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U79995\Desktop\"/>
    </mc:Choice>
  </mc:AlternateContent>
  <xr:revisionPtr revIDLastSave="0" documentId="13_ncr:1_{7753DABD-F5F4-41C0-B0AE-74D707F5A5CD}" xr6:coauthVersionLast="47" xr6:coauthVersionMax="47" xr10:uidLastSave="{00000000-0000-0000-0000-000000000000}"/>
  <workbookProtection workbookAlgorithmName="SHA-512" workbookHashValue="X+hJg2U0rGbqwQT2DgJCxyV94+tx7Q1CIT2OuJVZUsw7nZegpqBgkrZdZRaTlpjffM8lyV+a3mI+VO7/ET7afA==" workbookSaltValue="lnXR62vpjEdUJ1n+Iay4Mg==" workbookSpinCount="100000" lockStructure="1"/>
  <bookViews>
    <workbookView xWindow="-108" yWindow="-108" windowWidth="23256" windowHeight="12456" xr2:uid="{00000000-000D-0000-FFFF-FFFF00000000}"/>
  </bookViews>
  <sheets>
    <sheet name="使用方法" sheetId="6" r:id="rId1"/>
    <sheet name="設定" sheetId="3" r:id="rId2"/>
    <sheet name="入力" sheetId="1" r:id="rId3"/>
    <sheet name="グラフ(cCa-P)" sheetId="4" r:id="rId4"/>
    <sheet name="グラフ(PTH-cCa,P)" sheetId="9" r:id="rId5"/>
    <sheet name="メモリ設定用" sheetId="11" state="hidden" r:id="rId6"/>
  </sheets>
  <definedNames>
    <definedName name="_xlnm._FilterDatabase" localSheetId="2" hidden="1">入力!$B$4:$N$1004</definedName>
    <definedName name="_xlnm.Print_Area" localSheetId="3">'グラフ(cCa-P)'!$A$1:$U$11</definedName>
    <definedName name="_xlnm.Print_Area" localSheetId="4">'グラフ(PTH-cCa,P)'!$A$1:$AF$32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4" i="1" l="1"/>
  <c r="C1003" i="1"/>
  <c r="C1002" i="1"/>
  <c r="C1001" i="1"/>
  <c r="C1000" i="1"/>
  <c r="C999" i="1"/>
  <c r="C998" i="1"/>
  <c r="C997" i="1"/>
  <c r="C996" i="1"/>
  <c r="C995" i="1"/>
  <c r="C994" i="1"/>
  <c r="C993" i="1"/>
  <c r="C992" i="1"/>
  <c r="C991" i="1"/>
  <c r="C990" i="1"/>
  <c r="C989" i="1"/>
  <c r="C988" i="1"/>
  <c r="C987" i="1"/>
  <c r="C986" i="1"/>
  <c r="C985" i="1"/>
  <c r="C984" i="1"/>
  <c r="C983" i="1"/>
  <c r="C982" i="1"/>
  <c r="C981" i="1"/>
  <c r="C980" i="1"/>
  <c r="C979" i="1"/>
  <c r="C978" i="1"/>
  <c r="C977" i="1"/>
  <c r="C976" i="1"/>
  <c r="C975" i="1"/>
  <c r="C974" i="1"/>
  <c r="C973" i="1"/>
  <c r="C972" i="1"/>
  <c r="C971" i="1"/>
  <c r="C970" i="1"/>
  <c r="C969" i="1"/>
  <c r="C968" i="1"/>
  <c r="C967" i="1"/>
  <c r="C966" i="1"/>
  <c r="C965" i="1"/>
  <c r="C964" i="1"/>
  <c r="C963" i="1"/>
  <c r="C962" i="1"/>
  <c r="C961" i="1"/>
  <c r="C960" i="1"/>
  <c r="C959" i="1"/>
  <c r="C958" i="1"/>
  <c r="C957" i="1"/>
  <c r="C956" i="1"/>
  <c r="C955" i="1"/>
  <c r="C954" i="1"/>
  <c r="C953" i="1"/>
  <c r="C952" i="1"/>
  <c r="C951" i="1"/>
  <c r="C950" i="1"/>
  <c r="C949" i="1"/>
  <c r="C948" i="1"/>
  <c r="C947" i="1"/>
  <c r="C946" i="1"/>
  <c r="C945" i="1"/>
  <c r="C944" i="1"/>
  <c r="C943" i="1"/>
  <c r="C942" i="1"/>
  <c r="C941" i="1"/>
  <c r="C940" i="1"/>
  <c r="C939" i="1"/>
  <c r="C938" i="1"/>
  <c r="C937" i="1"/>
  <c r="C936" i="1"/>
  <c r="C935" i="1"/>
  <c r="C934" i="1"/>
  <c r="C933" i="1"/>
  <c r="C932" i="1"/>
  <c r="C931" i="1"/>
  <c r="C930" i="1"/>
  <c r="C929" i="1"/>
  <c r="C928" i="1"/>
  <c r="C927" i="1"/>
  <c r="C926" i="1"/>
  <c r="C925" i="1"/>
  <c r="C924" i="1"/>
  <c r="C923" i="1"/>
  <c r="C922" i="1"/>
  <c r="C921" i="1"/>
  <c r="C920" i="1"/>
  <c r="C919" i="1"/>
  <c r="C918" i="1"/>
  <c r="C917" i="1"/>
  <c r="C916" i="1"/>
  <c r="C915" i="1"/>
  <c r="C914" i="1"/>
  <c r="C913" i="1"/>
  <c r="C912" i="1"/>
  <c r="C911" i="1"/>
  <c r="C910" i="1"/>
  <c r="C909" i="1"/>
  <c r="C908" i="1"/>
  <c r="C907" i="1"/>
  <c r="C906" i="1"/>
  <c r="C905" i="1"/>
  <c r="C904" i="1"/>
  <c r="C903" i="1"/>
  <c r="C902" i="1"/>
  <c r="C901" i="1"/>
  <c r="C900" i="1"/>
  <c r="C899" i="1"/>
  <c r="C898" i="1"/>
  <c r="C897" i="1"/>
  <c r="C896" i="1"/>
  <c r="C895" i="1"/>
  <c r="C894" i="1"/>
  <c r="C893" i="1"/>
  <c r="C892" i="1"/>
  <c r="C891" i="1"/>
  <c r="C890" i="1"/>
  <c r="C889" i="1"/>
  <c r="C888" i="1"/>
  <c r="C887" i="1"/>
  <c r="C886" i="1"/>
  <c r="C885" i="1"/>
  <c r="C884" i="1"/>
  <c r="C883" i="1"/>
  <c r="C882" i="1"/>
  <c r="C881" i="1"/>
  <c r="C880" i="1"/>
  <c r="C879" i="1"/>
  <c r="C878" i="1"/>
  <c r="C877" i="1"/>
  <c r="C876" i="1"/>
  <c r="C875" i="1"/>
  <c r="C874" i="1"/>
  <c r="C873" i="1"/>
  <c r="C872" i="1"/>
  <c r="C871" i="1"/>
  <c r="C870" i="1"/>
  <c r="C869" i="1"/>
  <c r="C868" i="1"/>
  <c r="C867" i="1"/>
  <c r="C866" i="1"/>
  <c r="C865" i="1"/>
  <c r="C864" i="1"/>
  <c r="C863" i="1"/>
  <c r="C862"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C831" i="1"/>
  <c r="C830" i="1"/>
  <c r="C829" i="1"/>
  <c r="C828" i="1"/>
  <c r="C827" i="1"/>
  <c r="C826" i="1"/>
  <c r="C825" i="1"/>
  <c r="C824" i="1"/>
  <c r="C823" i="1"/>
  <c r="C822" i="1"/>
  <c r="C821" i="1"/>
  <c r="C820" i="1"/>
  <c r="C819" i="1"/>
  <c r="C818" i="1"/>
  <c r="C817" i="1"/>
  <c r="C816" i="1"/>
  <c r="C815" i="1"/>
  <c r="C814" i="1"/>
  <c r="C813" i="1"/>
  <c r="C812"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84" i="1"/>
  <c r="C783" i="1"/>
  <c r="C782" i="1"/>
  <c r="C781" i="1"/>
  <c r="C780" i="1"/>
  <c r="C779" i="1"/>
  <c r="C778" i="1"/>
  <c r="C777" i="1"/>
  <c r="C776" i="1"/>
  <c r="C775" i="1"/>
  <c r="C774" i="1"/>
  <c r="C773" i="1"/>
  <c r="C772" i="1"/>
  <c r="C771" i="1"/>
  <c r="C770" i="1"/>
  <c r="C769" i="1"/>
  <c r="C768" i="1"/>
  <c r="C767" i="1"/>
  <c r="C766" i="1"/>
  <c r="C765" i="1"/>
  <c r="C764" i="1"/>
  <c r="C763" i="1"/>
  <c r="C762" i="1"/>
  <c r="C761" i="1"/>
  <c r="C760" i="1"/>
  <c r="C759" i="1"/>
  <c r="C758" i="1"/>
  <c r="C757" i="1"/>
  <c r="C756" i="1"/>
  <c r="C755" i="1"/>
  <c r="C754" i="1"/>
  <c r="C753" i="1"/>
  <c r="C752" i="1"/>
  <c r="C751" i="1"/>
  <c r="C750" i="1"/>
  <c r="C749" i="1"/>
  <c r="C748" i="1"/>
  <c r="C747" i="1"/>
  <c r="C746" i="1"/>
  <c r="C745" i="1"/>
  <c r="C744" i="1"/>
  <c r="C743" i="1"/>
  <c r="C742" i="1"/>
  <c r="C741" i="1"/>
  <c r="C740" i="1"/>
  <c r="C739" i="1"/>
  <c r="C738" i="1"/>
  <c r="C737" i="1"/>
  <c r="C736" i="1"/>
  <c r="C735" i="1"/>
  <c r="C734" i="1"/>
  <c r="C733" i="1"/>
  <c r="C732" i="1"/>
  <c r="C731" i="1"/>
  <c r="C730" i="1"/>
  <c r="C729" i="1"/>
  <c r="C728" i="1"/>
  <c r="C727" i="1"/>
  <c r="C726" i="1"/>
  <c r="C725" i="1"/>
  <c r="C724" i="1"/>
  <c r="C723" i="1"/>
  <c r="C722" i="1"/>
  <c r="C721" i="1"/>
  <c r="C720" i="1"/>
  <c r="C719" i="1"/>
  <c r="C718" i="1"/>
  <c r="C717" i="1"/>
  <c r="C716" i="1"/>
  <c r="C715" i="1"/>
  <c r="C714" i="1"/>
  <c r="C713" i="1"/>
  <c r="C712" i="1"/>
  <c r="C711" i="1"/>
  <c r="C710" i="1"/>
  <c r="C709" i="1"/>
  <c r="C708" i="1"/>
  <c r="C707" i="1"/>
  <c r="C706" i="1"/>
  <c r="C705" i="1"/>
  <c r="C704" i="1"/>
  <c r="C703" i="1"/>
  <c r="C702" i="1"/>
  <c r="C701" i="1"/>
  <c r="C700" i="1"/>
  <c r="C699" i="1"/>
  <c r="C698" i="1"/>
  <c r="C697" i="1"/>
  <c r="C696" i="1"/>
  <c r="C695" i="1"/>
  <c r="C694" i="1"/>
  <c r="C693" i="1"/>
  <c r="C692" i="1"/>
  <c r="C691" i="1"/>
  <c r="C690" i="1"/>
  <c r="C689" i="1"/>
  <c r="C688" i="1"/>
  <c r="C687" i="1"/>
  <c r="C686" i="1"/>
  <c r="C685" i="1"/>
  <c r="C684" i="1"/>
  <c r="C683" i="1"/>
  <c r="C682" i="1"/>
  <c r="C681" i="1"/>
  <c r="C680" i="1"/>
  <c r="C679" i="1"/>
  <c r="C678" i="1"/>
  <c r="C677" i="1"/>
  <c r="C676" i="1"/>
  <c r="C675" i="1"/>
  <c r="C674" i="1"/>
  <c r="C673" i="1"/>
  <c r="C672" i="1"/>
  <c r="C671" i="1"/>
  <c r="C670" i="1"/>
  <c r="C669" i="1"/>
  <c r="C668" i="1"/>
  <c r="C667" i="1"/>
  <c r="C666" i="1"/>
  <c r="C665" i="1"/>
  <c r="C664" i="1"/>
  <c r="C663" i="1"/>
  <c r="C662" i="1"/>
  <c r="C661" i="1"/>
  <c r="C660" i="1"/>
  <c r="C659" i="1"/>
  <c r="C658" i="1"/>
  <c r="C657" i="1"/>
  <c r="C656" i="1"/>
  <c r="C655" i="1"/>
  <c r="C654" i="1"/>
  <c r="C653" i="1"/>
  <c r="C652" i="1"/>
  <c r="C651" i="1"/>
  <c r="C650" i="1"/>
  <c r="C649" i="1"/>
  <c r="C648" i="1"/>
  <c r="C647" i="1"/>
  <c r="C646" i="1"/>
  <c r="C645" i="1"/>
  <c r="C644" i="1"/>
  <c r="C643" i="1"/>
  <c r="C642" i="1"/>
  <c r="C641" i="1"/>
  <c r="C640" i="1"/>
  <c r="C639" i="1"/>
  <c r="C638" i="1"/>
  <c r="C637" i="1"/>
  <c r="C636" i="1"/>
  <c r="C635" i="1"/>
  <c r="C634" i="1"/>
  <c r="C633" i="1"/>
  <c r="C632" i="1"/>
  <c r="C631" i="1"/>
  <c r="C630" i="1"/>
  <c r="C629" i="1"/>
  <c r="C628" i="1"/>
  <c r="C627" i="1"/>
  <c r="C626" i="1"/>
  <c r="C625" i="1"/>
  <c r="C624" i="1"/>
  <c r="C623" i="1"/>
  <c r="C622" i="1"/>
  <c r="C621" i="1"/>
  <c r="C620" i="1"/>
  <c r="C619" i="1"/>
  <c r="C618" i="1"/>
  <c r="C617" i="1"/>
  <c r="C616" i="1"/>
  <c r="C615" i="1"/>
  <c r="C614" i="1"/>
  <c r="C613" i="1"/>
  <c r="C612" i="1"/>
  <c r="C611" i="1"/>
  <c r="C610" i="1"/>
  <c r="C609" i="1"/>
  <c r="C608" i="1"/>
  <c r="C607" i="1"/>
  <c r="C606" i="1"/>
  <c r="C605" i="1"/>
  <c r="C604" i="1"/>
  <c r="C603" i="1"/>
  <c r="C602" i="1"/>
  <c r="C601" i="1"/>
  <c r="C600" i="1"/>
  <c r="C599" i="1"/>
  <c r="C598" i="1"/>
  <c r="C597" i="1"/>
  <c r="C596" i="1"/>
  <c r="C595" i="1"/>
  <c r="C594" i="1"/>
  <c r="C593" i="1"/>
  <c r="C592" i="1"/>
  <c r="C591" i="1"/>
  <c r="C590" i="1"/>
  <c r="C589" i="1"/>
  <c r="C588" i="1"/>
  <c r="C587" i="1"/>
  <c r="C586" i="1"/>
  <c r="C585" i="1"/>
  <c r="C584" i="1"/>
  <c r="C583" i="1"/>
  <c r="C582" i="1"/>
  <c r="C581" i="1"/>
  <c r="C580" i="1"/>
  <c r="C579" i="1"/>
  <c r="C578" i="1"/>
  <c r="C577" i="1"/>
  <c r="C576" i="1"/>
  <c r="C575" i="1"/>
  <c r="C574" i="1"/>
  <c r="C573" i="1"/>
  <c r="C572" i="1"/>
  <c r="C571" i="1"/>
  <c r="C570" i="1"/>
  <c r="C569" i="1"/>
  <c r="C568" i="1"/>
  <c r="C567" i="1"/>
  <c r="C566" i="1"/>
  <c r="C565" i="1"/>
  <c r="C564" i="1"/>
  <c r="C563" i="1"/>
  <c r="C562" i="1"/>
  <c r="C561" i="1"/>
  <c r="C560" i="1"/>
  <c r="C559" i="1"/>
  <c r="C558" i="1"/>
  <c r="C557" i="1"/>
  <c r="C556" i="1"/>
  <c r="C555" i="1"/>
  <c r="C554" i="1"/>
  <c r="C553" i="1"/>
  <c r="C552" i="1"/>
  <c r="C551" i="1"/>
  <c r="C550" i="1"/>
  <c r="C549" i="1"/>
  <c r="C548" i="1"/>
  <c r="C547" i="1"/>
  <c r="C546" i="1"/>
  <c r="C545" i="1"/>
  <c r="C544" i="1"/>
  <c r="C543" i="1"/>
  <c r="C542" i="1"/>
  <c r="C541" i="1"/>
  <c r="C540" i="1"/>
  <c r="C539" i="1"/>
  <c r="C538" i="1"/>
  <c r="C537" i="1"/>
  <c r="C536" i="1"/>
  <c r="C535" i="1"/>
  <c r="C534" i="1"/>
  <c r="C533" i="1"/>
  <c r="C532" i="1"/>
  <c r="C531" i="1"/>
  <c r="C530" i="1"/>
  <c r="C529" i="1"/>
  <c r="C528" i="1"/>
  <c r="C527" i="1"/>
  <c r="C526" i="1"/>
  <c r="C525" i="1"/>
  <c r="C524" i="1"/>
  <c r="C523" i="1"/>
  <c r="C522" i="1"/>
  <c r="C521" i="1"/>
  <c r="C520" i="1"/>
  <c r="C519" i="1"/>
  <c r="C518" i="1"/>
  <c r="C517" i="1"/>
  <c r="C516" i="1"/>
  <c r="C515" i="1"/>
  <c r="C514" i="1"/>
  <c r="C513" i="1"/>
  <c r="C512" i="1"/>
  <c r="C511" i="1"/>
  <c r="C510" i="1"/>
  <c r="C509" i="1"/>
  <c r="C508" i="1"/>
  <c r="C507" i="1"/>
  <c r="C506" i="1"/>
  <c r="C505" i="1"/>
  <c r="C504" i="1"/>
  <c r="C503" i="1"/>
  <c r="C502" i="1"/>
  <c r="C501" i="1"/>
  <c r="C500" i="1"/>
  <c r="C499" i="1"/>
  <c r="C498" i="1"/>
  <c r="C497" i="1"/>
  <c r="C496" i="1"/>
  <c r="C495" i="1"/>
  <c r="C494" i="1"/>
  <c r="C493" i="1"/>
  <c r="C492" i="1"/>
  <c r="C491" i="1"/>
  <c r="C490" i="1"/>
  <c r="C489" i="1"/>
  <c r="C488" i="1"/>
  <c r="C487" i="1"/>
  <c r="C486" i="1"/>
  <c r="C485" i="1"/>
  <c r="C484" i="1"/>
  <c r="C483" i="1"/>
  <c r="C482" i="1"/>
  <c r="C481" i="1"/>
  <c r="C480" i="1"/>
  <c r="C479" i="1"/>
  <c r="C478" i="1"/>
  <c r="C477" i="1"/>
  <c r="C476" i="1"/>
  <c r="C475" i="1"/>
  <c r="C474" i="1"/>
  <c r="C473" i="1"/>
  <c r="C472" i="1"/>
  <c r="C471" i="1"/>
  <c r="C470" i="1"/>
  <c r="C469" i="1"/>
  <c r="C468" i="1"/>
  <c r="C467" i="1"/>
  <c r="C466" i="1"/>
  <c r="C465" i="1"/>
  <c r="C464" i="1"/>
  <c r="C463" i="1"/>
  <c r="C462" i="1"/>
  <c r="C461" i="1"/>
  <c r="C460" i="1"/>
  <c r="C459" i="1"/>
  <c r="C458" i="1"/>
  <c r="C457" i="1"/>
  <c r="C456" i="1"/>
  <c r="C455" i="1"/>
  <c r="C454" i="1"/>
  <c r="C453" i="1"/>
  <c r="C452" i="1"/>
  <c r="C451" i="1"/>
  <c r="C450" i="1"/>
  <c r="C449" i="1"/>
  <c r="C448" i="1"/>
  <c r="C447" i="1"/>
  <c r="C446" i="1"/>
  <c r="C445" i="1"/>
  <c r="C444" i="1"/>
  <c r="C443" i="1"/>
  <c r="C442" i="1"/>
  <c r="C441" i="1"/>
  <c r="C440" i="1"/>
  <c r="C439" i="1"/>
  <c r="C438" i="1"/>
  <c r="C437" i="1"/>
  <c r="C436" i="1"/>
  <c r="C435" i="1"/>
  <c r="C434" i="1"/>
  <c r="C433" i="1"/>
  <c r="C432" i="1"/>
  <c r="C431" i="1"/>
  <c r="C430" i="1"/>
  <c r="C429" i="1"/>
  <c r="C428" i="1"/>
  <c r="C427" i="1"/>
  <c r="C426" i="1"/>
  <c r="C425" i="1"/>
  <c r="C424" i="1"/>
  <c r="C423" i="1"/>
  <c r="C422" i="1"/>
  <c r="C421" i="1"/>
  <c r="C420" i="1"/>
  <c r="C419" i="1"/>
  <c r="C418" i="1"/>
  <c r="C417" i="1"/>
  <c r="C416" i="1"/>
  <c r="C415" i="1"/>
  <c r="C414" i="1"/>
  <c r="C413" i="1"/>
  <c r="C412" i="1"/>
  <c r="C411" i="1"/>
  <c r="C410" i="1"/>
  <c r="C409" i="1"/>
  <c r="C408" i="1"/>
  <c r="C407" i="1"/>
  <c r="C406" i="1"/>
  <c r="C405" i="1"/>
  <c r="C404" i="1"/>
  <c r="C403" i="1"/>
  <c r="C402" i="1"/>
  <c r="C401" i="1"/>
  <c r="C400" i="1"/>
  <c r="C399" i="1"/>
  <c r="C398" i="1"/>
  <c r="C397" i="1"/>
  <c r="C396" i="1"/>
  <c r="C395" i="1"/>
  <c r="C394" i="1"/>
  <c r="C393" i="1"/>
  <c r="C392" i="1"/>
  <c r="C391" i="1"/>
  <c r="C390" i="1"/>
  <c r="C389" i="1"/>
  <c r="C388" i="1"/>
  <c r="C387" i="1"/>
  <c r="C386" i="1"/>
  <c r="C385" i="1"/>
  <c r="C384" i="1"/>
  <c r="C383" i="1"/>
  <c r="C382" i="1"/>
  <c r="C381" i="1"/>
  <c r="C380" i="1"/>
  <c r="C379" i="1"/>
  <c r="C378" i="1"/>
  <c r="C377" i="1"/>
  <c r="C376" i="1"/>
  <c r="C375" i="1"/>
  <c r="C374" i="1"/>
  <c r="C373" i="1"/>
  <c r="C372" i="1"/>
  <c r="C371" i="1"/>
  <c r="C370" i="1"/>
  <c r="C369" i="1"/>
  <c r="C368" i="1"/>
  <c r="C367" i="1"/>
  <c r="C366" i="1"/>
  <c r="C365" i="1"/>
  <c r="C364" i="1"/>
  <c r="C363" i="1"/>
  <c r="C362" i="1"/>
  <c r="C361" i="1"/>
  <c r="C360" i="1"/>
  <c r="C359" i="1"/>
  <c r="C358" i="1"/>
  <c r="C357" i="1"/>
  <c r="C356" i="1"/>
  <c r="C355" i="1"/>
  <c r="C354"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K11" i="1"/>
  <c r="AE8" i="1"/>
  <c r="AE5" i="1"/>
  <c r="AE6" i="1"/>
  <c r="AE7"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79"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5"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999" i="1"/>
  <c r="AE1000" i="1"/>
  <c r="AE1001" i="1"/>
  <c r="AE1002" i="1"/>
  <c r="AE1003" i="1"/>
  <c r="AE1004" i="1"/>
  <c r="K40" i="1"/>
  <c r="K64" i="1"/>
  <c r="K84" i="1"/>
  <c r="AH84" i="1" s="1"/>
  <c r="K96" i="1"/>
  <c r="AH96" i="1" s="1"/>
  <c r="K150" i="1"/>
  <c r="AH150" i="1" s="1"/>
  <c r="K156" i="1"/>
  <c r="AH156" i="1" s="1"/>
  <c r="K164" i="1"/>
  <c r="K183" i="1"/>
  <c r="AH183" i="1" s="1"/>
  <c r="K239" i="1"/>
  <c r="K248" i="1"/>
  <c r="AH248" i="1" s="1"/>
  <c r="K330" i="1"/>
  <c r="K332" i="1"/>
  <c r="AH332" i="1" s="1"/>
  <c r="K335" i="1"/>
  <c r="K410" i="1"/>
  <c r="AH410" i="1" s="1"/>
  <c r="K472" i="1"/>
  <c r="K481" i="1"/>
  <c r="AH481" i="1" s="1"/>
  <c r="K546" i="1"/>
  <c r="AH546" i="1" s="1"/>
  <c r="K547" i="1"/>
  <c r="AH547" i="1" s="1"/>
  <c r="K548" i="1"/>
  <c r="AH548" i="1" s="1"/>
  <c r="K612" i="1"/>
  <c r="AH612" i="1" s="1"/>
  <c r="K620" i="1"/>
  <c r="AH620" i="1" s="1"/>
  <c r="K687" i="1"/>
  <c r="AH687" i="1" s="1"/>
  <c r="K741" i="1"/>
  <c r="AH741" i="1" s="1"/>
  <c r="K742" i="1"/>
  <c r="AH742" i="1" s="1"/>
  <c r="K789" i="1"/>
  <c r="K790" i="1"/>
  <c r="K841" i="1"/>
  <c r="AH841" i="1" s="1"/>
  <c r="K843" i="1"/>
  <c r="AH843" i="1" s="1"/>
  <c r="K844" i="1"/>
  <c r="AH844" i="1" s="1"/>
  <c r="K880" i="1"/>
  <c r="AH880" i="1" s="1"/>
  <c r="K888" i="1"/>
  <c r="K889" i="1"/>
  <c r="K923" i="1"/>
  <c r="AH923" i="1" s="1"/>
  <c r="K966" i="1"/>
  <c r="AH966" i="1" s="1"/>
  <c r="K970" i="1"/>
  <c r="AH970" i="1" s="1"/>
  <c r="P13" i="1"/>
  <c r="P15" i="1"/>
  <c r="P16" i="1"/>
  <c r="P27" i="1"/>
  <c r="P53" i="1"/>
  <c r="P58" i="1"/>
  <c r="P62" i="1"/>
  <c r="P69" i="1"/>
  <c r="P90" i="1"/>
  <c r="P91" i="1"/>
  <c r="P94" i="1"/>
  <c r="P106" i="1"/>
  <c r="P108" i="1"/>
  <c r="P113" i="1"/>
  <c r="P132" i="1"/>
  <c r="P133" i="1"/>
  <c r="P134" i="1"/>
  <c r="P138" i="1"/>
  <c r="P150" i="1"/>
  <c r="P152" i="1"/>
  <c r="P174" i="1"/>
  <c r="P175" i="1"/>
  <c r="P176" i="1"/>
  <c r="P178" i="1"/>
  <c r="P207" i="1"/>
  <c r="P212" i="1"/>
  <c r="P220" i="1"/>
  <c r="P226" i="1"/>
  <c r="P245" i="1"/>
  <c r="P248" i="1"/>
  <c r="P280" i="1"/>
  <c r="P281" i="1"/>
  <c r="P282" i="1"/>
  <c r="P302" i="1"/>
  <c r="P319" i="1"/>
  <c r="P321" i="1"/>
  <c r="P332" i="1"/>
  <c r="P351" i="1"/>
  <c r="P360" i="1"/>
  <c r="P364" i="1"/>
  <c r="P388" i="1"/>
  <c r="P389" i="1"/>
  <c r="P392" i="1"/>
  <c r="P405" i="1"/>
  <c r="P422" i="1"/>
  <c r="P457" i="1"/>
  <c r="P486" i="1"/>
  <c r="P489" i="1"/>
  <c r="P506" i="1"/>
  <c r="P507" i="1"/>
  <c r="P508" i="1"/>
  <c r="P532" i="1"/>
  <c r="P533" i="1"/>
  <c r="P534" i="1"/>
  <c r="P546" i="1"/>
  <c r="P553" i="1"/>
  <c r="P578" i="1"/>
  <c r="P579" i="1"/>
  <c r="P581" i="1"/>
  <c r="P602" i="1"/>
  <c r="P605" i="1"/>
  <c r="P612" i="1"/>
  <c r="P623" i="1"/>
  <c r="P625" i="1"/>
  <c r="P643" i="1"/>
  <c r="P644" i="1"/>
  <c r="P667" i="1"/>
  <c r="P668" i="1"/>
  <c r="P685" i="1"/>
  <c r="P686" i="1"/>
  <c r="P687" i="1"/>
  <c r="P704" i="1"/>
  <c r="P707" i="1"/>
  <c r="P710" i="1"/>
  <c r="P727" i="1"/>
  <c r="P728" i="1"/>
  <c r="P743" i="1"/>
  <c r="P744" i="1"/>
  <c r="P760" i="1"/>
  <c r="P763" i="1"/>
  <c r="P765" i="1"/>
  <c r="P780" i="1"/>
  <c r="P781" i="1"/>
  <c r="P782" i="1"/>
  <c r="P784" i="1"/>
  <c r="P797" i="1"/>
  <c r="P798" i="1"/>
  <c r="P799" i="1"/>
  <c r="P814" i="1"/>
  <c r="P825" i="1"/>
  <c r="P833" i="1"/>
  <c r="P834" i="1"/>
  <c r="P850" i="1"/>
  <c r="P851" i="1"/>
  <c r="P853" i="1"/>
  <c r="P867" i="1"/>
  <c r="P881" i="1"/>
  <c r="P882" i="1"/>
  <c r="P898" i="1"/>
  <c r="P899" i="1"/>
  <c r="P917" i="1"/>
  <c r="P923" i="1"/>
  <c r="P930" i="1"/>
  <c r="P945" i="1"/>
  <c r="P962" i="1"/>
  <c r="P976" i="1"/>
  <c r="P979" i="1"/>
  <c r="P989" i="1"/>
  <c r="P990" i="1"/>
  <c r="P993" i="1"/>
  <c r="P1004" i="1"/>
  <c r="O5" i="1"/>
  <c r="O6" i="1"/>
  <c r="O7" i="1"/>
  <c r="O8" i="1"/>
  <c r="K8" i="1" s="1"/>
  <c r="O9" i="1"/>
  <c r="O10" i="1"/>
  <c r="O11" i="1"/>
  <c r="O12" i="1"/>
  <c r="K12" i="1" s="1"/>
  <c r="O13" i="1"/>
  <c r="K13" i="1" s="1"/>
  <c r="O14" i="1"/>
  <c r="O15" i="1"/>
  <c r="K15" i="1" s="1"/>
  <c r="AH15" i="1" s="1"/>
  <c r="O16" i="1"/>
  <c r="K16" i="1" s="1"/>
  <c r="AH16" i="1" s="1"/>
  <c r="O17" i="1"/>
  <c r="O18" i="1"/>
  <c r="O19" i="1"/>
  <c r="O20" i="1"/>
  <c r="O21" i="1"/>
  <c r="O22" i="1"/>
  <c r="O23" i="1"/>
  <c r="K23" i="1" s="1"/>
  <c r="O24" i="1"/>
  <c r="O25" i="1"/>
  <c r="O26" i="1"/>
  <c r="O27" i="1"/>
  <c r="K27" i="1" s="1"/>
  <c r="O28" i="1"/>
  <c r="O29" i="1"/>
  <c r="O30" i="1"/>
  <c r="O31" i="1"/>
  <c r="O32" i="1"/>
  <c r="O33" i="1"/>
  <c r="O34" i="1"/>
  <c r="O35" i="1"/>
  <c r="O36" i="1"/>
  <c r="O37" i="1"/>
  <c r="O38" i="1"/>
  <c r="K38" i="1" s="1"/>
  <c r="O39" i="1"/>
  <c r="K39" i="1" s="1"/>
  <c r="O40" i="1"/>
  <c r="P40" i="1" s="1"/>
  <c r="O41" i="1"/>
  <c r="K41" i="1" s="1"/>
  <c r="O42" i="1"/>
  <c r="K42" i="1" s="1"/>
  <c r="O43" i="1"/>
  <c r="K43" i="1" s="1"/>
  <c r="AH43" i="1" s="1"/>
  <c r="O44" i="1"/>
  <c r="P44" i="1" s="1"/>
  <c r="O45" i="1"/>
  <c r="O46" i="1"/>
  <c r="O47" i="1"/>
  <c r="O48" i="1"/>
  <c r="O49" i="1"/>
  <c r="O50" i="1"/>
  <c r="O51" i="1"/>
  <c r="O52" i="1"/>
  <c r="O53" i="1"/>
  <c r="K53" i="1" s="1"/>
  <c r="O54" i="1"/>
  <c r="O55" i="1"/>
  <c r="O56" i="1"/>
  <c r="P56" i="1" s="1"/>
  <c r="O57" i="1"/>
  <c r="P57" i="1" s="1"/>
  <c r="O58" i="1"/>
  <c r="K58" i="1" s="1"/>
  <c r="AH58" i="1" s="1"/>
  <c r="O59" i="1"/>
  <c r="K59" i="1" s="1"/>
  <c r="AH59" i="1" s="1"/>
  <c r="O60" i="1"/>
  <c r="O61" i="1"/>
  <c r="O62" i="1"/>
  <c r="K62" i="1" s="1"/>
  <c r="O63" i="1"/>
  <c r="O64" i="1"/>
  <c r="P64" i="1" s="1"/>
  <c r="O65" i="1"/>
  <c r="O66" i="1"/>
  <c r="O67" i="1"/>
  <c r="O68" i="1"/>
  <c r="O69" i="1"/>
  <c r="K69" i="1" s="1"/>
  <c r="O70" i="1"/>
  <c r="K70" i="1" s="1"/>
  <c r="O71" i="1"/>
  <c r="O72" i="1"/>
  <c r="O73" i="1"/>
  <c r="O74" i="1"/>
  <c r="O75" i="1"/>
  <c r="O76" i="1"/>
  <c r="O77" i="1"/>
  <c r="O78" i="1"/>
  <c r="O79" i="1"/>
  <c r="K79" i="1" s="1"/>
  <c r="O80" i="1"/>
  <c r="O81" i="1"/>
  <c r="O82" i="1"/>
  <c r="O83" i="1"/>
  <c r="K83" i="1" s="1"/>
  <c r="O84" i="1"/>
  <c r="P84" i="1" s="1"/>
  <c r="O85" i="1"/>
  <c r="K85" i="1" s="1"/>
  <c r="AH85" i="1" s="1"/>
  <c r="O86" i="1"/>
  <c r="O87" i="1"/>
  <c r="O88" i="1"/>
  <c r="O89" i="1"/>
  <c r="P89" i="1" s="1"/>
  <c r="O90" i="1"/>
  <c r="K90" i="1" s="1"/>
  <c r="O91" i="1"/>
  <c r="K91" i="1" s="1"/>
  <c r="O92" i="1"/>
  <c r="P92" i="1" s="1"/>
  <c r="O93" i="1"/>
  <c r="O94" i="1"/>
  <c r="K94" i="1" s="1"/>
  <c r="O95" i="1"/>
  <c r="O96" i="1"/>
  <c r="P96" i="1" s="1"/>
  <c r="O97" i="1"/>
  <c r="O98" i="1"/>
  <c r="O99" i="1"/>
  <c r="O100" i="1"/>
  <c r="P100" i="1" s="1"/>
  <c r="O101" i="1"/>
  <c r="O102" i="1"/>
  <c r="O103" i="1"/>
  <c r="O104" i="1"/>
  <c r="K104" i="1" s="1"/>
  <c r="O105" i="1"/>
  <c r="O106" i="1"/>
  <c r="K106" i="1" s="1"/>
  <c r="O107" i="1"/>
  <c r="K107" i="1" s="1"/>
  <c r="O108" i="1"/>
  <c r="K108" i="1" s="1"/>
  <c r="O109" i="1"/>
  <c r="K109" i="1" s="1"/>
  <c r="O110" i="1"/>
  <c r="O111" i="1"/>
  <c r="P111" i="1" s="1"/>
  <c r="O112" i="1"/>
  <c r="O113" i="1"/>
  <c r="K113" i="1" s="1"/>
  <c r="AH113" i="1" s="1"/>
  <c r="O114" i="1"/>
  <c r="K114" i="1" s="1"/>
  <c r="AH114" i="1" s="1"/>
  <c r="O115" i="1"/>
  <c r="O116" i="1"/>
  <c r="O117" i="1"/>
  <c r="O118" i="1"/>
  <c r="K118" i="1" s="1"/>
  <c r="O119" i="1"/>
  <c r="O120" i="1"/>
  <c r="O121" i="1"/>
  <c r="O122" i="1"/>
  <c r="O123" i="1"/>
  <c r="O124" i="1"/>
  <c r="O125" i="1"/>
  <c r="O126" i="1"/>
  <c r="O127" i="1"/>
  <c r="O128" i="1"/>
  <c r="K128" i="1" s="1"/>
  <c r="AH128" i="1" s="1"/>
  <c r="O129" i="1"/>
  <c r="O130" i="1"/>
  <c r="O131" i="1"/>
  <c r="O132" i="1"/>
  <c r="K132" i="1" s="1"/>
  <c r="O133" i="1"/>
  <c r="K133" i="1" s="1"/>
  <c r="O134" i="1"/>
  <c r="K134" i="1" s="1"/>
  <c r="O135" i="1"/>
  <c r="K135" i="1" s="1"/>
  <c r="O136" i="1"/>
  <c r="O137" i="1"/>
  <c r="O138" i="1"/>
  <c r="K138" i="1" s="1"/>
  <c r="O139" i="1"/>
  <c r="P139" i="1" s="1"/>
  <c r="O140" i="1"/>
  <c r="P140" i="1" s="1"/>
  <c r="O141" i="1"/>
  <c r="O142" i="1"/>
  <c r="P142" i="1" s="1"/>
  <c r="O143" i="1"/>
  <c r="O144" i="1"/>
  <c r="O145" i="1"/>
  <c r="O146" i="1"/>
  <c r="O147" i="1"/>
  <c r="O148" i="1"/>
  <c r="O149" i="1"/>
  <c r="K149" i="1" s="1"/>
  <c r="O150" i="1"/>
  <c r="O151" i="1"/>
  <c r="K151" i="1" s="1"/>
  <c r="O152" i="1"/>
  <c r="K152" i="1" s="1"/>
  <c r="AH152" i="1" s="1"/>
  <c r="O153" i="1"/>
  <c r="K153" i="1" s="1"/>
  <c r="O154" i="1"/>
  <c r="K154" i="1" s="1"/>
  <c r="AH154" i="1" s="1"/>
  <c r="O155" i="1"/>
  <c r="O156" i="1"/>
  <c r="P156" i="1" s="1"/>
  <c r="O157" i="1"/>
  <c r="O158" i="1"/>
  <c r="O159" i="1"/>
  <c r="O160" i="1"/>
  <c r="O161" i="1"/>
  <c r="O162" i="1"/>
  <c r="O163" i="1"/>
  <c r="O164" i="1"/>
  <c r="P164" i="1" s="1"/>
  <c r="O165" i="1"/>
  <c r="O166" i="1"/>
  <c r="O167" i="1"/>
  <c r="O168" i="1"/>
  <c r="O169" i="1"/>
  <c r="K169" i="1" s="1"/>
  <c r="O170" i="1"/>
  <c r="O171" i="1"/>
  <c r="O172" i="1"/>
  <c r="O173" i="1"/>
  <c r="O174" i="1"/>
  <c r="K174" i="1" s="1"/>
  <c r="O175" i="1"/>
  <c r="K175" i="1" s="1"/>
  <c r="O176" i="1"/>
  <c r="K176" i="1" s="1"/>
  <c r="O177" i="1"/>
  <c r="K177" i="1" s="1"/>
  <c r="O178" i="1"/>
  <c r="K178" i="1" s="1"/>
  <c r="O179" i="1"/>
  <c r="O180" i="1"/>
  <c r="O181" i="1"/>
  <c r="O182" i="1"/>
  <c r="P182" i="1" s="1"/>
  <c r="O183" i="1"/>
  <c r="P183" i="1" s="1"/>
  <c r="O184" i="1"/>
  <c r="K184" i="1" s="1"/>
  <c r="AH184" i="1" s="1"/>
  <c r="O185" i="1"/>
  <c r="O186" i="1"/>
  <c r="O187" i="1"/>
  <c r="O188" i="1"/>
  <c r="O189" i="1"/>
  <c r="O190" i="1"/>
  <c r="O191" i="1"/>
  <c r="O192" i="1"/>
  <c r="O193" i="1"/>
  <c r="K193" i="1" s="1"/>
  <c r="O194" i="1"/>
  <c r="O195" i="1"/>
  <c r="K195" i="1" s="1"/>
  <c r="AH195" i="1" s="1"/>
  <c r="O196" i="1"/>
  <c r="K196" i="1" s="1"/>
  <c r="AH196" i="1" s="1"/>
  <c r="O197" i="1"/>
  <c r="O198" i="1"/>
  <c r="K198" i="1" s="1"/>
  <c r="AH198" i="1" s="1"/>
  <c r="O199" i="1"/>
  <c r="O200" i="1"/>
  <c r="O201" i="1"/>
  <c r="O202" i="1"/>
  <c r="O203" i="1"/>
  <c r="K203" i="1" s="1"/>
  <c r="O204" i="1"/>
  <c r="K204" i="1" s="1"/>
  <c r="O205" i="1"/>
  <c r="O206" i="1"/>
  <c r="O207" i="1"/>
  <c r="K207" i="1" s="1"/>
  <c r="O208" i="1"/>
  <c r="O209" i="1"/>
  <c r="O210" i="1"/>
  <c r="O211" i="1"/>
  <c r="O212" i="1"/>
  <c r="K212" i="1" s="1"/>
  <c r="AH212" i="1" s="1"/>
  <c r="O213" i="1"/>
  <c r="K213" i="1" s="1"/>
  <c r="AH213" i="1" s="1"/>
  <c r="O214" i="1"/>
  <c r="O215" i="1"/>
  <c r="O216" i="1"/>
  <c r="O217" i="1"/>
  <c r="O218" i="1"/>
  <c r="K218" i="1" s="1"/>
  <c r="O219" i="1"/>
  <c r="O220" i="1"/>
  <c r="K220" i="1" s="1"/>
  <c r="O221" i="1"/>
  <c r="K221" i="1" s="1"/>
  <c r="O222" i="1"/>
  <c r="O223" i="1"/>
  <c r="K223" i="1" s="1"/>
  <c r="O224" i="1"/>
  <c r="O225" i="1"/>
  <c r="O226" i="1"/>
  <c r="K226" i="1" s="1"/>
  <c r="AH226" i="1" s="1"/>
  <c r="O227" i="1"/>
  <c r="O228" i="1"/>
  <c r="O229" i="1"/>
  <c r="O230" i="1"/>
  <c r="O231" i="1"/>
  <c r="O232" i="1"/>
  <c r="P232" i="1" s="1"/>
  <c r="O233" i="1"/>
  <c r="O234" i="1"/>
  <c r="O235" i="1"/>
  <c r="K235" i="1" s="1"/>
  <c r="O236" i="1"/>
  <c r="O237" i="1"/>
  <c r="K237" i="1" s="1"/>
  <c r="O238" i="1"/>
  <c r="P238" i="1" s="1"/>
  <c r="O239" i="1"/>
  <c r="P239" i="1" s="1"/>
  <c r="O240" i="1"/>
  <c r="K240" i="1" s="1"/>
  <c r="AH240" i="1" s="1"/>
  <c r="O241" i="1"/>
  <c r="K241" i="1" s="1"/>
  <c r="AH241" i="1" s="1"/>
  <c r="O242" i="1"/>
  <c r="O243" i="1"/>
  <c r="O244" i="1"/>
  <c r="O245" i="1"/>
  <c r="K245" i="1" s="1"/>
  <c r="O246" i="1"/>
  <c r="O247" i="1"/>
  <c r="O248" i="1"/>
  <c r="O249" i="1"/>
  <c r="O250" i="1"/>
  <c r="P250" i="1" s="1"/>
  <c r="O251" i="1"/>
  <c r="O252" i="1"/>
  <c r="P252" i="1" s="1"/>
  <c r="O253" i="1"/>
  <c r="O254" i="1"/>
  <c r="O255" i="1"/>
  <c r="O256" i="1"/>
  <c r="O257" i="1"/>
  <c r="O258" i="1"/>
  <c r="O259" i="1"/>
  <c r="K259" i="1" s="1"/>
  <c r="O260" i="1"/>
  <c r="K260" i="1" s="1"/>
  <c r="O261" i="1"/>
  <c r="K261" i="1" s="1"/>
  <c r="O262" i="1"/>
  <c r="K262" i="1" s="1"/>
  <c r="O263" i="1"/>
  <c r="K263" i="1" s="1"/>
  <c r="O264" i="1"/>
  <c r="O265" i="1"/>
  <c r="O266" i="1"/>
  <c r="O267" i="1"/>
  <c r="K267" i="1" s="1"/>
  <c r="O268" i="1"/>
  <c r="O269" i="1"/>
  <c r="O270" i="1"/>
  <c r="O271" i="1"/>
  <c r="O272" i="1"/>
  <c r="O273" i="1"/>
  <c r="O274" i="1"/>
  <c r="O275" i="1"/>
  <c r="O276" i="1"/>
  <c r="O277" i="1"/>
  <c r="K277" i="1" s="1"/>
  <c r="O278" i="1"/>
  <c r="O279" i="1"/>
  <c r="K279" i="1" s="1"/>
  <c r="O280" i="1"/>
  <c r="K280" i="1" s="1"/>
  <c r="AH280" i="1" s="1"/>
  <c r="O281" i="1"/>
  <c r="K281" i="1" s="1"/>
  <c r="AH281" i="1" s="1"/>
  <c r="O282" i="1"/>
  <c r="K282" i="1" s="1"/>
  <c r="AH282" i="1" s="1"/>
  <c r="O283" i="1"/>
  <c r="O284" i="1"/>
  <c r="O285" i="1"/>
  <c r="O286" i="1"/>
  <c r="O287" i="1"/>
  <c r="O288" i="1"/>
  <c r="O289" i="1"/>
  <c r="O290" i="1"/>
  <c r="O291" i="1"/>
  <c r="K291" i="1" s="1"/>
  <c r="O292" i="1"/>
  <c r="O293" i="1"/>
  <c r="O294" i="1"/>
  <c r="P294" i="1" s="1"/>
  <c r="O295" i="1"/>
  <c r="P295" i="1" s="1"/>
  <c r="O296" i="1"/>
  <c r="K296" i="1" s="1"/>
  <c r="O297" i="1"/>
  <c r="O298" i="1"/>
  <c r="O299" i="1"/>
  <c r="O300" i="1"/>
  <c r="O301" i="1"/>
  <c r="K301" i="1" s="1"/>
  <c r="O302" i="1"/>
  <c r="K302" i="1" s="1"/>
  <c r="O303" i="1"/>
  <c r="K303" i="1" s="1"/>
  <c r="O304" i="1"/>
  <c r="K304" i="1" s="1"/>
  <c r="O305" i="1"/>
  <c r="O306" i="1"/>
  <c r="O307" i="1"/>
  <c r="O308" i="1"/>
  <c r="O309" i="1"/>
  <c r="O310" i="1"/>
  <c r="K310" i="1" s="1"/>
  <c r="AH310" i="1" s="1"/>
  <c r="O311" i="1"/>
  <c r="O312" i="1"/>
  <c r="O313" i="1"/>
  <c r="O314" i="1"/>
  <c r="O315" i="1"/>
  <c r="O316" i="1"/>
  <c r="O317" i="1"/>
  <c r="O318" i="1"/>
  <c r="K318" i="1" s="1"/>
  <c r="O319" i="1"/>
  <c r="K319" i="1" s="1"/>
  <c r="O320" i="1"/>
  <c r="K320" i="1" s="1"/>
  <c r="AH320" i="1" s="1"/>
  <c r="O321" i="1"/>
  <c r="K321" i="1" s="1"/>
  <c r="O322" i="1"/>
  <c r="O323" i="1"/>
  <c r="K323" i="1" s="1"/>
  <c r="AH323" i="1" s="1"/>
  <c r="O324" i="1"/>
  <c r="O325" i="1"/>
  <c r="O326" i="1"/>
  <c r="O327" i="1"/>
  <c r="O328" i="1"/>
  <c r="O329" i="1"/>
  <c r="K329" i="1" s="1"/>
  <c r="O330" i="1"/>
  <c r="P330" i="1" s="1"/>
  <c r="O331" i="1"/>
  <c r="O332" i="1"/>
  <c r="O333" i="1"/>
  <c r="O334" i="1"/>
  <c r="O335" i="1"/>
  <c r="P335" i="1" s="1"/>
  <c r="O336" i="1"/>
  <c r="P336" i="1" s="1"/>
  <c r="O337" i="1"/>
  <c r="P337" i="1" s="1"/>
  <c r="O338" i="1"/>
  <c r="K338" i="1" s="1"/>
  <c r="AH338" i="1" s="1"/>
  <c r="O339" i="1"/>
  <c r="O340" i="1"/>
  <c r="O341" i="1"/>
  <c r="O342" i="1"/>
  <c r="O343" i="1"/>
  <c r="K343" i="1" s="1"/>
  <c r="O344" i="1"/>
  <c r="O345" i="1"/>
  <c r="K345" i="1" s="1"/>
  <c r="O346" i="1"/>
  <c r="K346" i="1" s="1"/>
  <c r="O347" i="1"/>
  <c r="K347" i="1" s="1"/>
  <c r="O348" i="1"/>
  <c r="O349" i="1"/>
  <c r="O350" i="1"/>
  <c r="O351" i="1"/>
  <c r="K351" i="1" s="1"/>
  <c r="AH351" i="1" s="1"/>
  <c r="O352" i="1"/>
  <c r="O353" i="1"/>
  <c r="O354" i="1"/>
  <c r="O355" i="1"/>
  <c r="O356" i="1"/>
  <c r="O357" i="1"/>
  <c r="O358" i="1"/>
  <c r="O359" i="1"/>
  <c r="O360" i="1"/>
  <c r="K360" i="1" s="1"/>
  <c r="O361" i="1"/>
  <c r="O362" i="1"/>
  <c r="K362" i="1" s="1"/>
  <c r="AH362" i="1" s="1"/>
  <c r="O363" i="1"/>
  <c r="K363" i="1" s="1"/>
  <c r="O364" i="1"/>
  <c r="K364" i="1" s="1"/>
  <c r="O365" i="1"/>
  <c r="K365" i="1" s="1"/>
  <c r="O366" i="1"/>
  <c r="K366" i="1" s="1"/>
  <c r="O367" i="1"/>
  <c r="O368" i="1"/>
  <c r="O369" i="1"/>
  <c r="O370" i="1"/>
  <c r="O371" i="1"/>
  <c r="O372" i="1"/>
  <c r="P372" i="1" s="1"/>
  <c r="O373" i="1"/>
  <c r="K373" i="1" s="1"/>
  <c r="O374" i="1"/>
  <c r="O375" i="1"/>
  <c r="O376" i="1"/>
  <c r="O377" i="1"/>
  <c r="P377" i="1" s="1"/>
  <c r="O378" i="1"/>
  <c r="P378" i="1" s="1"/>
  <c r="O379" i="1"/>
  <c r="P379" i="1" s="1"/>
  <c r="O380" i="1"/>
  <c r="K380" i="1" s="1"/>
  <c r="AH380" i="1" s="1"/>
  <c r="O381" i="1"/>
  <c r="O382" i="1"/>
  <c r="O383" i="1"/>
  <c r="O384" i="1"/>
  <c r="O385" i="1"/>
  <c r="O386" i="1"/>
  <c r="K386" i="1" s="1"/>
  <c r="O387" i="1"/>
  <c r="K387" i="1" s="1"/>
  <c r="O388" i="1"/>
  <c r="K388" i="1" s="1"/>
  <c r="AH388" i="1" s="1"/>
  <c r="O389" i="1"/>
  <c r="K389" i="1" s="1"/>
  <c r="O390" i="1"/>
  <c r="O391" i="1"/>
  <c r="O392" i="1"/>
  <c r="K392" i="1" s="1"/>
  <c r="AH392" i="1" s="1"/>
  <c r="O393" i="1"/>
  <c r="O394" i="1"/>
  <c r="O395" i="1"/>
  <c r="P395" i="1" s="1"/>
  <c r="O396" i="1"/>
  <c r="O397" i="1"/>
  <c r="O398" i="1"/>
  <c r="O399" i="1"/>
  <c r="O400" i="1"/>
  <c r="O401" i="1"/>
  <c r="O402" i="1"/>
  <c r="K402" i="1" s="1"/>
  <c r="O403" i="1"/>
  <c r="K403" i="1" s="1"/>
  <c r="O404" i="1"/>
  <c r="O405" i="1"/>
  <c r="K405" i="1" s="1"/>
  <c r="O406" i="1"/>
  <c r="K406" i="1" s="1"/>
  <c r="O407" i="1"/>
  <c r="K407" i="1" s="1"/>
  <c r="AH407" i="1" s="1"/>
  <c r="O408" i="1"/>
  <c r="K408" i="1" s="1"/>
  <c r="AH408" i="1" s="1"/>
  <c r="O409" i="1"/>
  <c r="O410" i="1"/>
  <c r="P410" i="1" s="1"/>
  <c r="O411" i="1"/>
  <c r="P411" i="1" s="1"/>
  <c r="O412" i="1"/>
  <c r="O413" i="1"/>
  <c r="O414" i="1"/>
  <c r="K414" i="1" s="1"/>
  <c r="O415" i="1"/>
  <c r="O416" i="1"/>
  <c r="O417" i="1"/>
  <c r="O418" i="1"/>
  <c r="O419" i="1"/>
  <c r="P419" i="1" s="1"/>
  <c r="O420" i="1"/>
  <c r="K420" i="1" s="1"/>
  <c r="AH420" i="1" s="1"/>
  <c r="O421" i="1"/>
  <c r="K421" i="1" s="1"/>
  <c r="AH421" i="1" s="1"/>
  <c r="O422" i="1"/>
  <c r="K422" i="1" s="1"/>
  <c r="AH422" i="1" s="1"/>
  <c r="O423" i="1"/>
  <c r="K423" i="1" s="1"/>
  <c r="AH423" i="1" s="1"/>
  <c r="O424" i="1"/>
  <c r="K424" i="1" s="1"/>
  <c r="AH424" i="1" s="1"/>
  <c r="O425" i="1"/>
  <c r="O426" i="1"/>
  <c r="O427" i="1"/>
  <c r="O428" i="1"/>
  <c r="P428" i="1" s="1"/>
  <c r="O429" i="1"/>
  <c r="O430" i="1"/>
  <c r="P430" i="1" s="1"/>
  <c r="O431" i="1"/>
  <c r="K431" i="1" s="1"/>
  <c r="O432" i="1"/>
  <c r="O433" i="1"/>
  <c r="O434" i="1"/>
  <c r="O435" i="1"/>
  <c r="O436" i="1"/>
  <c r="P436" i="1" s="1"/>
  <c r="O437" i="1"/>
  <c r="O438" i="1"/>
  <c r="O439" i="1"/>
  <c r="O440" i="1"/>
  <c r="O441" i="1"/>
  <c r="O442" i="1"/>
  <c r="O443" i="1"/>
  <c r="K443" i="1" s="1"/>
  <c r="O444" i="1"/>
  <c r="K444" i="1" s="1"/>
  <c r="O445" i="1"/>
  <c r="O446" i="1"/>
  <c r="O447" i="1"/>
  <c r="K447" i="1" s="1"/>
  <c r="O448" i="1"/>
  <c r="O449" i="1"/>
  <c r="O450" i="1"/>
  <c r="O451" i="1"/>
  <c r="O452" i="1"/>
  <c r="O453" i="1"/>
  <c r="K453" i="1" s="1"/>
  <c r="O454" i="1"/>
  <c r="O455" i="1"/>
  <c r="K455" i="1" s="1"/>
  <c r="O456" i="1"/>
  <c r="O457" i="1"/>
  <c r="K457" i="1" s="1"/>
  <c r="O458" i="1"/>
  <c r="K458" i="1" s="1"/>
  <c r="O459" i="1"/>
  <c r="K459" i="1" s="1"/>
  <c r="O460" i="1"/>
  <c r="O461" i="1"/>
  <c r="O462" i="1"/>
  <c r="O463" i="1"/>
  <c r="P463" i="1" s="1"/>
  <c r="O464" i="1"/>
  <c r="P464" i="1" s="1"/>
  <c r="O465" i="1"/>
  <c r="O466" i="1"/>
  <c r="O467" i="1"/>
  <c r="O468" i="1"/>
  <c r="O469" i="1"/>
  <c r="O470" i="1"/>
  <c r="P470" i="1" s="1"/>
  <c r="O471" i="1"/>
  <c r="K471" i="1" s="1"/>
  <c r="O472" i="1"/>
  <c r="P472" i="1" s="1"/>
  <c r="O473" i="1"/>
  <c r="O474" i="1"/>
  <c r="P474" i="1" s="1"/>
  <c r="O475" i="1"/>
  <c r="K475" i="1" s="1"/>
  <c r="O476" i="1"/>
  <c r="K476" i="1" s="1"/>
  <c r="AH476" i="1" s="1"/>
  <c r="O477" i="1"/>
  <c r="O478" i="1"/>
  <c r="O479" i="1"/>
  <c r="K479" i="1" s="1"/>
  <c r="AH479" i="1" s="1"/>
  <c r="O480" i="1"/>
  <c r="O481" i="1"/>
  <c r="P481" i="1" s="1"/>
  <c r="O482" i="1"/>
  <c r="O483" i="1"/>
  <c r="O484" i="1"/>
  <c r="O485" i="1"/>
  <c r="O486" i="1"/>
  <c r="K486" i="1" s="1"/>
  <c r="O487" i="1"/>
  <c r="K487" i="1" s="1"/>
  <c r="O488" i="1"/>
  <c r="O489" i="1"/>
  <c r="K489" i="1" s="1"/>
  <c r="O490" i="1"/>
  <c r="K490" i="1" s="1"/>
  <c r="AH490" i="1" s="1"/>
  <c r="O491" i="1"/>
  <c r="K491" i="1" s="1"/>
  <c r="AH491" i="1" s="1"/>
  <c r="O492" i="1"/>
  <c r="K492" i="1" s="1"/>
  <c r="O493" i="1"/>
  <c r="O494" i="1"/>
  <c r="O495" i="1"/>
  <c r="O496" i="1"/>
  <c r="O497" i="1"/>
  <c r="O498" i="1"/>
  <c r="O499" i="1"/>
  <c r="O500" i="1"/>
  <c r="O501" i="1"/>
  <c r="O502" i="1"/>
  <c r="O503" i="1"/>
  <c r="K503" i="1" s="1"/>
  <c r="O504" i="1"/>
  <c r="K504" i="1" s="1"/>
  <c r="AH504" i="1" s="1"/>
  <c r="O505" i="1"/>
  <c r="K505" i="1" s="1"/>
  <c r="AH505" i="1" s="1"/>
  <c r="O506" i="1"/>
  <c r="K506" i="1" s="1"/>
  <c r="AH506" i="1" s="1"/>
  <c r="O507" i="1"/>
  <c r="K507" i="1" s="1"/>
  <c r="AH507" i="1" s="1"/>
  <c r="O508" i="1"/>
  <c r="K508" i="1" s="1"/>
  <c r="AH508" i="1" s="1"/>
  <c r="O509" i="1"/>
  <c r="O510" i="1"/>
  <c r="O511" i="1"/>
  <c r="O512" i="1"/>
  <c r="K512" i="1" s="1"/>
  <c r="AH512" i="1" s="1"/>
  <c r="O513" i="1"/>
  <c r="O514" i="1"/>
  <c r="O515" i="1"/>
  <c r="O516" i="1"/>
  <c r="O517" i="1"/>
  <c r="K517" i="1" s="1"/>
  <c r="O518" i="1"/>
  <c r="K518" i="1" s="1"/>
  <c r="AH518" i="1" s="1"/>
  <c r="O519" i="1"/>
  <c r="K519" i="1" s="1"/>
  <c r="AH519" i="1" s="1"/>
  <c r="O520" i="1"/>
  <c r="K520" i="1" s="1"/>
  <c r="AH520" i="1" s="1"/>
  <c r="O521" i="1"/>
  <c r="O522" i="1"/>
  <c r="O523" i="1"/>
  <c r="O524" i="1"/>
  <c r="O525" i="1"/>
  <c r="O526" i="1"/>
  <c r="O527" i="1"/>
  <c r="K527" i="1" s="1"/>
  <c r="O528" i="1"/>
  <c r="O529" i="1"/>
  <c r="O530" i="1"/>
  <c r="O531" i="1"/>
  <c r="K531" i="1" s="1"/>
  <c r="O532" i="1"/>
  <c r="K532" i="1" s="1"/>
  <c r="O533" i="1"/>
  <c r="K533" i="1" s="1"/>
  <c r="O534" i="1"/>
  <c r="K534" i="1" s="1"/>
  <c r="AH534" i="1" s="1"/>
  <c r="O535" i="1"/>
  <c r="O536" i="1"/>
  <c r="O537" i="1"/>
  <c r="O538" i="1"/>
  <c r="O539" i="1"/>
  <c r="O540" i="1"/>
  <c r="O541" i="1"/>
  <c r="O542" i="1"/>
  <c r="K542" i="1" s="1"/>
  <c r="O543" i="1"/>
  <c r="O544" i="1"/>
  <c r="O545" i="1"/>
  <c r="O546" i="1"/>
  <c r="O547" i="1"/>
  <c r="P547" i="1" s="1"/>
  <c r="O548" i="1"/>
  <c r="P548" i="1" s="1"/>
  <c r="O549" i="1"/>
  <c r="O550" i="1"/>
  <c r="O551" i="1"/>
  <c r="O552" i="1"/>
  <c r="O553" i="1"/>
  <c r="K553" i="1" s="1"/>
  <c r="O554" i="1"/>
  <c r="K554" i="1" s="1"/>
  <c r="O555" i="1"/>
  <c r="O556" i="1"/>
  <c r="O557" i="1"/>
  <c r="K557" i="1" s="1"/>
  <c r="O558" i="1"/>
  <c r="O559" i="1"/>
  <c r="O560" i="1"/>
  <c r="O561" i="1"/>
  <c r="P561" i="1" s="1"/>
  <c r="O562" i="1"/>
  <c r="K562" i="1" s="1"/>
  <c r="O563" i="1"/>
  <c r="O564" i="1"/>
  <c r="O565" i="1"/>
  <c r="O566" i="1"/>
  <c r="O567" i="1"/>
  <c r="O568" i="1"/>
  <c r="O569" i="1"/>
  <c r="K569" i="1" s="1"/>
  <c r="O570" i="1"/>
  <c r="O571" i="1"/>
  <c r="O572" i="1"/>
  <c r="O573" i="1"/>
  <c r="P573" i="1" s="1"/>
  <c r="O574" i="1"/>
  <c r="O575" i="1"/>
  <c r="P575" i="1" s="1"/>
  <c r="O576" i="1"/>
  <c r="K576" i="1" s="1"/>
  <c r="AH576" i="1" s="1"/>
  <c r="O577" i="1"/>
  <c r="O578" i="1"/>
  <c r="K578" i="1" s="1"/>
  <c r="AH578" i="1" s="1"/>
  <c r="O579" i="1"/>
  <c r="K579" i="1" s="1"/>
  <c r="O580" i="1"/>
  <c r="O581" i="1"/>
  <c r="K581" i="1" s="1"/>
  <c r="O582" i="1"/>
  <c r="O583" i="1"/>
  <c r="K583" i="1" s="1"/>
  <c r="O584" i="1"/>
  <c r="K584" i="1" s="1"/>
  <c r="O585" i="1"/>
  <c r="O586" i="1"/>
  <c r="O587" i="1"/>
  <c r="P587" i="1" s="1"/>
  <c r="O588" i="1"/>
  <c r="P588" i="1" s="1"/>
  <c r="O589" i="1"/>
  <c r="O590" i="1"/>
  <c r="O591" i="1"/>
  <c r="O592" i="1"/>
  <c r="O593" i="1"/>
  <c r="O594" i="1"/>
  <c r="O595" i="1"/>
  <c r="O596" i="1"/>
  <c r="O597" i="1"/>
  <c r="K597" i="1" s="1"/>
  <c r="O598" i="1"/>
  <c r="K598" i="1" s="1"/>
  <c r="O599" i="1"/>
  <c r="K599" i="1" s="1"/>
  <c r="AH599" i="1" s="1"/>
  <c r="O600" i="1"/>
  <c r="O601" i="1"/>
  <c r="P601" i="1" s="1"/>
  <c r="O602" i="1"/>
  <c r="K602" i="1" s="1"/>
  <c r="O603" i="1"/>
  <c r="O604" i="1"/>
  <c r="O605" i="1"/>
  <c r="K605" i="1" s="1"/>
  <c r="AH605" i="1" s="1"/>
  <c r="O606" i="1"/>
  <c r="O607" i="1"/>
  <c r="O608" i="1"/>
  <c r="O609" i="1"/>
  <c r="O610" i="1"/>
  <c r="O611" i="1"/>
  <c r="K611" i="1" s="1"/>
  <c r="O612" i="1"/>
  <c r="O613" i="1"/>
  <c r="O614" i="1"/>
  <c r="O615" i="1"/>
  <c r="O616" i="1"/>
  <c r="O617" i="1"/>
  <c r="K617" i="1" s="1"/>
  <c r="AH617" i="1" s="1"/>
  <c r="O618" i="1"/>
  <c r="O619" i="1"/>
  <c r="O620" i="1"/>
  <c r="P620" i="1" s="1"/>
  <c r="O621" i="1"/>
  <c r="P621" i="1" s="1"/>
  <c r="O622" i="1"/>
  <c r="O623" i="1"/>
  <c r="K623" i="1" s="1"/>
  <c r="O624" i="1"/>
  <c r="K624" i="1" s="1"/>
  <c r="O625" i="1"/>
  <c r="K625" i="1" s="1"/>
  <c r="O626" i="1"/>
  <c r="K626" i="1" s="1"/>
  <c r="O627" i="1"/>
  <c r="O628" i="1"/>
  <c r="O629" i="1"/>
  <c r="K629" i="1" s="1"/>
  <c r="AH629" i="1" s="1"/>
  <c r="O630" i="1"/>
  <c r="O631" i="1"/>
  <c r="O632" i="1"/>
  <c r="K632" i="1" s="1"/>
  <c r="AH632" i="1" s="1"/>
  <c r="O633" i="1"/>
  <c r="O634" i="1"/>
  <c r="O635" i="1"/>
  <c r="O636" i="1"/>
  <c r="O637" i="1"/>
  <c r="O638" i="1"/>
  <c r="O639" i="1"/>
  <c r="K639" i="1" s="1"/>
  <c r="O640" i="1"/>
  <c r="K640" i="1" s="1"/>
  <c r="O641" i="1"/>
  <c r="O642" i="1"/>
  <c r="K642" i="1" s="1"/>
  <c r="AH642" i="1" s="1"/>
  <c r="O643" i="1"/>
  <c r="K643" i="1" s="1"/>
  <c r="O644" i="1"/>
  <c r="K644" i="1" s="1"/>
  <c r="AH644" i="1" s="1"/>
  <c r="O645" i="1"/>
  <c r="O646" i="1"/>
  <c r="O647" i="1"/>
  <c r="O648" i="1"/>
  <c r="O649" i="1"/>
  <c r="O650" i="1"/>
  <c r="O651" i="1"/>
  <c r="O652" i="1"/>
  <c r="O653" i="1"/>
  <c r="K653" i="1" s="1"/>
  <c r="O654" i="1"/>
  <c r="P654" i="1" s="1"/>
  <c r="O655" i="1"/>
  <c r="O656" i="1"/>
  <c r="O657" i="1"/>
  <c r="K657" i="1" s="1"/>
  <c r="O658" i="1"/>
  <c r="K658" i="1" s="1"/>
  <c r="O659" i="1"/>
  <c r="K659" i="1" s="1"/>
  <c r="O660" i="1"/>
  <c r="P660" i="1" s="1"/>
  <c r="O661" i="1"/>
  <c r="O662" i="1"/>
  <c r="O663" i="1"/>
  <c r="O664" i="1"/>
  <c r="O665" i="1"/>
  <c r="O666" i="1"/>
  <c r="K666" i="1" s="1"/>
  <c r="AH666" i="1" s="1"/>
  <c r="O667" i="1"/>
  <c r="K667" i="1" s="1"/>
  <c r="O668" i="1"/>
  <c r="K668" i="1" s="1"/>
  <c r="O669" i="1"/>
  <c r="O670" i="1"/>
  <c r="O671" i="1"/>
  <c r="K671" i="1" s="1"/>
  <c r="O672" i="1"/>
  <c r="K672" i="1" s="1"/>
  <c r="AH672" i="1" s="1"/>
  <c r="O673" i="1"/>
  <c r="K673" i="1" s="1"/>
  <c r="AH673" i="1" s="1"/>
  <c r="O674" i="1"/>
  <c r="K674" i="1" s="1"/>
  <c r="AH674" i="1" s="1"/>
  <c r="O675" i="1"/>
  <c r="O676" i="1"/>
  <c r="O677" i="1"/>
  <c r="P677" i="1" s="1"/>
  <c r="O678" i="1"/>
  <c r="O679" i="1"/>
  <c r="O680" i="1"/>
  <c r="O681" i="1"/>
  <c r="K681" i="1" s="1"/>
  <c r="O682" i="1"/>
  <c r="K682" i="1" s="1"/>
  <c r="O683" i="1"/>
  <c r="O684" i="1"/>
  <c r="O685" i="1"/>
  <c r="K685" i="1" s="1"/>
  <c r="O686" i="1"/>
  <c r="K686" i="1" s="1"/>
  <c r="AH686" i="1" s="1"/>
  <c r="O687" i="1"/>
  <c r="O688" i="1"/>
  <c r="K688" i="1" s="1"/>
  <c r="O689" i="1"/>
  <c r="O690" i="1"/>
  <c r="O691" i="1"/>
  <c r="P691" i="1" s="1"/>
  <c r="O692" i="1"/>
  <c r="O693" i="1"/>
  <c r="O694" i="1"/>
  <c r="O695" i="1"/>
  <c r="O696" i="1"/>
  <c r="K696" i="1" s="1"/>
  <c r="O697" i="1"/>
  <c r="O698" i="1"/>
  <c r="O699" i="1"/>
  <c r="P699" i="1" s="1"/>
  <c r="O700" i="1"/>
  <c r="P700" i="1" s="1"/>
  <c r="O701" i="1"/>
  <c r="K701" i="1" s="1"/>
  <c r="AH701" i="1" s="1"/>
  <c r="O702" i="1"/>
  <c r="K702" i="1" s="1"/>
  <c r="AH702" i="1" s="1"/>
  <c r="O703" i="1"/>
  <c r="O704" i="1"/>
  <c r="K704" i="1" s="1"/>
  <c r="AH704" i="1" s="1"/>
  <c r="O705" i="1"/>
  <c r="O706" i="1"/>
  <c r="O707" i="1"/>
  <c r="K707" i="1" s="1"/>
  <c r="O708" i="1"/>
  <c r="O709" i="1"/>
  <c r="O710" i="1"/>
  <c r="K710" i="1" s="1"/>
  <c r="O711" i="1"/>
  <c r="O712" i="1"/>
  <c r="O713" i="1"/>
  <c r="K713" i="1" s="1"/>
  <c r="O714" i="1"/>
  <c r="K714" i="1" s="1"/>
  <c r="AH714" i="1" s="1"/>
  <c r="O715" i="1"/>
  <c r="K715" i="1" s="1"/>
  <c r="AH715" i="1" s="1"/>
  <c r="O716" i="1"/>
  <c r="K716" i="1" s="1"/>
  <c r="AH716" i="1" s="1"/>
  <c r="O717" i="1"/>
  <c r="O718" i="1"/>
  <c r="O719" i="1"/>
  <c r="O720" i="1"/>
  <c r="O721" i="1"/>
  <c r="O722" i="1"/>
  <c r="O723" i="1"/>
  <c r="O724" i="1"/>
  <c r="K724" i="1" s="1"/>
  <c r="O725" i="1"/>
  <c r="O726" i="1"/>
  <c r="K726" i="1" s="1"/>
  <c r="AH726" i="1" s="1"/>
  <c r="O727" i="1"/>
  <c r="K727" i="1" s="1"/>
  <c r="O728" i="1"/>
  <c r="K728" i="1" s="1"/>
  <c r="AH728" i="1" s="1"/>
  <c r="O729" i="1"/>
  <c r="K729" i="1" s="1"/>
  <c r="O730" i="1"/>
  <c r="K730" i="1" s="1"/>
  <c r="AH730" i="1" s="1"/>
  <c r="O731" i="1"/>
  <c r="O732" i="1"/>
  <c r="O733" i="1"/>
  <c r="O734" i="1"/>
  <c r="O735" i="1"/>
  <c r="O736" i="1"/>
  <c r="O737" i="1"/>
  <c r="K737" i="1" s="1"/>
  <c r="O738" i="1"/>
  <c r="K738" i="1" s="1"/>
  <c r="O739" i="1"/>
  <c r="O740" i="1"/>
  <c r="O741" i="1"/>
  <c r="P741" i="1" s="1"/>
  <c r="O742" i="1"/>
  <c r="P742" i="1" s="1"/>
  <c r="O743" i="1"/>
  <c r="K743" i="1" s="1"/>
  <c r="AH743" i="1" s="1"/>
  <c r="O744" i="1"/>
  <c r="K744" i="1" s="1"/>
  <c r="AH744" i="1" s="1"/>
  <c r="O745" i="1"/>
  <c r="K745" i="1" s="1"/>
  <c r="AH745" i="1" s="1"/>
  <c r="O746" i="1"/>
  <c r="P746" i="1" s="1"/>
  <c r="O747" i="1"/>
  <c r="O748" i="1"/>
  <c r="O749" i="1"/>
  <c r="O750" i="1"/>
  <c r="O751" i="1"/>
  <c r="K751" i="1" s="1"/>
  <c r="O752" i="1"/>
  <c r="K752" i="1" s="1"/>
  <c r="O753" i="1"/>
  <c r="O754" i="1"/>
  <c r="O755" i="1"/>
  <c r="K755" i="1" s="1"/>
  <c r="O756" i="1"/>
  <c r="K756" i="1" s="1"/>
  <c r="O757" i="1"/>
  <c r="P757" i="1" s="1"/>
  <c r="O758" i="1"/>
  <c r="K758" i="1" s="1"/>
  <c r="O759" i="1"/>
  <c r="O760" i="1"/>
  <c r="K760" i="1" s="1"/>
  <c r="AH760" i="1" s="1"/>
  <c r="O761" i="1"/>
  <c r="O762" i="1"/>
  <c r="O763" i="1"/>
  <c r="K763" i="1" s="1"/>
  <c r="O764" i="1"/>
  <c r="O765" i="1"/>
  <c r="K765" i="1" s="1"/>
  <c r="O766" i="1"/>
  <c r="K766" i="1" s="1"/>
  <c r="O767" i="1"/>
  <c r="O768" i="1"/>
  <c r="O769" i="1"/>
  <c r="P769" i="1" s="1"/>
  <c r="O770" i="1"/>
  <c r="K770" i="1" s="1"/>
  <c r="AH770" i="1" s="1"/>
  <c r="O771" i="1"/>
  <c r="K771" i="1" s="1"/>
  <c r="AH771" i="1" s="1"/>
  <c r="O772" i="1"/>
  <c r="K772" i="1" s="1"/>
  <c r="AH772" i="1" s="1"/>
  <c r="O773" i="1"/>
  <c r="O774" i="1"/>
  <c r="O775" i="1"/>
  <c r="O776" i="1"/>
  <c r="O777" i="1"/>
  <c r="O778" i="1"/>
  <c r="O779" i="1"/>
  <c r="K779" i="1" s="1"/>
  <c r="AH779" i="1" s="1"/>
  <c r="O780" i="1"/>
  <c r="K780" i="1" s="1"/>
  <c r="O781" i="1"/>
  <c r="K781" i="1" s="1"/>
  <c r="O782" i="1"/>
  <c r="K782" i="1" s="1"/>
  <c r="AH782" i="1" s="1"/>
  <c r="O783" i="1"/>
  <c r="K783" i="1" s="1"/>
  <c r="O784" i="1"/>
  <c r="K784" i="1" s="1"/>
  <c r="AH784" i="1" s="1"/>
  <c r="O785" i="1"/>
  <c r="P785" i="1" s="1"/>
  <c r="O786" i="1"/>
  <c r="P786" i="1" s="1"/>
  <c r="O787" i="1"/>
  <c r="O788" i="1"/>
  <c r="O789" i="1"/>
  <c r="P789" i="1" s="1"/>
  <c r="O790" i="1"/>
  <c r="P790" i="1" s="1"/>
  <c r="O791" i="1"/>
  <c r="P791" i="1" s="1"/>
  <c r="O792" i="1"/>
  <c r="O793" i="1"/>
  <c r="K793" i="1" s="1"/>
  <c r="O794" i="1"/>
  <c r="K794" i="1" s="1"/>
  <c r="O795" i="1"/>
  <c r="O796" i="1"/>
  <c r="O797" i="1"/>
  <c r="K797" i="1" s="1"/>
  <c r="O798" i="1"/>
  <c r="K798" i="1" s="1"/>
  <c r="O799" i="1"/>
  <c r="K799" i="1" s="1"/>
  <c r="AH799" i="1" s="1"/>
  <c r="O800" i="1"/>
  <c r="K800" i="1" s="1"/>
  <c r="AH800" i="1" s="1"/>
  <c r="O801" i="1"/>
  <c r="O802" i="1"/>
  <c r="O803" i="1"/>
  <c r="O804" i="1"/>
  <c r="O805" i="1"/>
  <c r="O806" i="1"/>
  <c r="O807" i="1"/>
  <c r="O808" i="1"/>
  <c r="K808" i="1" s="1"/>
  <c r="O809" i="1"/>
  <c r="O810" i="1"/>
  <c r="O811" i="1"/>
  <c r="K811" i="1" s="1"/>
  <c r="O812" i="1"/>
  <c r="K812" i="1" s="1"/>
  <c r="AH812" i="1" s="1"/>
  <c r="O813" i="1"/>
  <c r="K813" i="1" s="1"/>
  <c r="AH813" i="1" s="1"/>
  <c r="O814" i="1"/>
  <c r="K814" i="1" s="1"/>
  <c r="AH814" i="1" s="1"/>
  <c r="O815" i="1"/>
  <c r="K815" i="1" s="1"/>
  <c r="AH815" i="1" s="1"/>
  <c r="O816" i="1"/>
  <c r="K816" i="1" s="1"/>
  <c r="AH816" i="1" s="1"/>
  <c r="O817" i="1"/>
  <c r="O818" i="1"/>
  <c r="P818" i="1" s="1"/>
  <c r="O819" i="1"/>
  <c r="O820" i="1"/>
  <c r="O821" i="1"/>
  <c r="O822" i="1"/>
  <c r="P822" i="1" s="1"/>
  <c r="O823" i="1"/>
  <c r="O824" i="1"/>
  <c r="O825" i="1"/>
  <c r="K825" i="1" s="1"/>
  <c r="O826" i="1"/>
  <c r="K826" i="1" s="1"/>
  <c r="O827" i="1"/>
  <c r="K827" i="1" s="1"/>
  <c r="AH827" i="1" s="1"/>
  <c r="O828" i="1"/>
  <c r="K828" i="1" s="1"/>
  <c r="AH828" i="1" s="1"/>
  <c r="O829" i="1"/>
  <c r="O830" i="1"/>
  <c r="O831" i="1"/>
  <c r="O832" i="1"/>
  <c r="O833" i="1"/>
  <c r="K833" i="1" s="1"/>
  <c r="O834" i="1"/>
  <c r="K834" i="1" s="1"/>
  <c r="O835" i="1"/>
  <c r="K835" i="1" s="1"/>
  <c r="AH835" i="1" s="1"/>
  <c r="O836" i="1"/>
  <c r="K836" i="1" s="1"/>
  <c r="O837" i="1"/>
  <c r="O838" i="1"/>
  <c r="O839" i="1"/>
  <c r="K839" i="1" s="1"/>
  <c r="O840" i="1"/>
  <c r="K840" i="1" s="1"/>
  <c r="AH840" i="1" s="1"/>
  <c r="O841" i="1"/>
  <c r="P841" i="1" s="1"/>
  <c r="O842" i="1"/>
  <c r="K842" i="1" s="1"/>
  <c r="AH842" i="1" s="1"/>
  <c r="O843" i="1"/>
  <c r="P843" i="1" s="1"/>
  <c r="O844" i="1"/>
  <c r="P844" i="1" s="1"/>
  <c r="O845" i="1"/>
  <c r="O846" i="1"/>
  <c r="O847" i="1"/>
  <c r="O848" i="1"/>
  <c r="O849" i="1"/>
  <c r="K849" i="1" s="1"/>
  <c r="AH849" i="1" s="1"/>
  <c r="O850" i="1"/>
  <c r="K850" i="1" s="1"/>
  <c r="O851" i="1"/>
  <c r="K851" i="1" s="1"/>
  <c r="O852" i="1"/>
  <c r="O853" i="1"/>
  <c r="K853" i="1" s="1"/>
  <c r="O854" i="1"/>
  <c r="K854" i="1" s="1"/>
  <c r="O855" i="1"/>
  <c r="K855" i="1" s="1"/>
  <c r="O856" i="1"/>
  <c r="K856" i="1" s="1"/>
  <c r="O857" i="1"/>
  <c r="O858" i="1"/>
  <c r="O859" i="1"/>
  <c r="O860" i="1"/>
  <c r="O861" i="1"/>
  <c r="O862" i="1"/>
  <c r="O863" i="1"/>
  <c r="O864" i="1"/>
  <c r="K864" i="1" s="1"/>
  <c r="O865" i="1"/>
  <c r="K865" i="1" s="1"/>
  <c r="AH865" i="1" s="1"/>
  <c r="O866" i="1"/>
  <c r="K866" i="1" s="1"/>
  <c r="AH866" i="1" s="1"/>
  <c r="O867" i="1"/>
  <c r="K867" i="1" s="1"/>
  <c r="AH867" i="1" s="1"/>
  <c r="O868" i="1"/>
  <c r="K868" i="1" s="1"/>
  <c r="AH868" i="1" s="1"/>
  <c r="O869" i="1"/>
  <c r="K869" i="1" s="1"/>
  <c r="AH869" i="1" s="1"/>
  <c r="O870" i="1"/>
  <c r="K870" i="1" s="1"/>
  <c r="AH870" i="1" s="1"/>
  <c r="O871" i="1"/>
  <c r="O872" i="1"/>
  <c r="O873" i="1"/>
  <c r="O874" i="1"/>
  <c r="O875" i="1"/>
  <c r="O876" i="1"/>
  <c r="O877" i="1"/>
  <c r="O878" i="1"/>
  <c r="K878" i="1" s="1"/>
  <c r="O879" i="1"/>
  <c r="O880" i="1"/>
  <c r="P880" i="1" s="1"/>
  <c r="O881" i="1"/>
  <c r="K881" i="1" s="1"/>
  <c r="O882" i="1"/>
  <c r="K882" i="1" s="1"/>
  <c r="AH882" i="1" s="1"/>
  <c r="O883" i="1"/>
  <c r="K883" i="1" s="1"/>
  <c r="AH883" i="1" s="1"/>
  <c r="O884" i="1"/>
  <c r="K884" i="1" s="1"/>
  <c r="O885" i="1"/>
  <c r="O886" i="1"/>
  <c r="O887" i="1"/>
  <c r="O888" i="1"/>
  <c r="P888" i="1" s="1"/>
  <c r="O889" i="1"/>
  <c r="P889" i="1" s="1"/>
  <c r="O890" i="1"/>
  <c r="O891" i="1"/>
  <c r="O892" i="1"/>
  <c r="P892" i="1" s="1"/>
  <c r="O893" i="1"/>
  <c r="O894" i="1"/>
  <c r="O895" i="1"/>
  <c r="K895" i="1" s="1"/>
  <c r="AH895" i="1" s="1"/>
  <c r="O896" i="1"/>
  <c r="K896" i="1" s="1"/>
  <c r="AH896" i="1" s="1"/>
  <c r="O897" i="1"/>
  <c r="K897" i="1" s="1"/>
  <c r="AH897" i="1" s="1"/>
  <c r="O898" i="1"/>
  <c r="K898" i="1" s="1"/>
  <c r="AH898" i="1" s="1"/>
  <c r="O899" i="1"/>
  <c r="K899" i="1" s="1"/>
  <c r="AH899" i="1" s="1"/>
  <c r="O900" i="1"/>
  <c r="O901" i="1"/>
  <c r="O902" i="1"/>
  <c r="O903" i="1"/>
  <c r="O904" i="1"/>
  <c r="O905" i="1"/>
  <c r="O906" i="1"/>
  <c r="K906" i="1" s="1"/>
  <c r="O907" i="1"/>
  <c r="O908" i="1"/>
  <c r="O909" i="1"/>
  <c r="K909" i="1" s="1"/>
  <c r="O910" i="1"/>
  <c r="K910" i="1" s="1"/>
  <c r="AH910" i="1" s="1"/>
  <c r="O911" i="1"/>
  <c r="O912" i="1"/>
  <c r="O913" i="1"/>
  <c r="K913" i="1" s="1"/>
  <c r="AH913" i="1" s="1"/>
  <c r="O914" i="1"/>
  <c r="K914" i="1" s="1"/>
  <c r="AH914" i="1" s="1"/>
  <c r="O915" i="1"/>
  <c r="O916" i="1"/>
  <c r="P916" i="1" s="1"/>
  <c r="O917" i="1"/>
  <c r="K917" i="1" s="1"/>
  <c r="O918" i="1"/>
  <c r="O919" i="1"/>
  <c r="O920" i="1"/>
  <c r="P920" i="1" s="1"/>
  <c r="O921" i="1"/>
  <c r="O922" i="1"/>
  <c r="P922" i="1" s="1"/>
  <c r="O923" i="1"/>
  <c r="O924" i="1"/>
  <c r="K924" i="1" s="1"/>
  <c r="O925" i="1"/>
  <c r="O926" i="1"/>
  <c r="P926" i="1" s="1"/>
  <c r="O927" i="1"/>
  <c r="O928" i="1"/>
  <c r="O929" i="1"/>
  <c r="O930" i="1"/>
  <c r="K930" i="1" s="1"/>
  <c r="AH930" i="1" s="1"/>
  <c r="O931" i="1"/>
  <c r="K931" i="1" s="1"/>
  <c r="AH931" i="1" s="1"/>
  <c r="O932" i="1"/>
  <c r="K932" i="1" s="1"/>
  <c r="O933" i="1"/>
  <c r="O934" i="1"/>
  <c r="K934" i="1" s="1"/>
  <c r="O935" i="1"/>
  <c r="O936" i="1"/>
  <c r="O937" i="1"/>
  <c r="K937" i="1" s="1"/>
  <c r="O938" i="1"/>
  <c r="P938" i="1" s="1"/>
  <c r="O939" i="1"/>
  <c r="O940" i="1"/>
  <c r="O941" i="1"/>
  <c r="O942" i="1"/>
  <c r="O943" i="1"/>
  <c r="O944" i="1"/>
  <c r="K944" i="1" s="1"/>
  <c r="O945" i="1"/>
  <c r="K945" i="1" s="1"/>
  <c r="AH945" i="1" s="1"/>
  <c r="O946" i="1"/>
  <c r="K946" i="1" s="1"/>
  <c r="AH946" i="1" s="1"/>
  <c r="O947" i="1"/>
  <c r="K947" i="1" s="1"/>
  <c r="AH947" i="1" s="1"/>
  <c r="O948" i="1"/>
  <c r="K948" i="1" s="1"/>
  <c r="O949" i="1"/>
  <c r="O950" i="1"/>
  <c r="O951" i="1"/>
  <c r="K951" i="1" s="1"/>
  <c r="O952" i="1"/>
  <c r="K952" i="1" s="1"/>
  <c r="O953" i="1"/>
  <c r="O954" i="1"/>
  <c r="O955" i="1"/>
  <c r="O956" i="1"/>
  <c r="O957" i="1"/>
  <c r="O958" i="1"/>
  <c r="K958" i="1" s="1"/>
  <c r="O959" i="1"/>
  <c r="O960" i="1"/>
  <c r="K960" i="1" s="1"/>
  <c r="O961" i="1"/>
  <c r="K961" i="1" s="1"/>
  <c r="O962" i="1"/>
  <c r="K962" i="1" s="1"/>
  <c r="O963" i="1"/>
  <c r="O964" i="1"/>
  <c r="O965" i="1"/>
  <c r="P965" i="1" s="1"/>
  <c r="O966" i="1"/>
  <c r="P966" i="1" s="1"/>
  <c r="O967" i="1"/>
  <c r="O968" i="1"/>
  <c r="P968" i="1" s="1"/>
  <c r="O969" i="1"/>
  <c r="O970" i="1"/>
  <c r="P970" i="1" s="1"/>
  <c r="O971" i="1"/>
  <c r="O972" i="1"/>
  <c r="K972" i="1" s="1"/>
  <c r="O973" i="1"/>
  <c r="O974" i="1"/>
  <c r="O975" i="1"/>
  <c r="K975" i="1" s="1"/>
  <c r="AH975" i="1" s="1"/>
  <c r="O976" i="1"/>
  <c r="K976" i="1" s="1"/>
  <c r="O977" i="1"/>
  <c r="K977" i="1" s="1"/>
  <c r="O978" i="1"/>
  <c r="O979" i="1"/>
  <c r="K979" i="1" s="1"/>
  <c r="AH979" i="1" s="1"/>
  <c r="O980" i="1"/>
  <c r="K980" i="1" s="1"/>
  <c r="AH980" i="1" s="1"/>
  <c r="O981" i="1"/>
  <c r="O982" i="1"/>
  <c r="O983" i="1"/>
  <c r="O984" i="1"/>
  <c r="O985" i="1"/>
  <c r="O986" i="1"/>
  <c r="K986" i="1" s="1"/>
  <c r="O987" i="1"/>
  <c r="O988" i="1"/>
  <c r="O989" i="1"/>
  <c r="K989" i="1" s="1"/>
  <c r="AH989" i="1" s="1"/>
  <c r="O990" i="1"/>
  <c r="K990" i="1" s="1"/>
  <c r="O991" i="1"/>
  <c r="K991" i="1" s="1"/>
  <c r="O992" i="1"/>
  <c r="O993" i="1"/>
  <c r="K993" i="1" s="1"/>
  <c r="AH993" i="1" s="1"/>
  <c r="O994" i="1"/>
  <c r="P994" i="1" s="1"/>
  <c r="O995" i="1"/>
  <c r="O996" i="1"/>
  <c r="O997" i="1"/>
  <c r="O998" i="1"/>
  <c r="O999" i="1"/>
  <c r="O1000" i="1"/>
  <c r="P1000" i="1" s="1"/>
  <c r="O1001" i="1"/>
  <c r="O1002" i="1"/>
  <c r="O1003" i="1"/>
  <c r="K1003" i="1" s="1"/>
  <c r="AH1003" i="1" s="1"/>
  <c r="O1004" i="1"/>
  <c r="K1004" i="1" s="1"/>
  <c r="O3" i="1"/>
  <c r="AH986" i="1"/>
  <c r="AH972" i="1"/>
  <c r="AH958" i="1"/>
  <c r="AH952" i="1"/>
  <c r="AH944" i="1"/>
  <c r="AH924" i="1"/>
  <c r="AH888" i="1"/>
  <c r="AH884" i="1"/>
  <c r="AH856" i="1"/>
  <c r="AH855" i="1"/>
  <c r="AH854" i="1"/>
  <c r="AH826" i="1"/>
  <c r="AH798" i="1"/>
  <c r="AH790" i="1"/>
  <c r="AH758" i="1"/>
  <c r="AH756" i="1"/>
  <c r="AH729" i="1"/>
  <c r="AH688" i="1"/>
  <c r="AH659" i="1"/>
  <c r="AH658" i="1"/>
  <c r="AH602" i="1"/>
  <c r="AH562" i="1"/>
  <c r="AH533" i="1"/>
  <c r="AH532" i="1"/>
  <c r="AH492" i="1"/>
  <c r="AH406" i="1"/>
  <c r="AH366" i="1"/>
  <c r="AH365" i="1"/>
  <c r="AH364" i="1"/>
  <c r="AH296" i="1"/>
  <c r="AH267" i="1"/>
  <c r="AH239" i="1"/>
  <c r="AH174" i="1"/>
  <c r="AH169" i="1"/>
  <c r="AH138" i="1"/>
  <c r="AH132" i="1"/>
  <c r="AH118" i="1"/>
  <c r="AH104" i="1"/>
  <c r="AH90" i="1"/>
  <c r="AH70" i="1"/>
  <c r="AH62" i="1"/>
  <c r="AH42" i="1"/>
  <c r="AH40" i="1"/>
  <c r="AH12" i="1"/>
  <c r="Q5" i="1"/>
  <c r="V5" i="1" s="1"/>
  <c r="AH1004" i="1"/>
  <c r="AH991" i="1"/>
  <c r="AH990" i="1"/>
  <c r="AH977" i="1"/>
  <c r="AH976" i="1"/>
  <c r="AH962" i="1"/>
  <c r="AH961" i="1"/>
  <c r="AH960" i="1"/>
  <c r="AH951" i="1"/>
  <c r="AH948" i="1"/>
  <c r="AH937" i="1"/>
  <c r="AH934" i="1"/>
  <c r="AH932" i="1"/>
  <c r="AH917" i="1"/>
  <c r="AH906" i="1"/>
  <c r="AH889" i="1"/>
  <c r="AH881" i="1"/>
  <c r="AH878" i="1"/>
  <c r="AH864" i="1"/>
  <c r="AH853" i="1"/>
  <c r="AH851" i="1"/>
  <c r="AH850" i="1"/>
  <c r="AH839" i="1"/>
  <c r="AH836" i="1"/>
  <c r="AH834" i="1"/>
  <c r="AH833" i="1"/>
  <c r="AH825" i="1"/>
  <c r="AH811" i="1"/>
  <c r="AH808" i="1"/>
  <c r="AH794" i="1"/>
  <c r="AH793" i="1"/>
  <c r="AH789" i="1"/>
  <c r="AH783" i="1"/>
  <c r="AH780" i="1"/>
  <c r="AH766" i="1"/>
  <c r="AH765" i="1"/>
  <c r="AH763" i="1"/>
  <c r="AH755" i="1"/>
  <c r="AH752" i="1"/>
  <c r="AH738" i="1"/>
  <c r="AH737" i="1"/>
  <c r="AH727" i="1"/>
  <c r="AH724" i="1"/>
  <c r="AH713" i="1"/>
  <c r="AH710" i="1"/>
  <c r="AH707" i="1"/>
  <c r="AH696" i="1"/>
  <c r="AH685" i="1"/>
  <c r="AH682" i="1"/>
  <c r="AH681" i="1"/>
  <c r="AH671" i="1"/>
  <c r="AH668" i="1"/>
  <c r="AH667" i="1"/>
  <c r="AH657" i="1"/>
  <c r="AH653" i="1"/>
  <c r="AH643" i="1"/>
  <c r="AH640" i="1"/>
  <c r="AH639" i="1"/>
  <c r="AH626" i="1"/>
  <c r="AH625" i="1"/>
  <c r="AH624" i="1"/>
  <c r="AH623" i="1"/>
  <c r="AH611" i="1"/>
  <c r="AH598" i="1"/>
  <c r="AH597" i="1"/>
  <c r="AH584" i="1"/>
  <c r="AH583" i="1"/>
  <c r="AH579" i="1"/>
  <c r="AH569" i="1"/>
  <c r="AH554" i="1"/>
  <c r="AH553" i="1"/>
  <c r="AH542" i="1"/>
  <c r="AH531" i="1"/>
  <c r="AH527" i="1"/>
  <c r="AH503" i="1"/>
  <c r="AH489" i="1"/>
  <c r="AH487" i="1"/>
  <c r="AH486" i="1"/>
  <c r="AH475" i="1"/>
  <c r="AH472" i="1"/>
  <c r="AH471" i="1"/>
  <c r="AH459" i="1"/>
  <c r="AH458" i="1"/>
  <c r="AH457" i="1"/>
  <c r="AH455" i="1"/>
  <c r="AH447" i="1"/>
  <c r="AH444" i="1"/>
  <c r="AH443" i="1"/>
  <c r="AH431" i="1"/>
  <c r="AH414" i="1"/>
  <c r="AH405" i="1"/>
  <c r="AH403" i="1"/>
  <c r="AH402" i="1"/>
  <c r="AH387" i="1"/>
  <c r="AH373" i="1"/>
  <c r="AH363" i="1"/>
  <c r="AH360" i="1"/>
  <c r="AH347" i="1"/>
  <c r="AH346" i="1"/>
  <c r="AH345" i="1"/>
  <c r="AH343" i="1"/>
  <c r="AH335" i="1"/>
  <c r="AH330" i="1"/>
  <c r="AH321" i="1"/>
  <c r="AH319" i="1"/>
  <c r="AH318" i="1"/>
  <c r="AH304" i="1"/>
  <c r="AH303" i="1"/>
  <c r="AH302" i="1"/>
  <c r="AH291" i="1"/>
  <c r="AH279" i="1"/>
  <c r="AH277" i="1"/>
  <c r="AH263" i="1"/>
  <c r="AH262" i="1"/>
  <c r="AH261" i="1"/>
  <c r="AH260" i="1"/>
  <c r="AH259" i="1"/>
  <c r="AH237" i="1"/>
  <c r="AH235" i="1"/>
  <c r="AH223" i="1"/>
  <c r="AH221" i="1"/>
  <c r="AH220" i="1"/>
  <c r="AH218" i="1"/>
  <c r="AH207" i="1"/>
  <c r="AH204" i="1"/>
  <c r="AH203" i="1"/>
  <c r="AH193" i="1"/>
  <c r="AH178" i="1"/>
  <c r="AH177" i="1"/>
  <c r="AH176" i="1"/>
  <c r="AH175" i="1"/>
  <c r="AH164" i="1"/>
  <c r="AH153" i="1"/>
  <c r="AH151" i="1"/>
  <c r="AH149" i="1"/>
  <c r="AH135" i="1"/>
  <c r="AH134" i="1"/>
  <c r="AH109" i="1"/>
  <c r="AH108" i="1"/>
  <c r="AH107" i="1"/>
  <c r="AH106" i="1"/>
  <c r="AH94" i="1"/>
  <c r="AH91" i="1"/>
  <c r="AH83" i="1"/>
  <c r="AH79" i="1"/>
  <c r="AH69" i="1"/>
  <c r="AH64" i="1"/>
  <c r="AH41" i="1"/>
  <c r="AH39" i="1"/>
  <c r="AH38" i="1"/>
  <c r="AH27" i="1"/>
  <c r="AH23" i="1"/>
  <c r="W9" i="1"/>
  <c r="J3" i="1"/>
  <c r="K3"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Q6" i="1"/>
  <c r="Z6" i="1" s="1"/>
  <c r="Q7" i="1"/>
  <c r="X7" i="1" s="1"/>
  <c r="Q8" i="1"/>
  <c r="X8" i="1" s="1"/>
  <c r="Q9" i="1"/>
  <c r="X9" i="1" s="1"/>
  <c r="Q10" i="1"/>
  <c r="Q11" i="1"/>
  <c r="Q12" i="1"/>
  <c r="Q13" i="1"/>
  <c r="Q14" i="1"/>
  <c r="Q15" i="1"/>
  <c r="X15" i="1" s="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AB5" i="1"/>
  <c r="AB6" i="1"/>
  <c r="AB7" i="1"/>
  <c r="AB8" i="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4" i="1"/>
  <c r="AB555" i="1"/>
  <c r="AB556" i="1"/>
  <c r="AB557" i="1"/>
  <c r="AB558" i="1"/>
  <c r="AB559" i="1"/>
  <c r="AB560" i="1"/>
  <c r="AB561" i="1"/>
  <c r="AB562" i="1"/>
  <c r="AB563" i="1"/>
  <c r="AB564" i="1"/>
  <c r="AB565" i="1"/>
  <c r="AB566" i="1"/>
  <c r="AB567" i="1"/>
  <c r="AB568" i="1"/>
  <c r="AB569" i="1"/>
  <c r="AB570" i="1"/>
  <c r="AB571" i="1"/>
  <c r="AB572" i="1"/>
  <c r="AB573" i="1"/>
  <c r="AB574" i="1"/>
  <c r="AB575" i="1"/>
  <c r="AB576" i="1"/>
  <c r="AB577" i="1"/>
  <c r="AB578" i="1"/>
  <c r="AB579" i="1"/>
  <c r="AB580" i="1"/>
  <c r="AB581" i="1"/>
  <c r="AB582" i="1"/>
  <c r="AB583"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09" i="1"/>
  <c r="AB710" i="1"/>
  <c r="AB711" i="1"/>
  <c r="AB712" i="1"/>
  <c r="AB713" i="1"/>
  <c r="AB714" i="1"/>
  <c r="AB715" i="1"/>
  <c r="AB716" i="1"/>
  <c r="AB717" i="1"/>
  <c r="AB718" i="1"/>
  <c r="AB719" i="1"/>
  <c r="AB720" i="1"/>
  <c r="AB721" i="1"/>
  <c r="AB722" i="1"/>
  <c r="AB723" i="1"/>
  <c r="AB724" i="1"/>
  <c r="AB725" i="1"/>
  <c r="AB726" i="1"/>
  <c r="AB727" i="1"/>
  <c r="AB728" i="1"/>
  <c r="AB729" i="1"/>
  <c r="AB730" i="1"/>
  <c r="AB731" i="1"/>
  <c r="AB732" i="1"/>
  <c r="AB733" i="1"/>
  <c r="AB734" i="1"/>
  <c r="AB735" i="1"/>
  <c r="AB736" i="1"/>
  <c r="AB737" i="1"/>
  <c r="AB738" i="1"/>
  <c r="AB739" i="1"/>
  <c r="AB740" i="1"/>
  <c r="AB741" i="1"/>
  <c r="AB742" i="1"/>
  <c r="AB743" i="1"/>
  <c r="AB744" i="1"/>
  <c r="AB745" i="1"/>
  <c r="AB746" i="1"/>
  <c r="AB747" i="1"/>
  <c r="AB748" i="1"/>
  <c r="AB749" i="1"/>
  <c r="AB750" i="1"/>
  <c r="AB751" i="1"/>
  <c r="AB752" i="1"/>
  <c r="AB753" i="1"/>
  <c r="AB754" i="1"/>
  <c r="AB755" i="1"/>
  <c r="AB756" i="1"/>
  <c r="AB757" i="1"/>
  <c r="AB758" i="1"/>
  <c r="AB759" i="1"/>
  <c r="AB760" i="1"/>
  <c r="AB761" i="1"/>
  <c r="AB762" i="1"/>
  <c r="AB763" i="1"/>
  <c r="AB764" i="1"/>
  <c r="AB765" i="1"/>
  <c r="AB766" i="1"/>
  <c r="AB767" i="1"/>
  <c r="AB768" i="1"/>
  <c r="AB769" i="1"/>
  <c r="AB770" i="1"/>
  <c r="AB771" i="1"/>
  <c r="AB772" i="1"/>
  <c r="AB773" i="1"/>
  <c r="AB774" i="1"/>
  <c r="AB775" i="1"/>
  <c r="AB776" i="1"/>
  <c r="AB777" i="1"/>
  <c r="AB778" i="1"/>
  <c r="AB779" i="1"/>
  <c r="AB780" i="1"/>
  <c r="AB781" i="1"/>
  <c r="AB782" i="1"/>
  <c r="AB783" i="1"/>
  <c r="AB784" i="1"/>
  <c r="AB785" i="1"/>
  <c r="AB786" i="1"/>
  <c r="AB787" i="1"/>
  <c r="AB788" i="1"/>
  <c r="AB789" i="1"/>
  <c r="AB790" i="1"/>
  <c r="AB791" i="1"/>
  <c r="AB792" i="1"/>
  <c r="AB793" i="1"/>
  <c r="AB794" i="1"/>
  <c r="AB795" i="1"/>
  <c r="AB796" i="1"/>
  <c r="AB797" i="1"/>
  <c r="AB798" i="1"/>
  <c r="AB799" i="1"/>
  <c r="AB800" i="1"/>
  <c r="AB801" i="1"/>
  <c r="AB802" i="1"/>
  <c r="AB803" i="1"/>
  <c r="AB804" i="1"/>
  <c r="AB805" i="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835" i="1"/>
  <c r="AB836" i="1"/>
  <c r="AB837" i="1"/>
  <c r="AB838" i="1"/>
  <c r="AB839" i="1"/>
  <c r="AB840" i="1"/>
  <c r="AB841" i="1"/>
  <c r="AB842" i="1"/>
  <c r="AB843" i="1"/>
  <c r="AB844" i="1"/>
  <c r="AB845" i="1"/>
  <c r="AB846" i="1"/>
  <c r="AB847" i="1"/>
  <c r="AB848" i="1"/>
  <c r="AB849" i="1"/>
  <c r="AB850" i="1"/>
  <c r="AB851" i="1"/>
  <c r="AB852" i="1"/>
  <c r="AB853" i="1"/>
  <c r="AB854" i="1"/>
  <c r="AB855" i="1"/>
  <c r="AB856" i="1"/>
  <c r="AB857" i="1"/>
  <c r="AB858" i="1"/>
  <c r="AB859" i="1"/>
  <c r="AB860" i="1"/>
  <c r="AB861" i="1"/>
  <c r="AB862" i="1"/>
  <c r="AB863" i="1"/>
  <c r="AB864" i="1"/>
  <c r="AB865" i="1"/>
  <c r="AB866" i="1"/>
  <c r="AB867" i="1"/>
  <c r="AB868" i="1"/>
  <c r="AB869" i="1"/>
  <c r="AB870" i="1"/>
  <c r="AB871" i="1"/>
  <c r="AB872" i="1"/>
  <c r="AB873" i="1"/>
  <c r="AB874" i="1"/>
  <c r="AB875" i="1"/>
  <c r="AB876" i="1"/>
  <c r="AB877" i="1"/>
  <c r="AB878" i="1"/>
  <c r="AB879" i="1"/>
  <c r="AB880" i="1"/>
  <c r="AB881" i="1"/>
  <c r="AB882" i="1"/>
  <c r="AB883" i="1"/>
  <c r="AB884" i="1"/>
  <c r="AB885" i="1"/>
  <c r="AB886" i="1"/>
  <c r="AB887" i="1"/>
  <c r="AB888" i="1"/>
  <c r="AB889" i="1"/>
  <c r="AB890" i="1"/>
  <c r="AB891" i="1"/>
  <c r="AB892" i="1"/>
  <c r="AB893" i="1"/>
  <c r="AB894" i="1"/>
  <c r="AB895" i="1"/>
  <c r="AB896" i="1"/>
  <c r="AB897" i="1"/>
  <c r="AB898" i="1"/>
  <c r="AB899" i="1"/>
  <c r="AB900" i="1"/>
  <c r="AB901" i="1"/>
  <c r="AB902" i="1"/>
  <c r="AB903" i="1"/>
  <c r="AB904" i="1"/>
  <c r="AB905" i="1"/>
  <c r="AB906" i="1"/>
  <c r="AB907" i="1"/>
  <c r="AB908" i="1"/>
  <c r="AB909" i="1"/>
  <c r="AB910" i="1"/>
  <c r="AB911" i="1"/>
  <c r="AB912" i="1"/>
  <c r="AB913" i="1"/>
  <c r="AB914" i="1"/>
  <c r="AB915" i="1"/>
  <c r="AB916" i="1"/>
  <c r="AB917" i="1"/>
  <c r="AB918" i="1"/>
  <c r="AB919" i="1"/>
  <c r="AB920" i="1"/>
  <c r="AB921" i="1"/>
  <c r="AB922" i="1"/>
  <c r="AB923" i="1"/>
  <c r="AB924" i="1"/>
  <c r="AB925" i="1"/>
  <c r="AB926" i="1"/>
  <c r="AB927" i="1"/>
  <c r="AB928" i="1"/>
  <c r="AB929" i="1"/>
  <c r="AB930" i="1"/>
  <c r="AB931" i="1"/>
  <c r="AB932" i="1"/>
  <c r="AB933" i="1"/>
  <c r="AB934" i="1"/>
  <c r="AB935" i="1"/>
  <c r="AB936" i="1"/>
  <c r="AB937" i="1"/>
  <c r="AB938" i="1"/>
  <c r="AB939" i="1"/>
  <c r="AB940" i="1"/>
  <c r="AB941" i="1"/>
  <c r="AB942" i="1"/>
  <c r="AB943" i="1"/>
  <c r="AB944" i="1"/>
  <c r="AB945" i="1"/>
  <c r="AB946" i="1"/>
  <c r="AB947" i="1"/>
  <c r="AB948" i="1"/>
  <c r="AB949" i="1"/>
  <c r="AB950" i="1"/>
  <c r="AB951" i="1"/>
  <c r="AB952" i="1"/>
  <c r="AB953" i="1"/>
  <c r="AB954" i="1"/>
  <c r="AB955" i="1"/>
  <c r="AB956" i="1"/>
  <c r="AB957" i="1"/>
  <c r="AB958" i="1"/>
  <c r="AB959" i="1"/>
  <c r="AB960" i="1"/>
  <c r="AB961" i="1"/>
  <c r="AB962" i="1"/>
  <c r="AB963" i="1"/>
  <c r="AB964" i="1"/>
  <c r="AB965" i="1"/>
  <c r="AB966" i="1"/>
  <c r="AB967" i="1"/>
  <c r="AB968" i="1"/>
  <c r="AB969" i="1"/>
  <c r="AB970" i="1"/>
  <c r="AB971" i="1"/>
  <c r="AB972" i="1"/>
  <c r="AB973" i="1"/>
  <c r="AB974" i="1"/>
  <c r="AB975" i="1"/>
  <c r="AB976"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B1004"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A689" i="1"/>
  <c r="AA690" i="1"/>
  <c r="AA691" i="1"/>
  <c r="AA692" i="1"/>
  <c r="AA693" i="1"/>
  <c r="AA694" i="1"/>
  <c r="AA695" i="1"/>
  <c r="AA696" i="1"/>
  <c r="AA697" i="1"/>
  <c r="AA698" i="1"/>
  <c r="AA699" i="1"/>
  <c r="AA700" i="1"/>
  <c r="AA701" i="1"/>
  <c r="AA702" i="1"/>
  <c r="AA703" i="1"/>
  <c r="AA704" i="1"/>
  <c r="AA705" i="1"/>
  <c r="AA706" i="1"/>
  <c r="AA707" i="1"/>
  <c r="AA708" i="1"/>
  <c r="AA709" i="1"/>
  <c r="AA710" i="1"/>
  <c r="AA711" i="1"/>
  <c r="AA712" i="1"/>
  <c r="AA713" i="1"/>
  <c r="AA714" i="1"/>
  <c r="AA715" i="1"/>
  <c r="AA716" i="1"/>
  <c r="AA717" i="1"/>
  <c r="AA718" i="1"/>
  <c r="AA719" i="1"/>
  <c r="AA720" i="1"/>
  <c r="AA721" i="1"/>
  <c r="AA722" i="1"/>
  <c r="AA723" i="1"/>
  <c r="AA724" i="1"/>
  <c r="AA725" i="1"/>
  <c r="AA726" i="1"/>
  <c r="AA727" i="1"/>
  <c r="AA728" i="1"/>
  <c r="AA729" i="1"/>
  <c r="AA730" i="1"/>
  <c r="AA731" i="1"/>
  <c r="AA732" i="1"/>
  <c r="AA733" i="1"/>
  <c r="AA734" i="1"/>
  <c r="AA735" i="1"/>
  <c r="AA736" i="1"/>
  <c r="AA737" i="1"/>
  <c r="AA738" i="1"/>
  <c r="AA739" i="1"/>
  <c r="AA740" i="1"/>
  <c r="AA741" i="1"/>
  <c r="AA742" i="1"/>
  <c r="AA743" i="1"/>
  <c r="AA744" i="1"/>
  <c r="AA745" i="1"/>
  <c r="AA746" i="1"/>
  <c r="AA747" i="1"/>
  <c r="AA748" i="1"/>
  <c r="AA749" i="1"/>
  <c r="AA750" i="1"/>
  <c r="AA751" i="1"/>
  <c r="AA752" i="1"/>
  <c r="AA753" i="1"/>
  <c r="AA754" i="1"/>
  <c r="AA755" i="1"/>
  <c r="AA756" i="1"/>
  <c r="AA757" i="1"/>
  <c r="AA758" i="1"/>
  <c r="AA759" i="1"/>
  <c r="AA760" i="1"/>
  <c r="AA761" i="1"/>
  <c r="AA762" i="1"/>
  <c r="AA763" i="1"/>
  <c r="AA764" i="1"/>
  <c r="AA765" i="1"/>
  <c r="AA766" i="1"/>
  <c r="AA767" i="1"/>
  <c r="AA768" i="1"/>
  <c r="AA769" i="1"/>
  <c r="AA770" i="1"/>
  <c r="AA771" i="1"/>
  <c r="AA772" i="1"/>
  <c r="AA773" i="1"/>
  <c r="AA774" i="1"/>
  <c r="AA775" i="1"/>
  <c r="AA776" i="1"/>
  <c r="AA777" i="1"/>
  <c r="AA778" i="1"/>
  <c r="AA779" i="1"/>
  <c r="AA780" i="1"/>
  <c r="AA781" i="1"/>
  <c r="AA782" i="1"/>
  <c r="AA783" i="1"/>
  <c r="AA784" i="1"/>
  <c r="AA785" i="1"/>
  <c r="AA786" i="1"/>
  <c r="AA787" i="1"/>
  <c r="AA788" i="1"/>
  <c r="AA789" i="1"/>
  <c r="AA790" i="1"/>
  <c r="AA791" i="1"/>
  <c r="AA792" i="1"/>
  <c r="AA79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8" i="1"/>
  <c r="AA819" i="1"/>
  <c r="AA820" i="1"/>
  <c r="AA821" i="1"/>
  <c r="AA822" i="1"/>
  <c r="AA823" i="1"/>
  <c r="AA824" i="1"/>
  <c r="AA825" i="1"/>
  <c r="AA826" i="1"/>
  <c r="AA827" i="1"/>
  <c r="AA828" i="1"/>
  <c r="AA829" i="1"/>
  <c r="AA830" i="1"/>
  <c r="AA831" i="1"/>
  <c r="AA832" i="1"/>
  <c r="AA833" i="1"/>
  <c r="AA834" i="1"/>
  <c r="AA835" i="1"/>
  <c r="AA836" i="1"/>
  <c r="AA837" i="1"/>
  <c r="AA838" i="1"/>
  <c r="AA839" i="1"/>
  <c r="AA840" i="1"/>
  <c r="AA841" i="1"/>
  <c r="AA842" i="1"/>
  <c r="AA843" i="1"/>
  <c r="AA844" i="1"/>
  <c r="AA845" i="1"/>
  <c r="AA846" i="1"/>
  <c r="AA847" i="1"/>
  <c r="AA848" i="1"/>
  <c r="AA849" i="1"/>
  <c r="AA850" i="1"/>
  <c r="AA851" i="1"/>
  <c r="AA852" i="1"/>
  <c r="AA853" i="1"/>
  <c r="AA854" i="1"/>
  <c r="AA855" i="1"/>
  <c r="AA856" i="1"/>
  <c r="AA857" i="1"/>
  <c r="AA858" i="1"/>
  <c r="AA859" i="1"/>
  <c r="AA860" i="1"/>
  <c r="AA861" i="1"/>
  <c r="AA862" i="1"/>
  <c r="AA863" i="1"/>
  <c r="AA864" i="1"/>
  <c r="AA865" i="1"/>
  <c r="AA866" i="1"/>
  <c r="AA867" i="1"/>
  <c r="AA868" i="1"/>
  <c r="AA869" i="1"/>
  <c r="AA870" i="1"/>
  <c r="AA871" i="1"/>
  <c r="AA872" i="1"/>
  <c r="AA873" i="1"/>
  <c r="AA874" i="1"/>
  <c r="AA875" i="1"/>
  <c r="AA876" i="1"/>
  <c r="AA877" i="1"/>
  <c r="AA878" i="1"/>
  <c r="AA879" i="1"/>
  <c r="AA880" i="1"/>
  <c r="AA881" i="1"/>
  <c r="AA882" i="1"/>
  <c r="AA883" i="1"/>
  <c r="AA884" i="1"/>
  <c r="AA885" i="1"/>
  <c r="AA886" i="1"/>
  <c r="AA887" i="1"/>
  <c r="AA888" i="1"/>
  <c r="AA889" i="1"/>
  <c r="AA890" i="1"/>
  <c r="AA891" i="1"/>
  <c r="AA892" i="1"/>
  <c r="AA893" i="1"/>
  <c r="AA894" i="1"/>
  <c r="AA895" i="1"/>
  <c r="AA896" i="1"/>
  <c r="AA897" i="1"/>
  <c r="AA898" i="1"/>
  <c r="AA899" i="1"/>
  <c r="AA900" i="1"/>
  <c r="AA901" i="1"/>
  <c r="AA902" i="1"/>
  <c r="AA903" i="1"/>
  <c r="AA904" i="1"/>
  <c r="AA905" i="1"/>
  <c r="AA906" i="1"/>
  <c r="AA907" i="1"/>
  <c r="AA908" i="1"/>
  <c r="AA909" i="1"/>
  <c r="AA910" i="1"/>
  <c r="AA911" i="1"/>
  <c r="AA912" i="1"/>
  <c r="AA913" i="1"/>
  <c r="AA914" i="1"/>
  <c r="AA915" i="1"/>
  <c r="AA916" i="1"/>
  <c r="AA917" i="1"/>
  <c r="AA918" i="1"/>
  <c r="AA919" i="1"/>
  <c r="AA920" i="1"/>
  <c r="AA921" i="1"/>
  <c r="AA922" i="1"/>
  <c r="AA923" i="1"/>
  <c r="AA924" i="1"/>
  <c r="AA925" i="1"/>
  <c r="AA926" i="1"/>
  <c r="AA927" i="1"/>
  <c r="AA928" i="1"/>
  <c r="AA929" i="1"/>
  <c r="AA930" i="1"/>
  <c r="AA931" i="1"/>
  <c r="AA932" i="1"/>
  <c r="AA933" i="1"/>
  <c r="AA934" i="1"/>
  <c r="AA935" i="1"/>
  <c r="AA936" i="1"/>
  <c r="AA937" i="1"/>
  <c r="AA938" i="1"/>
  <c r="AA939" i="1"/>
  <c r="AA940" i="1"/>
  <c r="AA941" i="1"/>
  <c r="AA942" i="1"/>
  <c r="AA943" i="1"/>
  <c r="AA944" i="1"/>
  <c r="AA945" i="1"/>
  <c r="AA946" i="1"/>
  <c r="AA947" i="1"/>
  <c r="AA948" i="1"/>
  <c r="AA949" i="1"/>
  <c r="AA950" i="1"/>
  <c r="AA951" i="1"/>
  <c r="AA952" i="1"/>
  <c r="AA953" i="1"/>
  <c r="AA954" i="1"/>
  <c r="AA955" i="1"/>
  <c r="AA956" i="1"/>
  <c r="AA957" i="1"/>
  <c r="AA958" i="1"/>
  <c r="AA959" i="1"/>
  <c r="AA960" i="1"/>
  <c r="AA961" i="1"/>
  <c r="AA962" i="1"/>
  <c r="AA963" i="1"/>
  <c r="AA964" i="1"/>
  <c r="AA965" i="1"/>
  <c r="AA966" i="1"/>
  <c r="AA967" i="1"/>
  <c r="AA968" i="1"/>
  <c r="AA969" i="1"/>
  <c r="AA970" i="1"/>
  <c r="AA971" i="1"/>
  <c r="AA972" i="1"/>
  <c r="AA973" i="1"/>
  <c r="AA974" i="1"/>
  <c r="AA975" i="1"/>
  <c r="AA976" i="1"/>
  <c r="AA977" i="1"/>
  <c r="AA978" i="1"/>
  <c r="AA979" i="1"/>
  <c r="AA980" i="1"/>
  <c r="AA981" i="1"/>
  <c r="AA982" i="1"/>
  <c r="AA983" i="1"/>
  <c r="AA984" i="1"/>
  <c r="AA985" i="1"/>
  <c r="AA986" i="1"/>
  <c r="AA987" i="1"/>
  <c r="AA988" i="1"/>
  <c r="AA989" i="1"/>
  <c r="AA990" i="1"/>
  <c r="AA991" i="1"/>
  <c r="AA992" i="1"/>
  <c r="AA993" i="1"/>
  <c r="AA994" i="1"/>
  <c r="AA995" i="1"/>
  <c r="AA996" i="1"/>
  <c r="AA997" i="1"/>
  <c r="AA998" i="1"/>
  <c r="AA999" i="1"/>
  <c r="AA1000" i="1"/>
  <c r="AA1001" i="1"/>
  <c r="AA1002" i="1"/>
  <c r="AA1003" i="1"/>
  <c r="AA1004" i="1"/>
  <c r="Z5"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Y5" i="1"/>
  <c r="Y7"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001" i="1"/>
  <c r="Y1002" i="1"/>
  <c r="Y1003" i="1"/>
  <c r="Y1004" i="1"/>
  <c r="X5" i="1"/>
  <c r="X10" i="1"/>
  <c r="X11" i="1"/>
  <c r="X12" i="1"/>
  <c r="X13" i="1"/>
  <c r="X14"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W5" i="1"/>
  <c r="W7" i="1"/>
  <c r="W10" i="1"/>
  <c r="W12" i="1"/>
  <c r="W13" i="1"/>
  <c r="W15"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S5" i="1"/>
  <c r="S6" i="1"/>
  <c r="S8"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U6" i="1"/>
  <c r="U7" i="1"/>
  <c r="U8" i="1"/>
  <c r="U9" i="1"/>
  <c r="U10" i="1"/>
  <c r="U11" i="1"/>
  <c r="U12" i="1"/>
  <c r="U13" i="1"/>
  <c r="U14" i="1"/>
  <c r="U15"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T5" i="1"/>
  <c r="T6" i="1"/>
  <c r="T8"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1000" i="1"/>
  <c r="T1001" i="1"/>
  <c r="T1002" i="1"/>
  <c r="T1003" i="1"/>
  <c r="T1004" i="1"/>
  <c r="R3" i="1"/>
  <c r="Q3" i="1"/>
  <c r="P3" i="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AG380" i="1"/>
  <c r="AG381" i="1"/>
  <c r="AG382" i="1"/>
  <c r="AG383" i="1"/>
  <c r="AG384" i="1"/>
  <c r="AG385" i="1"/>
  <c r="AG386" i="1"/>
  <c r="AG387" i="1"/>
  <c r="AG388" i="1"/>
  <c r="AG389"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AG446" i="1"/>
  <c r="AG447" i="1"/>
  <c r="AG448" i="1"/>
  <c r="AG449" i="1"/>
  <c r="AG450" i="1"/>
  <c r="AG451" i="1"/>
  <c r="AG452" i="1"/>
  <c r="AG453" i="1"/>
  <c r="AG454" i="1"/>
  <c r="AG455" i="1"/>
  <c r="AG456" i="1"/>
  <c r="AG457" i="1"/>
  <c r="AG458" i="1"/>
  <c r="AG459" i="1"/>
  <c r="AG460" i="1"/>
  <c r="AG461" i="1"/>
  <c r="AG462" i="1"/>
  <c r="AG463" i="1"/>
  <c r="AG464" i="1"/>
  <c r="AG465" i="1"/>
  <c r="AG466" i="1"/>
  <c r="AG467" i="1"/>
  <c r="AG468" i="1"/>
  <c r="AG469" i="1"/>
  <c r="AG470" i="1"/>
  <c r="AG471" i="1"/>
  <c r="AG472" i="1"/>
  <c r="AG473" i="1"/>
  <c r="AG474"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19" i="1"/>
  <c r="AG520" i="1"/>
  <c r="AG521" i="1"/>
  <c r="AG522" i="1"/>
  <c r="AG523" i="1"/>
  <c r="AG524" i="1"/>
  <c r="AG525" i="1"/>
  <c r="AG526" i="1"/>
  <c r="AG527" i="1"/>
  <c r="AG528" i="1"/>
  <c r="AG529" i="1"/>
  <c r="AG530" i="1"/>
  <c r="AG531" i="1"/>
  <c r="AG532" i="1"/>
  <c r="AG533" i="1"/>
  <c r="AG534" i="1"/>
  <c r="AG535" i="1"/>
  <c r="AG536" i="1"/>
  <c r="AG537" i="1"/>
  <c r="AG538" i="1"/>
  <c r="AG539" i="1"/>
  <c r="AG540" i="1"/>
  <c r="AG541" i="1"/>
  <c r="AG542" i="1"/>
  <c r="AG543" i="1"/>
  <c r="AG544" i="1"/>
  <c r="AG545" i="1"/>
  <c r="AG546" i="1"/>
  <c r="AG547" i="1"/>
  <c r="AG548" i="1"/>
  <c r="AG549" i="1"/>
  <c r="AG550" i="1"/>
  <c r="AG551" i="1"/>
  <c r="AG552" i="1"/>
  <c r="AG553" i="1"/>
  <c r="AG554" i="1"/>
  <c r="AG555" i="1"/>
  <c r="AG556" i="1"/>
  <c r="AG557" i="1"/>
  <c r="AG558" i="1"/>
  <c r="AG559" i="1"/>
  <c r="AG560" i="1"/>
  <c r="AG561" i="1"/>
  <c r="AG562" i="1"/>
  <c r="AG563" i="1"/>
  <c r="AG564" i="1"/>
  <c r="AG565" i="1"/>
  <c r="AG566" i="1"/>
  <c r="AG567" i="1"/>
  <c r="AG568" i="1"/>
  <c r="AG569" i="1"/>
  <c r="AG570" i="1"/>
  <c r="AG571" i="1"/>
  <c r="AG572" i="1"/>
  <c r="AG573" i="1"/>
  <c r="AG574" i="1"/>
  <c r="AG575" i="1"/>
  <c r="AG576" i="1"/>
  <c r="AG577" i="1"/>
  <c r="AG578" i="1"/>
  <c r="AG579" i="1"/>
  <c r="AG580" i="1"/>
  <c r="AG581" i="1"/>
  <c r="AG582" i="1"/>
  <c r="AG583" i="1"/>
  <c r="AG584" i="1"/>
  <c r="AG585" i="1"/>
  <c r="AG586" i="1"/>
  <c r="AG587" i="1"/>
  <c r="AG588" i="1"/>
  <c r="AG589" i="1"/>
  <c r="AG590" i="1"/>
  <c r="AG591" i="1"/>
  <c r="AG592" i="1"/>
  <c r="AG593" i="1"/>
  <c r="AG594" i="1"/>
  <c r="AG595" i="1"/>
  <c r="AG596" i="1"/>
  <c r="AG597" i="1"/>
  <c r="AG598" i="1"/>
  <c r="AG599" i="1"/>
  <c r="AG600" i="1"/>
  <c r="AG601" i="1"/>
  <c r="AG602" i="1"/>
  <c r="AG603" i="1"/>
  <c r="AG604" i="1"/>
  <c r="AG605" i="1"/>
  <c r="AG606" i="1"/>
  <c r="AG607" i="1"/>
  <c r="AG608" i="1"/>
  <c r="AG609" i="1"/>
  <c r="AG610" i="1"/>
  <c r="AG611" i="1"/>
  <c r="AG612" i="1"/>
  <c r="AG613" i="1"/>
  <c r="AG614" i="1"/>
  <c r="AG615" i="1"/>
  <c r="AG616" i="1"/>
  <c r="AG617" i="1"/>
  <c r="AG618" i="1"/>
  <c r="AG619" i="1"/>
  <c r="AG620" i="1"/>
  <c r="AG621" i="1"/>
  <c r="AG622" i="1"/>
  <c r="AG623" i="1"/>
  <c r="AG624" i="1"/>
  <c r="AG625" i="1"/>
  <c r="AG626" i="1"/>
  <c r="AG627" i="1"/>
  <c r="AG628" i="1"/>
  <c r="AG629" i="1"/>
  <c r="AG630" i="1"/>
  <c r="AG631" i="1"/>
  <c r="AG632" i="1"/>
  <c r="AG633" i="1"/>
  <c r="AG634" i="1"/>
  <c r="AG635" i="1"/>
  <c r="AG636" i="1"/>
  <c r="AG637" i="1"/>
  <c r="AG638" i="1"/>
  <c r="AG639" i="1"/>
  <c r="AG640" i="1"/>
  <c r="AG641" i="1"/>
  <c r="AG642" i="1"/>
  <c r="AG643" i="1"/>
  <c r="AG644" i="1"/>
  <c r="AG645" i="1"/>
  <c r="AG646" i="1"/>
  <c r="AG647" i="1"/>
  <c r="AG648" i="1"/>
  <c r="AG649" i="1"/>
  <c r="AG650" i="1"/>
  <c r="AG651" i="1"/>
  <c r="AG652" i="1"/>
  <c r="AG653" i="1"/>
  <c r="AG654" i="1"/>
  <c r="AG655" i="1"/>
  <c r="AG656" i="1"/>
  <c r="AG657" i="1"/>
  <c r="AG658" i="1"/>
  <c r="AG659" i="1"/>
  <c r="AG660" i="1"/>
  <c r="AG661" i="1"/>
  <c r="AG662" i="1"/>
  <c r="AG663"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7" i="1"/>
  <c r="AG688" i="1"/>
  <c r="AG689" i="1"/>
  <c r="AG690" i="1"/>
  <c r="AG691" i="1"/>
  <c r="AG692" i="1"/>
  <c r="AG693" i="1"/>
  <c r="AG694" i="1"/>
  <c r="AG695" i="1"/>
  <c r="AG696" i="1"/>
  <c r="AG697" i="1"/>
  <c r="AG698" i="1"/>
  <c r="AG699" i="1"/>
  <c r="AG700" i="1"/>
  <c r="AG701" i="1"/>
  <c r="AG702" i="1"/>
  <c r="AG703" i="1"/>
  <c r="AG704" i="1"/>
  <c r="AG705" i="1"/>
  <c r="AG706" i="1"/>
  <c r="AG707" i="1"/>
  <c r="AG708" i="1"/>
  <c r="AG709" i="1"/>
  <c r="AG710" i="1"/>
  <c r="AG711" i="1"/>
  <c r="AG712" i="1"/>
  <c r="AG713" i="1"/>
  <c r="AG714" i="1"/>
  <c r="AG715" i="1"/>
  <c r="AG716" i="1"/>
  <c r="AG717" i="1"/>
  <c r="AG718" i="1"/>
  <c r="AG719" i="1"/>
  <c r="AG720" i="1"/>
  <c r="AG721" i="1"/>
  <c r="AG722" i="1"/>
  <c r="AG723" i="1"/>
  <c r="AG724" i="1"/>
  <c r="AG725" i="1"/>
  <c r="AG726" i="1"/>
  <c r="AG727" i="1"/>
  <c r="AG728" i="1"/>
  <c r="AG729" i="1"/>
  <c r="AG730" i="1"/>
  <c r="AG731" i="1"/>
  <c r="AG732" i="1"/>
  <c r="AG733" i="1"/>
  <c r="AG734" i="1"/>
  <c r="AG735" i="1"/>
  <c r="AG736" i="1"/>
  <c r="AG737" i="1"/>
  <c r="AG738" i="1"/>
  <c r="AG739" i="1"/>
  <c r="AG740" i="1"/>
  <c r="AG741" i="1"/>
  <c r="AG742" i="1"/>
  <c r="AG743" i="1"/>
  <c r="AG744" i="1"/>
  <c r="AG745" i="1"/>
  <c r="AG746" i="1"/>
  <c r="AG747" i="1"/>
  <c r="AG748" i="1"/>
  <c r="AG749" i="1"/>
  <c r="AG750" i="1"/>
  <c r="AG751" i="1"/>
  <c r="AG752" i="1"/>
  <c r="AG753" i="1"/>
  <c r="AG754" i="1"/>
  <c r="AG755" i="1"/>
  <c r="AG756" i="1"/>
  <c r="AG757" i="1"/>
  <c r="AG758" i="1"/>
  <c r="AG759" i="1"/>
  <c r="AG760" i="1"/>
  <c r="AG761" i="1"/>
  <c r="AG762" i="1"/>
  <c r="AG763" i="1"/>
  <c r="AG764" i="1"/>
  <c r="AG765" i="1"/>
  <c r="AG766" i="1"/>
  <c r="AG767" i="1"/>
  <c r="AG768" i="1"/>
  <c r="AG769" i="1"/>
  <c r="AG770" i="1"/>
  <c r="AG771" i="1"/>
  <c r="AG772" i="1"/>
  <c r="AG773" i="1"/>
  <c r="AG774" i="1"/>
  <c r="AG775" i="1"/>
  <c r="AG776" i="1"/>
  <c r="AG777" i="1"/>
  <c r="AG778" i="1"/>
  <c r="AG779" i="1"/>
  <c r="AG780" i="1"/>
  <c r="AG781" i="1"/>
  <c r="AG782" i="1"/>
  <c r="AG783" i="1"/>
  <c r="AG784" i="1"/>
  <c r="AG785" i="1"/>
  <c r="AG786" i="1"/>
  <c r="AG787" i="1"/>
  <c r="AG788" i="1"/>
  <c r="AG789" i="1"/>
  <c r="AG790" i="1"/>
  <c r="AG791" i="1"/>
  <c r="AG792" i="1"/>
  <c r="AG793" i="1"/>
  <c r="AG794" i="1"/>
  <c r="AG795" i="1"/>
  <c r="AG796" i="1"/>
  <c r="AG797" i="1"/>
  <c r="AG798" i="1"/>
  <c r="AG799" i="1"/>
  <c r="AG800" i="1"/>
  <c r="AG801" i="1"/>
  <c r="AG802" i="1"/>
  <c r="AG803" i="1"/>
  <c r="AG804" i="1"/>
  <c r="AG805" i="1"/>
  <c r="AG806" i="1"/>
  <c r="AG807" i="1"/>
  <c r="AG808" i="1"/>
  <c r="AG809" i="1"/>
  <c r="AG810" i="1"/>
  <c r="AG811" i="1"/>
  <c r="AG812" i="1"/>
  <c r="AG813" i="1"/>
  <c r="AG814" i="1"/>
  <c r="AG815" i="1"/>
  <c r="AG816" i="1"/>
  <c r="AG817" i="1"/>
  <c r="AG818" i="1"/>
  <c r="AG819" i="1"/>
  <c r="AG820" i="1"/>
  <c r="AG821" i="1"/>
  <c r="AG822" i="1"/>
  <c r="AG823" i="1"/>
  <c r="AG824" i="1"/>
  <c r="AG825" i="1"/>
  <c r="AG826" i="1"/>
  <c r="AG827" i="1"/>
  <c r="AG828" i="1"/>
  <c r="AG829" i="1"/>
  <c r="AG830" i="1"/>
  <c r="AG831" i="1"/>
  <c r="AG832" i="1"/>
  <c r="AG833" i="1"/>
  <c r="AG834" i="1"/>
  <c r="AG835" i="1"/>
  <c r="AG836" i="1"/>
  <c r="AG837" i="1"/>
  <c r="AG838" i="1"/>
  <c r="AG839" i="1"/>
  <c r="AG840" i="1"/>
  <c r="AG841" i="1"/>
  <c r="AG842" i="1"/>
  <c r="AG843" i="1"/>
  <c r="AG844" i="1"/>
  <c r="AG845" i="1"/>
  <c r="AG846" i="1"/>
  <c r="AG847" i="1"/>
  <c r="AG848" i="1"/>
  <c r="AG849" i="1"/>
  <c r="AG850" i="1"/>
  <c r="AG851" i="1"/>
  <c r="AG852" i="1"/>
  <c r="AG853" i="1"/>
  <c r="AG854" i="1"/>
  <c r="AG855" i="1"/>
  <c r="AG856" i="1"/>
  <c r="AG857" i="1"/>
  <c r="AG858" i="1"/>
  <c r="AG859" i="1"/>
  <c r="AG860" i="1"/>
  <c r="AG861" i="1"/>
  <c r="AG862" i="1"/>
  <c r="AG863" i="1"/>
  <c r="AG864" i="1"/>
  <c r="AG865" i="1"/>
  <c r="AG866" i="1"/>
  <c r="AG867" i="1"/>
  <c r="AG868" i="1"/>
  <c r="AG869" i="1"/>
  <c r="AG870" i="1"/>
  <c r="AG871" i="1"/>
  <c r="AG872" i="1"/>
  <c r="AG873" i="1"/>
  <c r="AG874" i="1"/>
  <c r="AG875" i="1"/>
  <c r="AG876" i="1"/>
  <c r="AG877" i="1"/>
  <c r="AG878" i="1"/>
  <c r="AG879" i="1"/>
  <c r="AG880" i="1"/>
  <c r="AG881" i="1"/>
  <c r="AG882" i="1"/>
  <c r="AG883" i="1"/>
  <c r="AG884" i="1"/>
  <c r="AG885" i="1"/>
  <c r="AG886" i="1"/>
  <c r="AG887" i="1"/>
  <c r="AG888" i="1"/>
  <c r="AG889" i="1"/>
  <c r="AG890" i="1"/>
  <c r="AG891" i="1"/>
  <c r="AG892" i="1"/>
  <c r="AG893" i="1"/>
  <c r="AG894" i="1"/>
  <c r="AG895" i="1"/>
  <c r="AG896" i="1"/>
  <c r="AG897" i="1"/>
  <c r="AG898" i="1"/>
  <c r="AG899" i="1"/>
  <c r="AG900" i="1"/>
  <c r="AG901" i="1"/>
  <c r="AG902" i="1"/>
  <c r="AG903" i="1"/>
  <c r="AG904" i="1"/>
  <c r="AG905" i="1"/>
  <c r="AG906" i="1"/>
  <c r="AG907" i="1"/>
  <c r="AG908" i="1"/>
  <c r="AG909" i="1"/>
  <c r="AG910" i="1"/>
  <c r="AG911" i="1"/>
  <c r="AG912" i="1"/>
  <c r="AG913" i="1"/>
  <c r="AG914" i="1"/>
  <c r="AG915" i="1"/>
  <c r="AG916" i="1"/>
  <c r="AG917" i="1"/>
  <c r="AG918" i="1"/>
  <c r="AG919" i="1"/>
  <c r="AG920" i="1"/>
  <c r="AG921" i="1"/>
  <c r="AG922" i="1"/>
  <c r="AG923" i="1"/>
  <c r="AG924" i="1"/>
  <c r="AG925" i="1"/>
  <c r="AG926" i="1"/>
  <c r="AG927" i="1"/>
  <c r="AG928" i="1"/>
  <c r="AG929" i="1"/>
  <c r="AG930" i="1"/>
  <c r="AG931" i="1"/>
  <c r="AG932" i="1"/>
  <c r="AG933" i="1"/>
  <c r="AG934" i="1"/>
  <c r="AG935" i="1"/>
  <c r="AG936" i="1"/>
  <c r="AG937" i="1"/>
  <c r="AG938" i="1"/>
  <c r="AG939" i="1"/>
  <c r="AG940" i="1"/>
  <c r="AG941" i="1"/>
  <c r="AG942" i="1"/>
  <c r="AG943" i="1"/>
  <c r="AG944" i="1"/>
  <c r="AG945" i="1"/>
  <c r="AG946" i="1"/>
  <c r="AG947" i="1"/>
  <c r="AG948" i="1"/>
  <c r="AG949" i="1"/>
  <c r="AG950" i="1"/>
  <c r="AG951" i="1"/>
  <c r="AG952" i="1"/>
  <c r="AG953" i="1"/>
  <c r="AG954" i="1"/>
  <c r="AG955" i="1"/>
  <c r="AG956" i="1"/>
  <c r="AG957" i="1"/>
  <c r="AG958" i="1"/>
  <c r="AG959" i="1"/>
  <c r="AG960" i="1"/>
  <c r="AG961" i="1"/>
  <c r="AG962" i="1"/>
  <c r="AG963" i="1"/>
  <c r="AG964" i="1"/>
  <c r="AG965" i="1"/>
  <c r="AG966" i="1"/>
  <c r="AG967" i="1"/>
  <c r="AG968" i="1"/>
  <c r="AG969" i="1"/>
  <c r="AG970" i="1"/>
  <c r="AG971" i="1"/>
  <c r="AG972" i="1"/>
  <c r="AG973" i="1"/>
  <c r="AG974" i="1"/>
  <c r="AG975" i="1"/>
  <c r="AG976" i="1"/>
  <c r="AG977" i="1"/>
  <c r="AG978" i="1"/>
  <c r="AG979" i="1"/>
  <c r="AG980" i="1"/>
  <c r="AG981" i="1"/>
  <c r="AG982" i="1"/>
  <c r="AG983" i="1"/>
  <c r="AG984" i="1"/>
  <c r="AG985" i="1"/>
  <c r="AG986" i="1"/>
  <c r="AG987" i="1"/>
  <c r="AG988" i="1"/>
  <c r="AG989" i="1"/>
  <c r="AG990" i="1"/>
  <c r="AG991" i="1"/>
  <c r="AG992" i="1"/>
  <c r="AG993" i="1"/>
  <c r="AG994" i="1"/>
  <c r="AG995" i="1"/>
  <c r="AG996" i="1"/>
  <c r="AG997" i="1"/>
  <c r="AG998" i="1"/>
  <c r="AG999" i="1"/>
  <c r="AG1000" i="1"/>
  <c r="AG1001" i="1"/>
  <c r="AG1002" i="1"/>
  <c r="AG1003" i="1"/>
  <c r="AG1004"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7" i="1"/>
  <c r="AF568" i="1"/>
  <c r="AF569" i="1"/>
  <c r="AF570" i="1"/>
  <c r="AF571" i="1"/>
  <c r="AF572" i="1"/>
  <c r="AF573" i="1"/>
  <c r="AF574" i="1"/>
  <c r="AF575" i="1"/>
  <c r="AF576" i="1"/>
  <c r="AF577" i="1"/>
  <c r="AF578" i="1"/>
  <c r="AF579" i="1"/>
  <c r="AF580" i="1"/>
  <c r="AF581" i="1"/>
  <c r="AF582" i="1"/>
  <c r="AF583" i="1"/>
  <c r="AF584" i="1"/>
  <c r="AF585" i="1"/>
  <c r="AF586" i="1"/>
  <c r="AF587" i="1"/>
  <c r="AF588" i="1"/>
  <c r="AF589" i="1"/>
  <c r="AF590" i="1"/>
  <c r="AF591" i="1"/>
  <c r="AF592" i="1"/>
  <c r="AF593" i="1"/>
  <c r="AF594" i="1"/>
  <c r="AF595" i="1"/>
  <c r="AF596" i="1"/>
  <c r="AF597" i="1"/>
  <c r="AF598" i="1"/>
  <c r="AF599" i="1"/>
  <c r="AF600" i="1"/>
  <c r="AF601" i="1"/>
  <c r="AF602" i="1"/>
  <c r="AF603" i="1"/>
  <c r="AF604" i="1"/>
  <c r="AF605" i="1"/>
  <c r="AF606" i="1"/>
  <c r="AF607" i="1"/>
  <c r="AF608" i="1"/>
  <c r="AF609" i="1"/>
  <c r="AF610" i="1"/>
  <c r="AF611" i="1"/>
  <c r="AF612" i="1"/>
  <c r="AF613" i="1"/>
  <c r="AF614" i="1"/>
  <c r="AF615" i="1"/>
  <c r="AF616" i="1"/>
  <c r="AF617" i="1"/>
  <c r="AF618" i="1"/>
  <c r="AF619" i="1"/>
  <c r="AF620" i="1"/>
  <c r="AF621" i="1"/>
  <c r="AF622" i="1"/>
  <c r="AF623" i="1"/>
  <c r="AF624" i="1"/>
  <c r="AF625" i="1"/>
  <c r="AF626" i="1"/>
  <c r="AF627" i="1"/>
  <c r="AF628" i="1"/>
  <c r="AF629" i="1"/>
  <c r="AF630" i="1"/>
  <c r="AF631" i="1"/>
  <c r="AF632" i="1"/>
  <c r="AF633" i="1"/>
  <c r="AF634" i="1"/>
  <c r="AF635" i="1"/>
  <c r="AF636" i="1"/>
  <c r="AF637" i="1"/>
  <c r="AF638" i="1"/>
  <c r="AF639" i="1"/>
  <c r="AF640" i="1"/>
  <c r="AF641" i="1"/>
  <c r="AF642" i="1"/>
  <c r="AF643" i="1"/>
  <c r="AF644" i="1"/>
  <c r="AF645" i="1"/>
  <c r="AF646" i="1"/>
  <c r="AF647" i="1"/>
  <c r="AF648" i="1"/>
  <c r="AF649" i="1"/>
  <c r="AF650" i="1"/>
  <c r="AF651" i="1"/>
  <c r="AF652" i="1"/>
  <c r="AF653" i="1"/>
  <c r="AF654" i="1"/>
  <c r="AF655" i="1"/>
  <c r="AF656" i="1"/>
  <c r="AF657" i="1"/>
  <c r="AF658" i="1"/>
  <c r="AF659" i="1"/>
  <c r="AF660" i="1"/>
  <c r="AF661" i="1"/>
  <c r="AF662" i="1"/>
  <c r="AF663" i="1"/>
  <c r="AF664" i="1"/>
  <c r="AF665" i="1"/>
  <c r="AF666" i="1"/>
  <c r="AF667" i="1"/>
  <c r="AF668" i="1"/>
  <c r="AF669" i="1"/>
  <c r="AF670" i="1"/>
  <c r="AF671" i="1"/>
  <c r="AF672" i="1"/>
  <c r="AF673" i="1"/>
  <c r="AF674" i="1"/>
  <c r="AF675" i="1"/>
  <c r="AF676" i="1"/>
  <c r="AF677" i="1"/>
  <c r="AF678" i="1"/>
  <c r="AF679" i="1"/>
  <c r="AF680" i="1"/>
  <c r="AF681" i="1"/>
  <c r="AF682" i="1"/>
  <c r="AF683" i="1"/>
  <c r="AF684" i="1"/>
  <c r="AF685" i="1"/>
  <c r="AF686" i="1"/>
  <c r="AF687" i="1"/>
  <c r="AF688" i="1"/>
  <c r="AF689" i="1"/>
  <c r="AF690" i="1"/>
  <c r="AF691" i="1"/>
  <c r="AF692" i="1"/>
  <c r="AF693" i="1"/>
  <c r="AF694" i="1"/>
  <c r="AF695" i="1"/>
  <c r="AF696" i="1"/>
  <c r="AF697" i="1"/>
  <c r="AF698" i="1"/>
  <c r="AF699" i="1"/>
  <c r="AF700" i="1"/>
  <c r="AF701" i="1"/>
  <c r="AF702" i="1"/>
  <c r="AF703" i="1"/>
  <c r="AF704" i="1"/>
  <c r="AF705" i="1"/>
  <c r="AF706" i="1"/>
  <c r="AF707" i="1"/>
  <c r="AF708" i="1"/>
  <c r="AF709" i="1"/>
  <c r="AF710" i="1"/>
  <c r="AF711" i="1"/>
  <c r="AF712" i="1"/>
  <c r="AF713" i="1"/>
  <c r="AF714" i="1"/>
  <c r="AF715" i="1"/>
  <c r="AF716" i="1"/>
  <c r="AF717" i="1"/>
  <c r="AF718" i="1"/>
  <c r="AF719" i="1"/>
  <c r="AF720" i="1"/>
  <c r="AF721" i="1"/>
  <c r="AF722" i="1"/>
  <c r="AF723" i="1"/>
  <c r="AF724" i="1"/>
  <c r="AF725" i="1"/>
  <c r="AF726" i="1"/>
  <c r="AF727" i="1"/>
  <c r="AF728" i="1"/>
  <c r="AF729" i="1"/>
  <c r="AF730" i="1"/>
  <c r="AF731" i="1"/>
  <c r="AF732" i="1"/>
  <c r="AF733" i="1"/>
  <c r="AF734" i="1"/>
  <c r="AF735" i="1"/>
  <c r="AF736" i="1"/>
  <c r="AF737" i="1"/>
  <c r="AF738" i="1"/>
  <c r="AF739" i="1"/>
  <c r="AF740" i="1"/>
  <c r="AF741" i="1"/>
  <c r="AF742" i="1"/>
  <c r="AF743" i="1"/>
  <c r="AF744" i="1"/>
  <c r="AF745" i="1"/>
  <c r="AF746" i="1"/>
  <c r="AF747" i="1"/>
  <c r="AF748" i="1"/>
  <c r="AF749" i="1"/>
  <c r="AF750" i="1"/>
  <c r="AF751" i="1"/>
  <c r="AF752" i="1"/>
  <c r="AF753" i="1"/>
  <c r="AF754" i="1"/>
  <c r="AF755" i="1"/>
  <c r="AF756" i="1"/>
  <c r="AF757" i="1"/>
  <c r="AF758" i="1"/>
  <c r="AF759" i="1"/>
  <c r="AF760" i="1"/>
  <c r="AF761" i="1"/>
  <c r="AF762" i="1"/>
  <c r="AF763" i="1"/>
  <c r="AF764" i="1"/>
  <c r="AF765" i="1"/>
  <c r="AF766" i="1"/>
  <c r="AF767" i="1"/>
  <c r="AF768" i="1"/>
  <c r="AF769" i="1"/>
  <c r="AF770" i="1"/>
  <c r="AF771" i="1"/>
  <c r="AF772" i="1"/>
  <c r="AF773" i="1"/>
  <c r="AF774" i="1"/>
  <c r="AF775" i="1"/>
  <c r="AF776" i="1"/>
  <c r="AF777" i="1"/>
  <c r="AF778" i="1"/>
  <c r="AF779" i="1"/>
  <c r="AF780" i="1"/>
  <c r="AF781" i="1"/>
  <c r="AF782" i="1"/>
  <c r="AF783" i="1"/>
  <c r="AF784" i="1"/>
  <c r="AF785" i="1"/>
  <c r="AF786" i="1"/>
  <c r="AF787" i="1"/>
  <c r="AF788" i="1"/>
  <c r="AF789" i="1"/>
  <c r="AF790" i="1"/>
  <c r="AF791" i="1"/>
  <c r="AF792" i="1"/>
  <c r="AF793" i="1"/>
  <c r="AF794" i="1"/>
  <c r="AF795" i="1"/>
  <c r="AF796" i="1"/>
  <c r="AF797" i="1"/>
  <c r="AF798" i="1"/>
  <c r="AF799" i="1"/>
  <c r="AF800" i="1"/>
  <c r="AF801" i="1"/>
  <c r="AF802" i="1"/>
  <c r="AF803" i="1"/>
  <c r="AF804" i="1"/>
  <c r="AF805" i="1"/>
  <c r="AF806" i="1"/>
  <c r="AF807" i="1"/>
  <c r="AF808" i="1"/>
  <c r="AF809" i="1"/>
  <c r="AF810" i="1"/>
  <c r="AF811" i="1"/>
  <c r="AF812" i="1"/>
  <c r="AF813" i="1"/>
  <c r="AF814" i="1"/>
  <c r="AF815" i="1"/>
  <c r="AF816" i="1"/>
  <c r="AF817" i="1"/>
  <c r="AF818" i="1"/>
  <c r="AF819" i="1"/>
  <c r="AF820" i="1"/>
  <c r="AF821" i="1"/>
  <c r="AF822" i="1"/>
  <c r="AF823" i="1"/>
  <c r="AF824" i="1"/>
  <c r="AF825" i="1"/>
  <c r="AF826" i="1"/>
  <c r="AF827" i="1"/>
  <c r="AF828" i="1"/>
  <c r="AF829" i="1"/>
  <c r="AF830" i="1"/>
  <c r="AF831" i="1"/>
  <c r="AF832" i="1"/>
  <c r="AF833" i="1"/>
  <c r="AF834" i="1"/>
  <c r="AF835" i="1"/>
  <c r="AF836" i="1"/>
  <c r="AF837" i="1"/>
  <c r="AF838" i="1"/>
  <c r="AF839" i="1"/>
  <c r="AF840" i="1"/>
  <c r="AF841" i="1"/>
  <c r="AF842" i="1"/>
  <c r="AF843" i="1"/>
  <c r="AF844" i="1"/>
  <c r="AF845" i="1"/>
  <c r="AF846" i="1"/>
  <c r="AF847" i="1"/>
  <c r="AF848" i="1"/>
  <c r="AF849" i="1"/>
  <c r="AF850" i="1"/>
  <c r="AF851" i="1"/>
  <c r="AF852" i="1"/>
  <c r="AF853" i="1"/>
  <c r="AF854" i="1"/>
  <c r="AF855" i="1"/>
  <c r="AF856" i="1"/>
  <c r="AF857" i="1"/>
  <c r="AF858" i="1"/>
  <c r="AF859" i="1"/>
  <c r="AF860" i="1"/>
  <c r="AF861" i="1"/>
  <c r="AF862" i="1"/>
  <c r="AF863" i="1"/>
  <c r="AF864" i="1"/>
  <c r="AF865" i="1"/>
  <c r="AF866" i="1"/>
  <c r="AF867" i="1"/>
  <c r="AF868" i="1"/>
  <c r="AF869" i="1"/>
  <c r="AF870" i="1"/>
  <c r="AF871" i="1"/>
  <c r="AF872" i="1"/>
  <c r="AF873" i="1"/>
  <c r="AF874" i="1"/>
  <c r="AF875" i="1"/>
  <c r="AF876" i="1"/>
  <c r="AF877" i="1"/>
  <c r="AF878" i="1"/>
  <c r="AF879" i="1"/>
  <c r="AF880" i="1"/>
  <c r="AF881" i="1"/>
  <c r="AF882" i="1"/>
  <c r="AF883" i="1"/>
  <c r="AF884" i="1"/>
  <c r="AF885" i="1"/>
  <c r="AF886" i="1"/>
  <c r="AF887" i="1"/>
  <c r="AF888" i="1"/>
  <c r="AF889" i="1"/>
  <c r="AF890" i="1"/>
  <c r="AF891" i="1"/>
  <c r="AF892" i="1"/>
  <c r="AF893" i="1"/>
  <c r="AF894" i="1"/>
  <c r="AF895" i="1"/>
  <c r="AF896" i="1"/>
  <c r="AF897" i="1"/>
  <c r="AF898" i="1"/>
  <c r="AF899" i="1"/>
  <c r="AF900" i="1"/>
  <c r="AF901" i="1"/>
  <c r="AF902" i="1"/>
  <c r="AF903" i="1"/>
  <c r="AF904" i="1"/>
  <c r="AF905" i="1"/>
  <c r="AF906" i="1"/>
  <c r="AF907" i="1"/>
  <c r="AF908" i="1"/>
  <c r="AF909" i="1"/>
  <c r="AF910" i="1"/>
  <c r="AF911" i="1"/>
  <c r="AF912" i="1"/>
  <c r="AF913" i="1"/>
  <c r="AF914" i="1"/>
  <c r="AF915" i="1"/>
  <c r="AF916" i="1"/>
  <c r="AF917" i="1"/>
  <c r="AF918" i="1"/>
  <c r="AF919" i="1"/>
  <c r="AF920" i="1"/>
  <c r="AF921" i="1"/>
  <c r="AF922" i="1"/>
  <c r="AF923" i="1"/>
  <c r="AF924" i="1"/>
  <c r="AF925" i="1"/>
  <c r="AF926" i="1"/>
  <c r="AF927" i="1"/>
  <c r="AF928" i="1"/>
  <c r="AF929" i="1"/>
  <c r="AF930" i="1"/>
  <c r="AF931" i="1"/>
  <c r="AF932" i="1"/>
  <c r="AF933" i="1"/>
  <c r="AF934" i="1"/>
  <c r="AF935" i="1"/>
  <c r="AF936" i="1"/>
  <c r="AF937" i="1"/>
  <c r="AF938" i="1"/>
  <c r="AF939" i="1"/>
  <c r="AF940" i="1"/>
  <c r="AF941" i="1"/>
  <c r="AF942" i="1"/>
  <c r="AF943" i="1"/>
  <c r="AF944" i="1"/>
  <c r="AF945" i="1"/>
  <c r="AF946" i="1"/>
  <c r="AF947" i="1"/>
  <c r="AF948" i="1"/>
  <c r="AF949" i="1"/>
  <c r="AF950" i="1"/>
  <c r="AF951" i="1"/>
  <c r="AF952" i="1"/>
  <c r="AF953" i="1"/>
  <c r="AF954" i="1"/>
  <c r="AF955" i="1"/>
  <c r="AF956" i="1"/>
  <c r="AF957" i="1"/>
  <c r="AF958" i="1"/>
  <c r="AF959" i="1"/>
  <c r="AF960" i="1"/>
  <c r="AF961" i="1"/>
  <c r="AF962" i="1"/>
  <c r="AF963" i="1"/>
  <c r="AF964" i="1"/>
  <c r="AF965" i="1"/>
  <c r="AF966" i="1"/>
  <c r="AF967" i="1"/>
  <c r="AF968" i="1"/>
  <c r="AF969" i="1"/>
  <c r="AF970" i="1"/>
  <c r="AF971" i="1"/>
  <c r="AF972" i="1"/>
  <c r="AF973" i="1"/>
  <c r="AF974" i="1"/>
  <c r="AF975" i="1"/>
  <c r="AF976" i="1"/>
  <c r="AF977" i="1"/>
  <c r="AF978" i="1"/>
  <c r="AF979" i="1"/>
  <c r="AF980" i="1"/>
  <c r="AF981" i="1"/>
  <c r="AF982" i="1"/>
  <c r="AF983" i="1"/>
  <c r="AF984" i="1"/>
  <c r="AF985" i="1"/>
  <c r="AF986" i="1"/>
  <c r="AF987" i="1"/>
  <c r="AF988" i="1"/>
  <c r="AF989" i="1"/>
  <c r="AF990" i="1"/>
  <c r="AF991" i="1"/>
  <c r="AF992" i="1"/>
  <c r="AF993" i="1"/>
  <c r="AF994" i="1"/>
  <c r="AF995" i="1"/>
  <c r="AF996" i="1"/>
  <c r="AF997" i="1"/>
  <c r="AF998" i="1"/>
  <c r="AF999" i="1"/>
  <c r="AF1000" i="1"/>
  <c r="AF1001" i="1"/>
  <c r="AF1002" i="1"/>
  <c r="AF1003" i="1"/>
  <c r="AF1004" i="1"/>
  <c r="B3" i="1"/>
  <c r="H18" i="11"/>
  <c r="G18" i="11"/>
  <c r="B18" i="11"/>
  <c r="B17" i="11"/>
  <c r="B16" i="11"/>
  <c r="B15" i="11"/>
  <c r="G17" i="11"/>
  <c r="E18" i="11"/>
  <c r="E17" i="11"/>
  <c r="G16" i="11"/>
  <c r="G15" i="11"/>
  <c r="E15" i="11"/>
  <c r="E16" i="11"/>
  <c r="C4" i="4"/>
  <c r="D14" i="11"/>
  <c r="D12" i="11"/>
  <c r="C13" i="11"/>
  <c r="C11" i="11"/>
  <c r="E14" i="11"/>
  <c r="E13" i="11"/>
  <c r="E11" i="11"/>
  <c r="E12" i="11" s="1"/>
  <c r="B7" i="11"/>
  <c r="B11" i="11" s="1"/>
  <c r="H5" i="11"/>
  <c r="H16" i="11" s="1"/>
  <c r="H3" i="11"/>
  <c r="H17" i="11" s="1"/>
  <c r="D10" i="11"/>
  <c r="E9" i="11"/>
  <c r="D9" i="11"/>
  <c r="E10" i="11"/>
  <c r="F8" i="3"/>
  <c r="AC19" i="1" s="1"/>
  <c r="Y28" i="9"/>
  <c r="I28" i="9"/>
  <c r="M3" i="1"/>
  <c r="AD953" i="1" l="1"/>
  <c r="AC952" i="1"/>
  <c r="AC872" i="1"/>
  <c r="AC770" i="1"/>
  <c r="AC745" i="1"/>
  <c r="AC620" i="1"/>
  <c r="AC550" i="1"/>
  <c r="AC493" i="1"/>
  <c r="AC420" i="1"/>
  <c r="AC311" i="1"/>
  <c r="AC284" i="1"/>
  <c r="AC166" i="1"/>
  <c r="AC65" i="1"/>
  <c r="T9" i="1"/>
  <c r="X6" i="1"/>
  <c r="AC756" i="1"/>
  <c r="AC549" i="1"/>
  <c r="AC297" i="1"/>
  <c r="AC64" i="1"/>
  <c r="AC966" i="1"/>
  <c r="AC746" i="1"/>
  <c r="AC507" i="1"/>
  <c r="AC294" i="1"/>
  <c r="AD987" i="1"/>
  <c r="AC942" i="1"/>
  <c r="AC703" i="1"/>
  <c r="AC490" i="1"/>
  <c r="AC242" i="1"/>
  <c r="AD909" i="1"/>
  <c r="AC941" i="1"/>
  <c r="AC689" i="1"/>
  <c r="AC480" i="1"/>
  <c r="AC228" i="1"/>
  <c r="AD908" i="1"/>
  <c r="AC899" i="1"/>
  <c r="AC686" i="1"/>
  <c r="AC438" i="1"/>
  <c r="AC227" i="1"/>
  <c r="AC885" i="1"/>
  <c r="AC676" i="1"/>
  <c r="AC424" i="1"/>
  <c r="AC224" i="1"/>
  <c r="AC882" i="1"/>
  <c r="AC634" i="1"/>
  <c r="AC423" i="1"/>
  <c r="AC181" i="1"/>
  <c r="AC830" i="1"/>
  <c r="AC619" i="1"/>
  <c r="AC378" i="1"/>
  <c r="AC155" i="1"/>
  <c r="AC816" i="1"/>
  <c r="AC616" i="1"/>
  <c r="AC364" i="1"/>
  <c r="AC154" i="1"/>
  <c r="AC815" i="1"/>
  <c r="AC574" i="1"/>
  <c r="AC354" i="1"/>
  <c r="AC95" i="1"/>
  <c r="AC812" i="1"/>
  <c r="AC560" i="1"/>
  <c r="AC353" i="1"/>
  <c r="AC79" i="1"/>
  <c r="AC956" i="1"/>
  <c r="AC896" i="1"/>
  <c r="AC829" i="1"/>
  <c r="AC760" i="1"/>
  <c r="AC700" i="1"/>
  <c r="AC633" i="1"/>
  <c r="AC564" i="1"/>
  <c r="AC504" i="1"/>
  <c r="AC437" i="1"/>
  <c r="AC368" i="1"/>
  <c r="AC308" i="1"/>
  <c r="AC241" i="1"/>
  <c r="AC171" i="1"/>
  <c r="AC94" i="1"/>
  <c r="AD986" i="1"/>
  <c r="AC955" i="1"/>
  <c r="AC886" i="1"/>
  <c r="AC826" i="1"/>
  <c r="AC759" i="1"/>
  <c r="AC690" i="1"/>
  <c r="AC630" i="1"/>
  <c r="AC563" i="1"/>
  <c r="AC494" i="1"/>
  <c r="AC434" i="1"/>
  <c r="AC367" i="1"/>
  <c r="AC298" i="1"/>
  <c r="AC238" i="1"/>
  <c r="AC169" i="1"/>
  <c r="AC80" i="1"/>
  <c r="AD958" i="1"/>
  <c r="AC998" i="1"/>
  <c r="AC938" i="1"/>
  <c r="AC871" i="1"/>
  <c r="AC802" i="1"/>
  <c r="AC742" i="1"/>
  <c r="AC675" i="1"/>
  <c r="AC606" i="1"/>
  <c r="AC546" i="1"/>
  <c r="AC479" i="1"/>
  <c r="AC410" i="1"/>
  <c r="AC350" i="1"/>
  <c r="AC283" i="1"/>
  <c r="AC214" i="1"/>
  <c r="AC151" i="1"/>
  <c r="AC50" i="1"/>
  <c r="AC997" i="1"/>
  <c r="AC928" i="1"/>
  <c r="AC868" i="1"/>
  <c r="AC801" i="1"/>
  <c r="AC732" i="1"/>
  <c r="AC672" i="1"/>
  <c r="AC605" i="1"/>
  <c r="AC536" i="1"/>
  <c r="AC476" i="1"/>
  <c r="AC409" i="1"/>
  <c r="AC340" i="1"/>
  <c r="AC280" i="1"/>
  <c r="AC213" i="1"/>
  <c r="AC140" i="1"/>
  <c r="AC49" i="1"/>
  <c r="AC994" i="1"/>
  <c r="AC927" i="1"/>
  <c r="AC858" i="1"/>
  <c r="AC798" i="1"/>
  <c r="AC731" i="1"/>
  <c r="AC662" i="1"/>
  <c r="AC602" i="1"/>
  <c r="AC535" i="1"/>
  <c r="AC466" i="1"/>
  <c r="AC406" i="1"/>
  <c r="AC339" i="1"/>
  <c r="AC270" i="1"/>
  <c r="AC210" i="1"/>
  <c r="AC139" i="1"/>
  <c r="AC35" i="1"/>
  <c r="AC984" i="1"/>
  <c r="AC924" i="1"/>
  <c r="AC857" i="1"/>
  <c r="AC788" i="1"/>
  <c r="AC728" i="1"/>
  <c r="AC661" i="1"/>
  <c r="AC592" i="1"/>
  <c r="AC532" i="1"/>
  <c r="AC465" i="1"/>
  <c r="AC396" i="1"/>
  <c r="AC336" i="1"/>
  <c r="AC269" i="1"/>
  <c r="AC200" i="1"/>
  <c r="AC136" i="1"/>
  <c r="AC34" i="1"/>
  <c r="AC983" i="1"/>
  <c r="AC914" i="1"/>
  <c r="AC854" i="1"/>
  <c r="AC787" i="1"/>
  <c r="AC718" i="1"/>
  <c r="AC658" i="1"/>
  <c r="AC591" i="1"/>
  <c r="AC522" i="1"/>
  <c r="AC462" i="1"/>
  <c r="AC395" i="1"/>
  <c r="AC326" i="1"/>
  <c r="AC266" i="1"/>
  <c r="AC199" i="1"/>
  <c r="AC125" i="1"/>
  <c r="AC20" i="1"/>
  <c r="AC980" i="1"/>
  <c r="AC913" i="1"/>
  <c r="AC844" i="1"/>
  <c r="AC784" i="1"/>
  <c r="AC717" i="1"/>
  <c r="AC648" i="1"/>
  <c r="AC588" i="1"/>
  <c r="AC521" i="1"/>
  <c r="AC452" i="1"/>
  <c r="AC392" i="1"/>
  <c r="AC325" i="1"/>
  <c r="AC256" i="1"/>
  <c r="AC196" i="1"/>
  <c r="AC124" i="1"/>
  <c r="AD11" i="1"/>
  <c r="AD25" i="1"/>
  <c r="AD39" i="1"/>
  <c r="AD53" i="1"/>
  <c r="AD67" i="1"/>
  <c r="AD81" i="1"/>
  <c r="AD95" i="1"/>
  <c r="AD109" i="1"/>
  <c r="AD123" i="1"/>
  <c r="AD137" i="1"/>
  <c r="AD151" i="1"/>
  <c r="AD165" i="1"/>
  <c r="AD179" i="1"/>
  <c r="AD193" i="1"/>
  <c r="AD207" i="1"/>
  <c r="AD221" i="1"/>
  <c r="AD235" i="1"/>
  <c r="AD249" i="1"/>
  <c r="AD263" i="1"/>
  <c r="AD277" i="1"/>
  <c r="AD291" i="1"/>
  <c r="AD305" i="1"/>
  <c r="AD319" i="1"/>
  <c r="AD333" i="1"/>
  <c r="AD347" i="1"/>
  <c r="AD361" i="1"/>
  <c r="AD375" i="1"/>
  <c r="AD389" i="1"/>
  <c r="AD403" i="1"/>
  <c r="AD417" i="1"/>
  <c r="AD431" i="1"/>
  <c r="AD445" i="1"/>
  <c r="AD459" i="1"/>
  <c r="AD473" i="1"/>
  <c r="AD487" i="1"/>
  <c r="AD501" i="1"/>
  <c r="AD515" i="1"/>
  <c r="AD529" i="1"/>
  <c r="AD543" i="1"/>
  <c r="AD557" i="1"/>
  <c r="AD571" i="1"/>
  <c r="AD585" i="1"/>
  <c r="AD599" i="1"/>
  <c r="AD613" i="1"/>
  <c r="AD627" i="1"/>
  <c r="AD641" i="1"/>
  <c r="AD655" i="1"/>
  <c r="AD669" i="1"/>
  <c r="AD683" i="1"/>
  <c r="AD697" i="1"/>
  <c r="AD711" i="1"/>
  <c r="AD725" i="1"/>
  <c r="AD739" i="1"/>
  <c r="AD753" i="1"/>
  <c r="AD767" i="1"/>
  <c r="AD781" i="1"/>
  <c r="AD795" i="1"/>
  <c r="AD809" i="1"/>
  <c r="AD823" i="1"/>
  <c r="AD837" i="1"/>
  <c r="AD851" i="1"/>
  <c r="AD865" i="1"/>
  <c r="AD879" i="1"/>
  <c r="AD893" i="1"/>
  <c r="AD907" i="1"/>
  <c r="AD921" i="1"/>
  <c r="AD935" i="1"/>
  <c r="AD949" i="1"/>
  <c r="AD963" i="1"/>
  <c r="AD12" i="1"/>
  <c r="AD26" i="1"/>
  <c r="AD40" i="1"/>
  <c r="AD54" i="1"/>
  <c r="AD68" i="1"/>
  <c r="AD82" i="1"/>
  <c r="AD96" i="1"/>
  <c r="AD110" i="1"/>
  <c r="AD124" i="1"/>
  <c r="AD138" i="1"/>
  <c r="AD152" i="1"/>
  <c r="AD166" i="1"/>
  <c r="AD180" i="1"/>
  <c r="AD194" i="1"/>
  <c r="AD208" i="1"/>
  <c r="AD222" i="1"/>
  <c r="AD236" i="1"/>
  <c r="AD250" i="1"/>
  <c r="AD264" i="1"/>
  <c r="AD278" i="1"/>
  <c r="AD292" i="1"/>
  <c r="AD306" i="1"/>
  <c r="AD320" i="1"/>
  <c r="AD334" i="1"/>
  <c r="AD348" i="1"/>
  <c r="AD362" i="1"/>
  <c r="AD376" i="1"/>
  <c r="AD390" i="1"/>
  <c r="AD404" i="1"/>
  <c r="AD418" i="1"/>
  <c r="AD432" i="1"/>
  <c r="AD446" i="1"/>
  <c r="AD460" i="1"/>
  <c r="AD474" i="1"/>
  <c r="AD488" i="1"/>
  <c r="AD502" i="1"/>
  <c r="AD516" i="1"/>
  <c r="AD530" i="1"/>
  <c r="AD544" i="1"/>
  <c r="AD558" i="1"/>
  <c r="AD572" i="1"/>
  <c r="AD586" i="1"/>
  <c r="AD600" i="1"/>
  <c r="AD614" i="1"/>
  <c r="AD628" i="1"/>
  <c r="AD642" i="1"/>
  <c r="AD656" i="1"/>
  <c r="AD670" i="1"/>
  <c r="AD684" i="1"/>
  <c r="AD698" i="1"/>
  <c r="AD712" i="1"/>
  <c r="AD726" i="1"/>
  <c r="AD740" i="1"/>
  <c r="AD754" i="1"/>
  <c r="AD768" i="1"/>
  <c r="AD782" i="1"/>
  <c r="AD796" i="1"/>
  <c r="AD810" i="1"/>
  <c r="AD824" i="1"/>
  <c r="AD838" i="1"/>
  <c r="AD852" i="1"/>
  <c r="AD866" i="1"/>
  <c r="AD880" i="1"/>
  <c r="AD13" i="1"/>
  <c r="AD27" i="1"/>
  <c r="AD41" i="1"/>
  <c r="AD55" i="1"/>
  <c r="AD69" i="1"/>
  <c r="AD83" i="1"/>
  <c r="AD97" i="1"/>
  <c r="AD111" i="1"/>
  <c r="AD125" i="1"/>
  <c r="AD139" i="1"/>
  <c r="AD153" i="1"/>
  <c r="AD167" i="1"/>
  <c r="AD181" i="1"/>
  <c r="AD195" i="1"/>
  <c r="AD209" i="1"/>
  <c r="AD223" i="1"/>
  <c r="AD237" i="1"/>
  <c r="AD251" i="1"/>
  <c r="AD265" i="1"/>
  <c r="AD279" i="1"/>
  <c r="AD293" i="1"/>
  <c r="AD307" i="1"/>
  <c r="AD321" i="1"/>
  <c r="AD335" i="1"/>
  <c r="AD349" i="1"/>
  <c r="AD363" i="1"/>
  <c r="AD377" i="1"/>
  <c r="AD391" i="1"/>
  <c r="AD405" i="1"/>
  <c r="AD419" i="1"/>
  <c r="AD433" i="1"/>
  <c r="AD447" i="1"/>
  <c r="AD461" i="1"/>
  <c r="AD475" i="1"/>
  <c r="AD489" i="1"/>
  <c r="AD503" i="1"/>
  <c r="AD517" i="1"/>
  <c r="AD531" i="1"/>
  <c r="AD545" i="1"/>
  <c r="AD559" i="1"/>
  <c r="AD573" i="1"/>
  <c r="AD587" i="1"/>
  <c r="AD601" i="1"/>
  <c r="AD615" i="1"/>
  <c r="AD629" i="1"/>
  <c r="AD643" i="1"/>
  <c r="AD657" i="1"/>
  <c r="AD671" i="1"/>
  <c r="AD685" i="1"/>
  <c r="AD699" i="1"/>
  <c r="AD713" i="1"/>
  <c r="AD727" i="1"/>
  <c r="AD741" i="1"/>
  <c r="AD755" i="1"/>
  <c r="AD769" i="1"/>
  <c r="AD783" i="1"/>
  <c r="AD797" i="1"/>
  <c r="AD811" i="1"/>
  <c r="AD825" i="1"/>
  <c r="AD839" i="1"/>
  <c r="AD853" i="1"/>
  <c r="AD867" i="1"/>
  <c r="AD881" i="1"/>
  <c r="AD14" i="1"/>
  <c r="AD28" i="1"/>
  <c r="AD42" i="1"/>
  <c r="AD56" i="1"/>
  <c r="AD70" i="1"/>
  <c r="AD84" i="1"/>
  <c r="AD98" i="1"/>
  <c r="AD112" i="1"/>
  <c r="AD126" i="1"/>
  <c r="AD140" i="1"/>
  <c r="AD154" i="1"/>
  <c r="AD168" i="1"/>
  <c r="AD182" i="1"/>
  <c r="AD196" i="1"/>
  <c r="AD210" i="1"/>
  <c r="AD224" i="1"/>
  <c r="AD238" i="1"/>
  <c r="AD252" i="1"/>
  <c r="AD266" i="1"/>
  <c r="AD280" i="1"/>
  <c r="AD294" i="1"/>
  <c r="AD308" i="1"/>
  <c r="AD322" i="1"/>
  <c r="AD336" i="1"/>
  <c r="AD350" i="1"/>
  <c r="AD364" i="1"/>
  <c r="AD378" i="1"/>
  <c r="AD392" i="1"/>
  <c r="AD406" i="1"/>
  <c r="AD420" i="1"/>
  <c r="AD434" i="1"/>
  <c r="AD448" i="1"/>
  <c r="AD462" i="1"/>
  <c r="AD476" i="1"/>
  <c r="AD490" i="1"/>
  <c r="AD504" i="1"/>
  <c r="AD518" i="1"/>
  <c r="AD532" i="1"/>
  <c r="AD546" i="1"/>
  <c r="AD560" i="1"/>
  <c r="AD574" i="1"/>
  <c r="AD588" i="1"/>
  <c r="AD602" i="1"/>
  <c r="AD616" i="1"/>
  <c r="AD630" i="1"/>
  <c r="AD644" i="1"/>
  <c r="AD658" i="1"/>
  <c r="AD672" i="1"/>
  <c r="AD686" i="1"/>
  <c r="AD700" i="1"/>
  <c r="AD714" i="1"/>
  <c r="AD728" i="1"/>
  <c r="AD742" i="1"/>
  <c r="AD756" i="1"/>
  <c r="AD770" i="1"/>
  <c r="AD784" i="1"/>
  <c r="AD798" i="1"/>
  <c r="AD812" i="1"/>
  <c r="AD826" i="1"/>
  <c r="AD840" i="1"/>
  <c r="AD854" i="1"/>
  <c r="AD868" i="1"/>
  <c r="AD882" i="1"/>
  <c r="AD896" i="1"/>
  <c r="AD910" i="1"/>
  <c r="AD924" i="1"/>
  <c r="AD938" i="1"/>
  <c r="AD952" i="1"/>
  <c r="AD966" i="1"/>
  <c r="AD980" i="1"/>
  <c r="AD15" i="1"/>
  <c r="AD29" i="1"/>
  <c r="AD43" i="1"/>
  <c r="AD57" i="1"/>
  <c r="AD71" i="1"/>
  <c r="AD85" i="1"/>
  <c r="AD99" i="1"/>
  <c r="AD113" i="1"/>
  <c r="AD127" i="1"/>
  <c r="AD141" i="1"/>
  <c r="AD155" i="1"/>
  <c r="AD169" i="1"/>
  <c r="AD183" i="1"/>
  <c r="AD197" i="1"/>
  <c r="AD211" i="1"/>
  <c r="AD225" i="1"/>
  <c r="AD239" i="1"/>
  <c r="AD253" i="1"/>
  <c r="AD267" i="1"/>
  <c r="AD281" i="1"/>
  <c r="AD295" i="1"/>
  <c r="AD309" i="1"/>
  <c r="AD323" i="1"/>
  <c r="AD337" i="1"/>
  <c r="AD351" i="1"/>
  <c r="AD365" i="1"/>
  <c r="AD379" i="1"/>
  <c r="AD393" i="1"/>
  <c r="AD407" i="1"/>
  <c r="AD421" i="1"/>
  <c r="AD435" i="1"/>
  <c r="AD449" i="1"/>
  <c r="AD463" i="1"/>
  <c r="AD477" i="1"/>
  <c r="AD491" i="1"/>
  <c r="AD505" i="1"/>
  <c r="AD519" i="1"/>
  <c r="AD533" i="1"/>
  <c r="AD547" i="1"/>
  <c r="AD561" i="1"/>
  <c r="AD575" i="1"/>
  <c r="AD589" i="1"/>
  <c r="AD603" i="1"/>
  <c r="AD617" i="1"/>
  <c r="AD631" i="1"/>
  <c r="AD645" i="1"/>
  <c r="AD659" i="1"/>
  <c r="AD673" i="1"/>
  <c r="AD687" i="1"/>
  <c r="AD701" i="1"/>
  <c r="AD715" i="1"/>
  <c r="AD729" i="1"/>
  <c r="AD743" i="1"/>
  <c r="AD757" i="1"/>
  <c r="AD771" i="1"/>
  <c r="AD785" i="1"/>
  <c r="AD799" i="1"/>
  <c r="AD813" i="1"/>
  <c r="AD827" i="1"/>
  <c r="AD841" i="1"/>
  <c r="AD855" i="1"/>
  <c r="AD869" i="1"/>
  <c r="AD883" i="1"/>
  <c r="AD16" i="1"/>
  <c r="AD30" i="1"/>
  <c r="AD44" i="1"/>
  <c r="AD58" i="1"/>
  <c r="AD72" i="1"/>
  <c r="AD86" i="1"/>
  <c r="AD100" i="1"/>
  <c r="AD114" i="1"/>
  <c r="AD128" i="1"/>
  <c r="AD142" i="1"/>
  <c r="AD156" i="1"/>
  <c r="AD170" i="1"/>
  <c r="AD184" i="1"/>
  <c r="AD198" i="1"/>
  <c r="AD212" i="1"/>
  <c r="AD226" i="1"/>
  <c r="AD240" i="1"/>
  <c r="AD254" i="1"/>
  <c r="AD268" i="1"/>
  <c r="AD282" i="1"/>
  <c r="AD296" i="1"/>
  <c r="AD310" i="1"/>
  <c r="AD324" i="1"/>
  <c r="AD338" i="1"/>
  <c r="AD352" i="1"/>
  <c r="AD366" i="1"/>
  <c r="AD380" i="1"/>
  <c r="AD394" i="1"/>
  <c r="AD408" i="1"/>
  <c r="AD422" i="1"/>
  <c r="AD436" i="1"/>
  <c r="AD450" i="1"/>
  <c r="AD464" i="1"/>
  <c r="AD478" i="1"/>
  <c r="AD492" i="1"/>
  <c r="AD506" i="1"/>
  <c r="AD520" i="1"/>
  <c r="AD534" i="1"/>
  <c r="AD548" i="1"/>
  <c r="AD562" i="1"/>
  <c r="AD576" i="1"/>
  <c r="AD590" i="1"/>
  <c r="AD604" i="1"/>
  <c r="AD618" i="1"/>
  <c r="AD632" i="1"/>
  <c r="AD646" i="1"/>
  <c r="AD660" i="1"/>
  <c r="AD674" i="1"/>
  <c r="AD688" i="1"/>
  <c r="AD702" i="1"/>
  <c r="AD716" i="1"/>
  <c r="AD730" i="1"/>
  <c r="AD744" i="1"/>
  <c r="AD758" i="1"/>
  <c r="AD772" i="1"/>
  <c r="AD786" i="1"/>
  <c r="AD800" i="1"/>
  <c r="AD814" i="1"/>
  <c r="AD828" i="1"/>
  <c r="AD842" i="1"/>
  <c r="AD856" i="1"/>
  <c r="AD870" i="1"/>
  <c r="AD884" i="1"/>
  <c r="AD898" i="1"/>
  <c r="AD912" i="1"/>
  <c r="AD926" i="1"/>
  <c r="AD940" i="1"/>
  <c r="AD954" i="1"/>
  <c r="AD968" i="1"/>
  <c r="AD17" i="1"/>
  <c r="AD31" i="1"/>
  <c r="AD45" i="1"/>
  <c r="AD59" i="1"/>
  <c r="AD73" i="1"/>
  <c r="AD87" i="1"/>
  <c r="AD101" i="1"/>
  <c r="AD115" i="1"/>
  <c r="AD129" i="1"/>
  <c r="AD143" i="1"/>
  <c r="AD157" i="1"/>
  <c r="AD171" i="1"/>
  <c r="AD185" i="1"/>
  <c r="AD199" i="1"/>
  <c r="AD213" i="1"/>
  <c r="AD227" i="1"/>
  <c r="AD241" i="1"/>
  <c r="AD255" i="1"/>
  <c r="AD269" i="1"/>
  <c r="AD283" i="1"/>
  <c r="AD297" i="1"/>
  <c r="AD311" i="1"/>
  <c r="AD325" i="1"/>
  <c r="AD339" i="1"/>
  <c r="AD353" i="1"/>
  <c r="AD367" i="1"/>
  <c r="AD381" i="1"/>
  <c r="AD395" i="1"/>
  <c r="AD409" i="1"/>
  <c r="AD423" i="1"/>
  <c r="AD437" i="1"/>
  <c r="AD451" i="1"/>
  <c r="AD465" i="1"/>
  <c r="AD479" i="1"/>
  <c r="AD493" i="1"/>
  <c r="AD507" i="1"/>
  <c r="AD521" i="1"/>
  <c r="AD535" i="1"/>
  <c r="AD549" i="1"/>
  <c r="AD563" i="1"/>
  <c r="AD577" i="1"/>
  <c r="AD591" i="1"/>
  <c r="AD605" i="1"/>
  <c r="AD619" i="1"/>
  <c r="AD633" i="1"/>
  <c r="AD647" i="1"/>
  <c r="AD661" i="1"/>
  <c r="AD675" i="1"/>
  <c r="AD689" i="1"/>
  <c r="AD703" i="1"/>
  <c r="AD717" i="1"/>
  <c r="AD731" i="1"/>
  <c r="AD745" i="1"/>
  <c r="AD759" i="1"/>
  <c r="AD773" i="1"/>
  <c r="AD787" i="1"/>
  <c r="AD801" i="1"/>
  <c r="AD815" i="1"/>
  <c r="AD829" i="1"/>
  <c r="AD843" i="1"/>
  <c r="AD857" i="1"/>
  <c r="AD871" i="1"/>
  <c r="AD885" i="1"/>
  <c r="AD899" i="1"/>
  <c r="AD913" i="1"/>
  <c r="AD927" i="1"/>
  <c r="AD941" i="1"/>
  <c r="AD955" i="1"/>
  <c r="AD969" i="1"/>
  <c r="AD18" i="1"/>
  <c r="AD32" i="1"/>
  <c r="AD46" i="1"/>
  <c r="AD60" i="1"/>
  <c r="AD74" i="1"/>
  <c r="AD88" i="1"/>
  <c r="AD102" i="1"/>
  <c r="AD116" i="1"/>
  <c r="AD130" i="1"/>
  <c r="AD144" i="1"/>
  <c r="AD158" i="1"/>
  <c r="AD172" i="1"/>
  <c r="AD186" i="1"/>
  <c r="AD200" i="1"/>
  <c r="AD214" i="1"/>
  <c r="AD228" i="1"/>
  <c r="AD242" i="1"/>
  <c r="AD256" i="1"/>
  <c r="AD270" i="1"/>
  <c r="AD284" i="1"/>
  <c r="AD298" i="1"/>
  <c r="AD312" i="1"/>
  <c r="AD326" i="1"/>
  <c r="AD340" i="1"/>
  <c r="AD354" i="1"/>
  <c r="AD368" i="1"/>
  <c r="AD382" i="1"/>
  <c r="AD396" i="1"/>
  <c r="AD410" i="1"/>
  <c r="AD424" i="1"/>
  <c r="AD438" i="1"/>
  <c r="AD452" i="1"/>
  <c r="AD466" i="1"/>
  <c r="AD480" i="1"/>
  <c r="AD494" i="1"/>
  <c r="AD508" i="1"/>
  <c r="AD522" i="1"/>
  <c r="AD536" i="1"/>
  <c r="AD550" i="1"/>
  <c r="AD564" i="1"/>
  <c r="AD578" i="1"/>
  <c r="AD592" i="1"/>
  <c r="AD606" i="1"/>
  <c r="AD620" i="1"/>
  <c r="AD634" i="1"/>
  <c r="AD648" i="1"/>
  <c r="AD662" i="1"/>
  <c r="AD676" i="1"/>
  <c r="AD690" i="1"/>
  <c r="AD704" i="1"/>
  <c r="AD718" i="1"/>
  <c r="AD732" i="1"/>
  <c r="AD746" i="1"/>
  <c r="AD760" i="1"/>
  <c r="AD774" i="1"/>
  <c r="AD788" i="1"/>
  <c r="AD802" i="1"/>
  <c r="AD816" i="1"/>
  <c r="AD830" i="1"/>
  <c r="AD844" i="1"/>
  <c r="AD858" i="1"/>
  <c r="AD872" i="1"/>
  <c r="AD886" i="1"/>
  <c r="AD900" i="1"/>
  <c r="AD914" i="1"/>
  <c r="AD928" i="1"/>
  <c r="AD942" i="1"/>
  <c r="AD956" i="1"/>
  <c r="AD970" i="1"/>
  <c r="AD984" i="1"/>
  <c r="AD998" i="1"/>
  <c r="AD5" i="1"/>
  <c r="AD19" i="1"/>
  <c r="AD33" i="1"/>
  <c r="AD47" i="1"/>
  <c r="AD61" i="1"/>
  <c r="AD75" i="1"/>
  <c r="AD89" i="1"/>
  <c r="AD103" i="1"/>
  <c r="AD117" i="1"/>
  <c r="AD131" i="1"/>
  <c r="AD145" i="1"/>
  <c r="AD159" i="1"/>
  <c r="AD173" i="1"/>
  <c r="AD187" i="1"/>
  <c r="AD201" i="1"/>
  <c r="AD215" i="1"/>
  <c r="AD229" i="1"/>
  <c r="AD243" i="1"/>
  <c r="AD257" i="1"/>
  <c r="AD271" i="1"/>
  <c r="AD285" i="1"/>
  <c r="AD299" i="1"/>
  <c r="AD313" i="1"/>
  <c r="AD327" i="1"/>
  <c r="AD341" i="1"/>
  <c r="AD355" i="1"/>
  <c r="AD369" i="1"/>
  <c r="AD383" i="1"/>
  <c r="AD397" i="1"/>
  <c r="AD411" i="1"/>
  <c r="AD425" i="1"/>
  <c r="AD439" i="1"/>
  <c r="AD453" i="1"/>
  <c r="AD467" i="1"/>
  <c r="AD481" i="1"/>
  <c r="AD495" i="1"/>
  <c r="AD509" i="1"/>
  <c r="AD523" i="1"/>
  <c r="AD537" i="1"/>
  <c r="AD551" i="1"/>
  <c r="AD565" i="1"/>
  <c r="AD579" i="1"/>
  <c r="AD593" i="1"/>
  <c r="AD607" i="1"/>
  <c r="AD621" i="1"/>
  <c r="AD635" i="1"/>
  <c r="AD649" i="1"/>
  <c r="AD663" i="1"/>
  <c r="AD677" i="1"/>
  <c r="AD691" i="1"/>
  <c r="AD705" i="1"/>
  <c r="AD719" i="1"/>
  <c r="AD733" i="1"/>
  <c r="AD747" i="1"/>
  <c r="AD761" i="1"/>
  <c r="AD775" i="1"/>
  <c r="AD789" i="1"/>
  <c r="AD803" i="1"/>
  <c r="AD817" i="1"/>
  <c r="AD831" i="1"/>
  <c r="AD845" i="1"/>
  <c r="AD859" i="1"/>
  <c r="AD873" i="1"/>
  <c r="AD887" i="1"/>
  <c r="AD901" i="1"/>
  <c r="AD915" i="1"/>
  <c r="AD929" i="1"/>
  <c r="AD943" i="1"/>
  <c r="AD957" i="1"/>
  <c r="AD971" i="1"/>
  <c r="AD6" i="1"/>
  <c r="AD20" i="1"/>
  <c r="AD34" i="1"/>
  <c r="AD48" i="1"/>
  <c r="AD62" i="1"/>
  <c r="AD76" i="1"/>
  <c r="AD90" i="1"/>
  <c r="AD104" i="1"/>
  <c r="AD118" i="1"/>
  <c r="AD132" i="1"/>
  <c r="AD146" i="1"/>
  <c r="AD160" i="1"/>
  <c r="AD174" i="1"/>
  <c r="AD188" i="1"/>
  <c r="AD202" i="1"/>
  <c r="AD216" i="1"/>
  <c r="AD230" i="1"/>
  <c r="AD244" i="1"/>
  <c r="AD258" i="1"/>
  <c r="AD272" i="1"/>
  <c r="AD286" i="1"/>
  <c r="AD300" i="1"/>
  <c r="AD314" i="1"/>
  <c r="AD328" i="1"/>
  <c r="AD342" i="1"/>
  <c r="AD356" i="1"/>
  <c r="AD370" i="1"/>
  <c r="AD384" i="1"/>
  <c r="AD398" i="1"/>
  <c r="AD412" i="1"/>
  <c r="AD426" i="1"/>
  <c r="AD440" i="1"/>
  <c r="AD454" i="1"/>
  <c r="AD468" i="1"/>
  <c r="AD482" i="1"/>
  <c r="AD496" i="1"/>
  <c r="AD510" i="1"/>
  <c r="AD524" i="1"/>
  <c r="AD538" i="1"/>
  <c r="AD552" i="1"/>
  <c r="AD566" i="1"/>
  <c r="AD580" i="1"/>
  <c r="AD594" i="1"/>
  <c r="AD608" i="1"/>
  <c r="AD622" i="1"/>
  <c r="AD636" i="1"/>
  <c r="AD650" i="1"/>
  <c r="AD664" i="1"/>
  <c r="AD678" i="1"/>
  <c r="AD692" i="1"/>
  <c r="AD706" i="1"/>
  <c r="AD720" i="1"/>
  <c r="AD734" i="1"/>
  <c r="AD748" i="1"/>
  <c r="AD762" i="1"/>
  <c r="AD776" i="1"/>
  <c r="AD790" i="1"/>
  <c r="AD804" i="1"/>
  <c r="AD818" i="1"/>
  <c r="AD832" i="1"/>
  <c r="AD846" i="1"/>
  <c r="AD860" i="1"/>
  <c r="AD874" i="1"/>
  <c r="AD888" i="1"/>
  <c r="AD7" i="1"/>
  <c r="AD21" i="1"/>
  <c r="AD35" i="1"/>
  <c r="AD49" i="1"/>
  <c r="AD63" i="1"/>
  <c r="AD77" i="1"/>
  <c r="AD91" i="1"/>
  <c r="AD105" i="1"/>
  <c r="AD119" i="1"/>
  <c r="AD133" i="1"/>
  <c r="AD147" i="1"/>
  <c r="AD161" i="1"/>
  <c r="AD175" i="1"/>
  <c r="AD189" i="1"/>
  <c r="AD203" i="1"/>
  <c r="AD217" i="1"/>
  <c r="AD231" i="1"/>
  <c r="AD245" i="1"/>
  <c r="AD259" i="1"/>
  <c r="AD273" i="1"/>
  <c r="AD287" i="1"/>
  <c r="AD301" i="1"/>
  <c r="AD315" i="1"/>
  <c r="AD329" i="1"/>
  <c r="AD343" i="1"/>
  <c r="AD357" i="1"/>
  <c r="AD371" i="1"/>
  <c r="AD385" i="1"/>
  <c r="AD399" i="1"/>
  <c r="AD413" i="1"/>
  <c r="AD427" i="1"/>
  <c r="AD441" i="1"/>
  <c r="AD455" i="1"/>
  <c r="AD469" i="1"/>
  <c r="AD483" i="1"/>
  <c r="AD497" i="1"/>
  <c r="AD511" i="1"/>
  <c r="AD525" i="1"/>
  <c r="AD539" i="1"/>
  <c r="AD553" i="1"/>
  <c r="AD567" i="1"/>
  <c r="AD581" i="1"/>
  <c r="AD595" i="1"/>
  <c r="AD609" i="1"/>
  <c r="AD623" i="1"/>
  <c r="AD637" i="1"/>
  <c r="AD651" i="1"/>
  <c r="AD665" i="1"/>
  <c r="AD679" i="1"/>
  <c r="AD693" i="1"/>
  <c r="AD707" i="1"/>
  <c r="AD721" i="1"/>
  <c r="AD735" i="1"/>
  <c r="AD749" i="1"/>
  <c r="AD763" i="1"/>
  <c r="AD777" i="1"/>
  <c r="AD791" i="1"/>
  <c r="AD805" i="1"/>
  <c r="AD819" i="1"/>
  <c r="AD833" i="1"/>
  <c r="AD847" i="1"/>
  <c r="AD861" i="1"/>
  <c r="AD875" i="1"/>
  <c r="AD889" i="1"/>
  <c r="AD903" i="1"/>
  <c r="AD917" i="1"/>
  <c r="AD931" i="1"/>
  <c r="AD945" i="1"/>
  <c r="AD959" i="1"/>
  <c r="AD973" i="1"/>
  <c r="AD8" i="1"/>
  <c r="AD22" i="1"/>
  <c r="AD36" i="1"/>
  <c r="AD50" i="1"/>
  <c r="AD64" i="1"/>
  <c r="AD78" i="1"/>
  <c r="AD92" i="1"/>
  <c r="AD106" i="1"/>
  <c r="AD120" i="1"/>
  <c r="AD134" i="1"/>
  <c r="AD148" i="1"/>
  <c r="AD162" i="1"/>
  <c r="AD176" i="1"/>
  <c r="AD190" i="1"/>
  <c r="AD204" i="1"/>
  <c r="AD218" i="1"/>
  <c r="AD232" i="1"/>
  <c r="AD246" i="1"/>
  <c r="AD260" i="1"/>
  <c r="AD274" i="1"/>
  <c r="AD288" i="1"/>
  <c r="AD302" i="1"/>
  <c r="AD316" i="1"/>
  <c r="AD330" i="1"/>
  <c r="AD344" i="1"/>
  <c r="AD358" i="1"/>
  <c r="AD372" i="1"/>
  <c r="AD386" i="1"/>
  <c r="AD400" i="1"/>
  <c r="AD414" i="1"/>
  <c r="AD428" i="1"/>
  <c r="AD442" i="1"/>
  <c r="AD456" i="1"/>
  <c r="AD470" i="1"/>
  <c r="AD484" i="1"/>
  <c r="AD498" i="1"/>
  <c r="AD512" i="1"/>
  <c r="AD526" i="1"/>
  <c r="AD540" i="1"/>
  <c r="AD554" i="1"/>
  <c r="AD568" i="1"/>
  <c r="AD582" i="1"/>
  <c r="AD596" i="1"/>
  <c r="AD610" i="1"/>
  <c r="AD624" i="1"/>
  <c r="AD638" i="1"/>
  <c r="AD652" i="1"/>
  <c r="AD666" i="1"/>
  <c r="AD680" i="1"/>
  <c r="AD694" i="1"/>
  <c r="AD708" i="1"/>
  <c r="AD722" i="1"/>
  <c r="AD736" i="1"/>
  <c r="AD750" i="1"/>
  <c r="AD764" i="1"/>
  <c r="AD778" i="1"/>
  <c r="AD792" i="1"/>
  <c r="AD806" i="1"/>
  <c r="AD820" i="1"/>
  <c r="AD834" i="1"/>
  <c r="AD848" i="1"/>
  <c r="AD862" i="1"/>
  <c r="AD876" i="1"/>
  <c r="AD890" i="1"/>
  <c r="AD904" i="1"/>
  <c r="AD918" i="1"/>
  <c r="AD932" i="1"/>
  <c r="AD946" i="1"/>
  <c r="AD960" i="1"/>
  <c r="AD974" i="1"/>
  <c r="AD988" i="1"/>
  <c r="AD1002" i="1"/>
  <c r="AC16" i="1"/>
  <c r="AC30" i="1"/>
  <c r="AC44" i="1"/>
  <c r="AC58" i="1"/>
  <c r="AC72" i="1"/>
  <c r="AC86" i="1"/>
  <c r="AC100" i="1"/>
  <c r="AC114" i="1"/>
  <c r="AC128" i="1"/>
  <c r="AC142" i="1"/>
  <c r="AC156" i="1"/>
  <c r="AC170" i="1"/>
  <c r="AC184" i="1"/>
  <c r="AD9" i="1"/>
  <c r="AD23" i="1"/>
  <c r="AD37" i="1"/>
  <c r="AD51" i="1"/>
  <c r="AD65" i="1"/>
  <c r="AD79" i="1"/>
  <c r="AD93" i="1"/>
  <c r="AD107" i="1"/>
  <c r="AD121" i="1"/>
  <c r="AD135" i="1"/>
  <c r="AD149" i="1"/>
  <c r="AD163" i="1"/>
  <c r="AD177" i="1"/>
  <c r="AD191" i="1"/>
  <c r="AD205" i="1"/>
  <c r="AD219" i="1"/>
  <c r="AD233" i="1"/>
  <c r="AD247" i="1"/>
  <c r="AD261" i="1"/>
  <c r="AD275" i="1"/>
  <c r="AD289" i="1"/>
  <c r="AD303" i="1"/>
  <c r="AD317" i="1"/>
  <c r="AD331" i="1"/>
  <c r="AD345" i="1"/>
  <c r="AD359" i="1"/>
  <c r="AD373" i="1"/>
  <c r="AD387" i="1"/>
  <c r="AD401" i="1"/>
  <c r="AD415" i="1"/>
  <c r="AD429" i="1"/>
  <c r="AD443" i="1"/>
  <c r="AD457" i="1"/>
  <c r="AD471" i="1"/>
  <c r="AD485" i="1"/>
  <c r="AD499" i="1"/>
  <c r="AD513" i="1"/>
  <c r="AD527" i="1"/>
  <c r="AD541" i="1"/>
  <c r="AD555" i="1"/>
  <c r="AD569" i="1"/>
  <c r="AD583" i="1"/>
  <c r="AD597" i="1"/>
  <c r="AD611" i="1"/>
  <c r="AD625" i="1"/>
  <c r="AD639" i="1"/>
  <c r="AD653" i="1"/>
  <c r="AD667" i="1"/>
  <c r="AD681" i="1"/>
  <c r="AD695" i="1"/>
  <c r="AD709" i="1"/>
  <c r="AD723" i="1"/>
  <c r="AD737" i="1"/>
  <c r="AD751" i="1"/>
  <c r="AD765" i="1"/>
  <c r="AD779" i="1"/>
  <c r="AD793" i="1"/>
  <c r="AD807" i="1"/>
  <c r="AD821" i="1"/>
  <c r="AD835" i="1"/>
  <c r="AD849" i="1"/>
  <c r="AD863" i="1"/>
  <c r="AD877" i="1"/>
  <c r="AD891" i="1"/>
  <c r="AD905" i="1"/>
  <c r="AD919" i="1"/>
  <c r="AD933" i="1"/>
  <c r="AD947" i="1"/>
  <c r="AD961" i="1"/>
  <c r="AD10" i="1"/>
  <c r="AD24" i="1"/>
  <c r="AD38" i="1"/>
  <c r="AD52" i="1"/>
  <c r="AD66" i="1"/>
  <c r="AD80" i="1"/>
  <c r="AD94" i="1"/>
  <c r="AD108" i="1"/>
  <c r="AD122" i="1"/>
  <c r="AD136" i="1"/>
  <c r="AD150" i="1"/>
  <c r="AD164" i="1"/>
  <c r="AD178" i="1"/>
  <c r="AD192" i="1"/>
  <c r="AD206" i="1"/>
  <c r="AD220" i="1"/>
  <c r="AD234" i="1"/>
  <c r="AD248" i="1"/>
  <c r="AD262" i="1"/>
  <c r="AD276" i="1"/>
  <c r="AD290" i="1"/>
  <c r="AD304" i="1"/>
  <c r="AD318" i="1"/>
  <c r="AD332" i="1"/>
  <c r="AD346" i="1"/>
  <c r="AD360" i="1"/>
  <c r="AD374" i="1"/>
  <c r="AD388" i="1"/>
  <c r="AD402" i="1"/>
  <c r="AD416" i="1"/>
  <c r="AD430" i="1"/>
  <c r="AD444" i="1"/>
  <c r="AD458" i="1"/>
  <c r="AD472" i="1"/>
  <c r="AD486" i="1"/>
  <c r="AD500" i="1"/>
  <c r="AD514" i="1"/>
  <c r="AD528" i="1"/>
  <c r="AD542" i="1"/>
  <c r="AD556" i="1"/>
  <c r="AD570" i="1"/>
  <c r="AD584" i="1"/>
  <c r="AD598" i="1"/>
  <c r="AD612" i="1"/>
  <c r="AD626" i="1"/>
  <c r="AD640" i="1"/>
  <c r="AD654" i="1"/>
  <c r="AD668" i="1"/>
  <c r="AD682" i="1"/>
  <c r="AD696" i="1"/>
  <c r="AD710" i="1"/>
  <c r="AD724" i="1"/>
  <c r="AD738" i="1"/>
  <c r="AD752" i="1"/>
  <c r="AD766" i="1"/>
  <c r="AD780" i="1"/>
  <c r="AD794" i="1"/>
  <c r="AD808" i="1"/>
  <c r="AD822" i="1"/>
  <c r="AD836" i="1"/>
  <c r="AD850" i="1"/>
  <c r="AD864" i="1"/>
  <c r="AD878" i="1"/>
  <c r="AD892" i="1"/>
  <c r="AD906" i="1"/>
  <c r="AD920" i="1"/>
  <c r="AD934" i="1"/>
  <c r="AD948" i="1"/>
  <c r="AD962" i="1"/>
  <c r="AD976" i="1"/>
  <c r="AD990" i="1"/>
  <c r="AD911" i="1"/>
  <c r="AD964" i="1"/>
  <c r="AD989" i="1"/>
  <c r="AC6" i="1"/>
  <c r="AC21" i="1"/>
  <c r="AC36" i="1"/>
  <c r="AC51" i="1"/>
  <c r="AC66" i="1"/>
  <c r="AC81" i="1"/>
  <c r="AC96" i="1"/>
  <c r="AC111" i="1"/>
  <c r="AC126" i="1"/>
  <c r="AC141" i="1"/>
  <c r="AC157" i="1"/>
  <c r="AC172" i="1"/>
  <c r="AC187" i="1"/>
  <c r="AC201" i="1"/>
  <c r="AC215" i="1"/>
  <c r="AC229" i="1"/>
  <c r="AC243" i="1"/>
  <c r="AC257" i="1"/>
  <c r="AC271" i="1"/>
  <c r="AC285" i="1"/>
  <c r="AC299" i="1"/>
  <c r="AC313" i="1"/>
  <c r="AC327" i="1"/>
  <c r="AC341" i="1"/>
  <c r="AC355" i="1"/>
  <c r="AC369" i="1"/>
  <c r="AC383" i="1"/>
  <c r="AC397" i="1"/>
  <c r="AC411" i="1"/>
  <c r="AC425" i="1"/>
  <c r="AC439" i="1"/>
  <c r="AC453" i="1"/>
  <c r="AC467" i="1"/>
  <c r="AC481" i="1"/>
  <c r="AC495" i="1"/>
  <c r="AC509" i="1"/>
  <c r="AC523" i="1"/>
  <c r="AC537" i="1"/>
  <c r="AC551" i="1"/>
  <c r="AC565" i="1"/>
  <c r="AC579" i="1"/>
  <c r="AC593" i="1"/>
  <c r="AC607" i="1"/>
  <c r="AC621" i="1"/>
  <c r="AC635" i="1"/>
  <c r="AC649" i="1"/>
  <c r="AC663" i="1"/>
  <c r="AC677" i="1"/>
  <c r="AC691" i="1"/>
  <c r="AC705" i="1"/>
  <c r="AC719" i="1"/>
  <c r="AC733" i="1"/>
  <c r="AC747" i="1"/>
  <c r="AC761" i="1"/>
  <c r="AC775" i="1"/>
  <c r="AC789" i="1"/>
  <c r="AC803" i="1"/>
  <c r="AC817" i="1"/>
  <c r="AC831" i="1"/>
  <c r="AC845" i="1"/>
  <c r="AC859" i="1"/>
  <c r="AC873" i="1"/>
  <c r="AC887" i="1"/>
  <c r="AC901" i="1"/>
  <c r="AC915" i="1"/>
  <c r="AC929" i="1"/>
  <c r="AC943" i="1"/>
  <c r="AC957" i="1"/>
  <c r="AC971" i="1"/>
  <c r="AC985" i="1"/>
  <c r="AC999" i="1"/>
  <c r="AD916" i="1"/>
  <c r="AD965" i="1"/>
  <c r="AD991" i="1"/>
  <c r="AC7" i="1"/>
  <c r="AC22" i="1"/>
  <c r="AC37" i="1"/>
  <c r="AC52" i="1"/>
  <c r="AC67" i="1"/>
  <c r="AC82" i="1"/>
  <c r="AC97" i="1"/>
  <c r="AC112" i="1"/>
  <c r="AC127" i="1"/>
  <c r="AC143" i="1"/>
  <c r="AC158" i="1"/>
  <c r="AC173" i="1"/>
  <c r="AC188" i="1"/>
  <c r="AC202" i="1"/>
  <c r="AC216" i="1"/>
  <c r="AC230" i="1"/>
  <c r="AC244" i="1"/>
  <c r="AC258" i="1"/>
  <c r="AC272" i="1"/>
  <c r="AC286" i="1"/>
  <c r="AC300" i="1"/>
  <c r="AC314" i="1"/>
  <c r="AC328" i="1"/>
  <c r="AC342" i="1"/>
  <c r="AC356" i="1"/>
  <c r="AC370" i="1"/>
  <c r="AC384" i="1"/>
  <c r="AC398" i="1"/>
  <c r="AC412" i="1"/>
  <c r="AC426" i="1"/>
  <c r="AC440" i="1"/>
  <c r="AC454" i="1"/>
  <c r="AC468" i="1"/>
  <c r="AC482" i="1"/>
  <c r="AC496" i="1"/>
  <c r="AC510" i="1"/>
  <c r="AC524" i="1"/>
  <c r="AC538" i="1"/>
  <c r="AC552" i="1"/>
  <c r="AC566" i="1"/>
  <c r="AC580" i="1"/>
  <c r="AC594" i="1"/>
  <c r="AC608" i="1"/>
  <c r="AC622" i="1"/>
  <c r="AC636" i="1"/>
  <c r="AC650" i="1"/>
  <c r="AC664" i="1"/>
  <c r="AC678" i="1"/>
  <c r="AC692" i="1"/>
  <c r="AC706" i="1"/>
  <c r="AC720" i="1"/>
  <c r="AC734" i="1"/>
  <c r="AC748" i="1"/>
  <c r="AC762" i="1"/>
  <c r="AC776" i="1"/>
  <c r="AC790" i="1"/>
  <c r="AC804" i="1"/>
  <c r="AC818" i="1"/>
  <c r="AC832" i="1"/>
  <c r="AC846" i="1"/>
  <c r="AC860" i="1"/>
  <c r="AC874" i="1"/>
  <c r="AC888" i="1"/>
  <c r="AC902" i="1"/>
  <c r="AC916" i="1"/>
  <c r="AC930" i="1"/>
  <c r="AC944" i="1"/>
  <c r="AC958" i="1"/>
  <c r="AC972" i="1"/>
  <c r="AC986" i="1"/>
  <c r="AC1000" i="1"/>
  <c r="AD922" i="1"/>
  <c r="AD967" i="1"/>
  <c r="AD992" i="1"/>
  <c r="AC8" i="1"/>
  <c r="AC23" i="1"/>
  <c r="AC38" i="1"/>
  <c r="AC53" i="1"/>
  <c r="AC68" i="1"/>
  <c r="AC83" i="1"/>
  <c r="AC98" i="1"/>
  <c r="AC113" i="1"/>
  <c r="AC129" i="1"/>
  <c r="AC144" i="1"/>
  <c r="AC159" i="1"/>
  <c r="AC174" i="1"/>
  <c r="AC189" i="1"/>
  <c r="AC203" i="1"/>
  <c r="AC217" i="1"/>
  <c r="AC231" i="1"/>
  <c r="AC245" i="1"/>
  <c r="AC259" i="1"/>
  <c r="AC273" i="1"/>
  <c r="AC287" i="1"/>
  <c r="AC301" i="1"/>
  <c r="AC315" i="1"/>
  <c r="AC329" i="1"/>
  <c r="AC343" i="1"/>
  <c r="AC357" i="1"/>
  <c r="AC371" i="1"/>
  <c r="AC385" i="1"/>
  <c r="AC399" i="1"/>
  <c r="AC413" i="1"/>
  <c r="AC427" i="1"/>
  <c r="AC441" i="1"/>
  <c r="AC455" i="1"/>
  <c r="AC469" i="1"/>
  <c r="AC483" i="1"/>
  <c r="AC497" i="1"/>
  <c r="AC511" i="1"/>
  <c r="AC525" i="1"/>
  <c r="AC539" i="1"/>
  <c r="AC553" i="1"/>
  <c r="AC567" i="1"/>
  <c r="AC581" i="1"/>
  <c r="AC595" i="1"/>
  <c r="AC609" i="1"/>
  <c r="AC623" i="1"/>
  <c r="AC637" i="1"/>
  <c r="AC651" i="1"/>
  <c r="AC665" i="1"/>
  <c r="AC679" i="1"/>
  <c r="AC693" i="1"/>
  <c r="AC707" i="1"/>
  <c r="AC721" i="1"/>
  <c r="AC735" i="1"/>
  <c r="AC749" i="1"/>
  <c r="AC763" i="1"/>
  <c r="AC777" i="1"/>
  <c r="AC791" i="1"/>
  <c r="AC805" i="1"/>
  <c r="AC819" i="1"/>
  <c r="AC833" i="1"/>
  <c r="AC847" i="1"/>
  <c r="AC861" i="1"/>
  <c r="AC875" i="1"/>
  <c r="AC889" i="1"/>
  <c r="AC903" i="1"/>
  <c r="AC917" i="1"/>
  <c r="AC931" i="1"/>
  <c r="AC945" i="1"/>
  <c r="AC959" i="1"/>
  <c r="AC973" i="1"/>
  <c r="AC987" i="1"/>
  <c r="AC1001" i="1"/>
  <c r="AD923" i="1"/>
  <c r="AD972" i="1"/>
  <c r="AD993" i="1"/>
  <c r="AC9" i="1"/>
  <c r="AC24" i="1"/>
  <c r="AC39" i="1"/>
  <c r="AC54" i="1"/>
  <c r="AC69" i="1"/>
  <c r="AC84" i="1"/>
  <c r="AC99" i="1"/>
  <c r="AC115" i="1"/>
  <c r="AC130" i="1"/>
  <c r="AC145" i="1"/>
  <c r="AC160" i="1"/>
  <c r="AC175" i="1"/>
  <c r="AC190" i="1"/>
  <c r="AC204" i="1"/>
  <c r="AC218" i="1"/>
  <c r="AC232" i="1"/>
  <c r="AC246" i="1"/>
  <c r="AC260" i="1"/>
  <c r="AC274" i="1"/>
  <c r="AC288" i="1"/>
  <c r="AC302" i="1"/>
  <c r="AC316" i="1"/>
  <c r="AC330" i="1"/>
  <c r="AC344" i="1"/>
  <c r="AC358" i="1"/>
  <c r="AC372" i="1"/>
  <c r="AC386" i="1"/>
  <c r="AC400" i="1"/>
  <c r="AC414" i="1"/>
  <c r="AC428" i="1"/>
  <c r="AC442" i="1"/>
  <c r="AC456" i="1"/>
  <c r="AC470" i="1"/>
  <c r="AC484" i="1"/>
  <c r="AC498" i="1"/>
  <c r="AC512" i="1"/>
  <c r="AC526" i="1"/>
  <c r="AC540" i="1"/>
  <c r="AC554" i="1"/>
  <c r="AC568" i="1"/>
  <c r="AC582" i="1"/>
  <c r="AC596" i="1"/>
  <c r="AC610" i="1"/>
  <c r="AC624" i="1"/>
  <c r="AC638" i="1"/>
  <c r="AC652" i="1"/>
  <c r="AC666" i="1"/>
  <c r="AC680" i="1"/>
  <c r="AC694" i="1"/>
  <c r="AC708" i="1"/>
  <c r="AC722" i="1"/>
  <c r="AC736" i="1"/>
  <c r="AC750" i="1"/>
  <c r="AC764" i="1"/>
  <c r="AC778" i="1"/>
  <c r="AC792" i="1"/>
  <c r="AC806" i="1"/>
  <c r="AC820" i="1"/>
  <c r="AC834" i="1"/>
  <c r="AC848" i="1"/>
  <c r="AC862" i="1"/>
  <c r="AC876" i="1"/>
  <c r="AC890" i="1"/>
  <c r="AC904" i="1"/>
  <c r="AC918" i="1"/>
  <c r="AC932" i="1"/>
  <c r="AC946" i="1"/>
  <c r="AC960" i="1"/>
  <c r="AC974" i="1"/>
  <c r="AC988" i="1"/>
  <c r="AC1002" i="1"/>
  <c r="AD925" i="1"/>
  <c r="AD975" i="1"/>
  <c r="AD994" i="1"/>
  <c r="AC10" i="1"/>
  <c r="AC25" i="1"/>
  <c r="AC40" i="1"/>
  <c r="AC55" i="1"/>
  <c r="AC70" i="1"/>
  <c r="AC85" i="1"/>
  <c r="AC101" i="1"/>
  <c r="AC116" i="1"/>
  <c r="AC131" i="1"/>
  <c r="AC146" i="1"/>
  <c r="AC161" i="1"/>
  <c r="AC176" i="1"/>
  <c r="AC191" i="1"/>
  <c r="AC205" i="1"/>
  <c r="AC219" i="1"/>
  <c r="AC233" i="1"/>
  <c r="AC247" i="1"/>
  <c r="AC261" i="1"/>
  <c r="AC275" i="1"/>
  <c r="AC289" i="1"/>
  <c r="AC303" i="1"/>
  <c r="AC317" i="1"/>
  <c r="AC331" i="1"/>
  <c r="AC345" i="1"/>
  <c r="AC359" i="1"/>
  <c r="AC373" i="1"/>
  <c r="AC387" i="1"/>
  <c r="AC401" i="1"/>
  <c r="AC415" i="1"/>
  <c r="AC429" i="1"/>
  <c r="AC443" i="1"/>
  <c r="AC457" i="1"/>
  <c r="AC471" i="1"/>
  <c r="AC485" i="1"/>
  <c r="AC499" i="1"/>
  <c r="AC513" i="1"/>
  <c r="AC527" i="1"/>
  <c r="AC541" i="1"/>
  <c r="AC555" i="1"/>
  <c r="AC569" i="1"/>
  <c r="AC583" i="1"/>
  <c r="AC597" i="1"/>
  <c r="AC611" i="1"/>
  <c r="AC625" i="1"/>
  <c r="AC639" i="1"/>
  <c r="AC653" i="1"/>
  <c r="AC667" i="1"/>
  <c r="AC681" i="1"/>
  <c r="AC695" i="1"/>
  <c r="AC709" i="1"/>
  <c r="AC723" i="1"/>
  <c r="AC737" i="1"/>
  <c r="AC751" i="1"/>
  <c r="AC765" i="1"/>
  <c r="AC779" i="1"/>
  <c r="AC793" i="1"/>
  <c r="AC807" i="1"/>
  <c r="AC821" i="1"/>
  <c r="AC835" i="1"/>
  <c r="AC849" i="1"/>
  <c r="AC863" i="1"/>
  <c r="AC877" i="1"/>
  <c r="AC891" i="1"/>
  <c r="AC905" i="1"/>
  <c r="AC919" i="1"/>
  <c r="AC933" i="1"/>
  <c r="AC947" i="1"/>
  <c r="AC961" i="1"/>
  <c r="AC975" i="1"/>
  <c r="AC989" i="1"/>
  <c r="AC1003" i="1"/>
  <c r="AD930" i="1"/>
  <c r="AD977" i="1"/>
  <c r="AD995" i="1"/>
  <c r="AC11" i="1"/>
  <c r="AC26" i="1"/>
  <c r="AC41" i="1"/>
  <c r="AC56" i="1"/>
  <c r="AC71" i="1"/>
  <c r="AC87" i="1"/>
  <c r="AC102" i="1"/>
  <c r="AC117" i="1"/>
  <c r="AC132" i="1"/>
  <c r="AC147" i="1"/>
  <c r="AC162" i="1"/>
  <c r="AC177" i="1"/>
  <c r="AC192" i="1"/>
  <c r="AC206" i="1"/>
  <c r="AC220" i="1"/>
  <c r="AC234" i="1"/>
  <c r="AC248" i="1"/>
  <c r="AC262" i="1"/>
  <c r="AC276" i="1"/>
  <c r="AC290" i="1"/>
  <c r="AC304" i="1"/>
  <c r="AC318" i="1"/>
  <c r="AC332" i="1"/>
  <c r="AC346" i="1"/>
  <c r="AC360" i="1"/>
  <c r="AC374" i="1"/>
  <c r="AC388" i="1"/>
  <c r="AC402" i="1"/>
  <c r="AC416" i="1"/>
  <c r="AC430" i="1"/>
  <c r="AC444" i="1"/>
  <c r="AC458" i="1"/>
  <c r="AC472" i="1"/>
  <c r="AC486" i="1"/>
  <c r="AC500" i="1"/>
  <c r="AC514" i="1"/>
  <c r="AC528" i="1"/>
  <c r="AC542" i="1"/>
  <c r="AC556" i="1"/>
  <c r="AC570" i="1"/>
  <c r="AC584" i="1"/>
  <c r="AC598" i="1"/>
  <c r="AC612" i="1"/>
  <c r="AC626" i="1"/>
  <c r="AC640" i="1"/>
  <c r="AC654" i="1"/>
  <c r="AC668" i="1"/>
  <c r="AC682" i="1"/>
  <c r="AC696" i="1"/>
  <c r="AC710" i="1"/>
  <c r="AC724" i="1"/>
  <c r="AC738" i="1"/>
  <c r="AC752" i="1"/>
  <c r="AC766" i="1"/>
  <c r="AC780" i="1"/>
  <c r="AC794" i="1"/>
  <c r="AC808" i="1"/>
  <c r="AC822" i="1"/>
  <c r="AC836" i="1"/>
  <c r="AC850" i="1"/>
  <c r="AC864" i="1"/>
  <c r="AC878" i="1"/>
  <c r="AC892" i="1"/>
  <c r="AC906" i="1"/>
  <c r="AC920" i="1"/>
  <c r="AC934" i="1"/>
  <c r="AC948" i="1"/>
  <c r="AC962" i="1"/>
  <c r="AC976" i="1"/>
  <c r="AC990" i="1"/>
  <c r="AC1004" i="1"/>
  <c r="AD936" i="1"/>
  <c r="AD978" i="1"/>
  <c r="AD996" i="1"/>
  <c r="AC12" i="1"/>
  <c r="AC27" i="1"/>
  <c r="AC42" i="1"/>
  <c r="AC57" i="1"/>
  <c r="AC73" i="1"/>
  <c r="AC88" i="1"/>
  <c r="AC103" i="1"/>
  <c r="AC118" i="1"/>
  <c r="AC133" i="1"/>
  <c r="AC148" i="1"/>
  <c r="AC163" i="1"/>
  <c r="AC178" i="1"/>
  <c r="AC193" i="1"/>
  <c r="AC207" i="1"/>
  <c r="AC221" i="1"/>
  <c r="AC235" i="1"/>
  <c r="AC249" i="1"/>
  <c r="AC263" i="1"/>
  <c r="AC277" i="1"/>
  <c r="AC291" i="1"/>
  <c r="AC305" i="1"/>
  <c r="AC319" i="1"/>
  <c r="AC333" i="1"/>
  <c r="AC347" i="1"/>
  <c r="AC361" i="1"/>
  <c r="AC375" i="1"/>
  <c r="AC389" i="1"/>
  <c r="AC403" i="1"/>
  <c r="AC417" i="1"/>
  <c r="AC431" i="1"/>
  <c r="AC445" i="1"/>
  <c r="AC459" i="1"/>
  <c r="AC473" i="1"/>
  <c r="AC487" i="1"/>
  <c r="AC501" i="1"/>
  <c r="AC515" i="1"/>
  <c r="AC529" i="1"/>
  <c r="AC543" i="1"/>
  <c r="AC557" i="1"/>
  <c r="AC571" i="1"/>
  <c r="AC585" i="1"/>
  <c r="AC599" i="1"/>
  <c r="AC613" i="1"/>
  <c r="AC627" i="1"/>
  <c r="AC641" i="1"/>
  <c r="AC655" i="1"/>
  <c r="AC669" i="1"/>
  <c r="AC683" i="1"/>
  <c r="AC697" i="1"/>
  <c r="AC711" i="1"/>
  <c r="AC725" i="1"/>
  <c r="AC739" i="1"/>
  <c r="AC753" i="1"/>
  <c r="AC767" i="1"/>
  <c r="AC781" i="1"/>
  <c r="AC795" i="1"/>
  <c r="AC809" i="1"/>
  <c r="AC823" i="1"/>
  <c r="AC837" i="1"/>
  <c r="AC851" i="1"/>
  <c r="AC865" i="1"/>
  <c r="AC879" i="1"/>
  <c r="AC893" i="1"/>
  <c r="AC907" i="1"/>
  <c r="AC921" i="1"/>
  <c r="AC935" i="1"/>
  <c r="AC949" i="1"/>
  <c r="AC963" i="1"/>
  <c r="AC977" i="1"/>
  <c r="AC991" i="1"/>
  <c r="AD937" i="1"/>
  <c r="AD979" i="1"/>
  <c r="AD997" i="1"/>
  <c r="AC13" i="1"/>
  <c r="AC28" i="1"/>
  <c r="AC43" i="1"/>
  <c r="AC59" i="1"/>
  <c r="AC74" i="1"/>
  <c r="AC89" i="1"/>
  <c r="AC104" i="1"/>
  <c r="AC119" i="1"/>
  <c r="AC134" i="1"/>
  <c r="AC149" i="1"/>
  <c r="AC164" i="1"/>
  <c r="AC179" i="1"/>
  <c r="AC194" i="1"/>
  <c r="AC208" i="1"/>
  <c r="AC222" i="1"/>
  <c r="AC236" i="1"/>
  <c r="AC250" i="1"/>
  <c r="AC264" i="1"/>
  <c r="AC278" i="1"/>
  <c r="AC292" i="1"/>
  <c r="AC306" i="1"/>
  <c r="AC320" i="1"/>
  <c r="AC334" i="1"/>
  <c r="AC348" i="1"/>
  <c r="AC362" i="1"/>
  <c r="AC376" i="1"/>
  <c r="AC390" i="1"/>
  <c r="AC404" i="1"/>
  <c r="AC418" i="1"/>
  <c r="AC432" i="1"/>
  <c r="AC446" i="1"/>
  <c r="AC460" i="1"/>
  <c r="AC474" i="1"/>
  <c r="AC488" i="1"/>
  <c r="AC502" i="1"/>
  <c r="AC516" i="1"/>
  <c r="AC530" i="1"/>
  <c r="AC544" i="1"/>
  <c r="AC558" i="1"/>
  <c r="AC572" i="1"/>
  <c r="AC586" i="1"/>
  <c r="AC600" i="1"/>
  <c r="AC614" i="1"/>
  <c r="AC628" i="1"/>
  <c r="AC642" i="1"/>
  <c r="AC656" i="1"/>
  <c r="AC670" i="1"/>
  <c r="AC684" i="1"/>
  <c r="AC698" i="1"/>
  <c r="AC712" i="1"/>
  <c r="AC726" i="1"/>
  <c r="AC740" i="1"/>
  <c r="AC754" i="1"/>
  <c r="AC768" i="1"/>
  <c r="AC782" i="1"/>
  <c r="AC796" i="1"/>
  <c r="AC810" i="1"/>
  <c r="AC824" i="1"/>
  <c r="AC838" i="1"/>
  <c r="AC852" i="1"/>
  <c r="AC866" i="1"/>
  <c r="AC880" i="1"/>
  <c r="AC894" i="1"/>
  <c r="AC908" i="1"/>
  <c r="AC922" i="1"/>
  <c r="AC936" i="1"/>
  <c r="AC950" i="1"/>
  <c r="AC964" i="1"/>
  <c r="AC978" i="1"/>
  <c r="AC992" i="1"/>
  <c r="AD895" i="1"/>
  <c r="AD944" i="1"/>
  <c r="AD982" i="1"/>
  <c r="AD1000" i="1"/>
  <c r="AC15" i="1"/>
  <c r="AC31" i="1"/>
  <c r="AC46" i="1"/>
  <c r="AC61" i="1"/>
  <c r="AC76" i="1"/>
  <c r="AC91" i="1"/>
  <c r="AC106" i="1"/>
  <c r="AC121" i="1"/>
  <c r="AD894" i="1"/>
  <c r="AD939" i="1"/>
  <c r="AD981" i="1"/>
  <c r="AD999" i="1"/>
  <c r="AC14" i="1"/>
  <c r="AC29" i="1"/>
  <c r="AC45" i="1"/>
  <c r="AC60" i="1"/>
  <c r="AC75" i="1"/>
  <c r="AC90" i="1"/>
  <c r="AC105" i="1"/>
  <c r="AC120" i="1"/>
  <c r="AC135" i="1"/>
  <c r="AC150" i="1"/>
  <c r="AC165" i="1"/>
  <c r="AC180" i="1"/>
  <c r="AC195" i="1"/>
  <c r="AC209" i="1"/>
  <c r="AC223" i="1"/>
  <c r="AC237" i="1"/>
  <c r="AC251" i="1"/>
  <c r="AC265" i="1"/>
  <c r="AC279" i="1"/>
  <c r="AC293" i="1"/>
  <c r="AC307" i="1"/>
  <c r="AC321" i="1"/>
  <c r="AC335" i="1"/>
  <c r="AC349" i="1"/>
  <c r="AC363" i="1"/>
  <c r="AC377" i="1"/>
  <c r="AC391" i="1"/>
  <c r="AC405" i="1"/>
  <c r="AC419" i="1"/>
  <c r="AC433" i="1"/>
  <c r="AC447" i="1"/>
  <c r="AC461" i="1"/>
  <c r="AC475" i="1"/>
  <c r="AC489" i="1"/>
  <c r="AC503" i="1"/>
  <c r="AC517" i="1"/>
  <c r="AC531" i="1"/>
  <c r="AC545" i="1"/>
  <c r="AC559" i="1"/>
  <c r="AC573" i="1"/>
  <c r="AC587" i="1"/>
  <c r="AC601" i="1"/>
  <c r="AC615" i="1"/>
  <c r="AC629" i="1"/>
  <c r="AC643" i="1"/>
  <c r="AC657" i="1"/>
  <c r="AC671" i="1"/>
  <c r="AC685" i="1"/>
  <c r="AC699" i="1"/>
  <c r="AC713" i="1"/>
  <c r="AC727" i="1"/>
  <c r="AC741" i="1"/>
  <c r="AC755" i="1"/>
  <c r="AC769" i="1"/>
  <c r="AC783" i="1"/>
  <c r="AC797" i="1"/>
  <c r="AC811" i="1"/>
  <c r="AC825" i="1"/>
  <c r="AC839" i="1"/>
  <c r="AC853" i="1"/>
  <c r="AC867" i="1"/>
  <c r="AC881" i="1"/>
  <c r="AC895" i="1"/>
  <c r="AC909" i="1"/>
  <c r="AC923" i="1"/>
  <c r="AC937" i="1"/>
  <c r="AC951" i="1"/>
  <c r="AC965" i="1"/>
  <c r="AC979" i="1"/>
  <c r="AC993" i="1"/>
  <c r="AD897" i="1"/>
  <c r="AD950" i="1"/>
  <c r="AD983" i="1"/>
  <c r="AD1001" i="1"/>
  <c r="AC17" i="1"/>
  <c r="AC32" i="1"/>
  <c r="AC47" i="1"/>
  <c r="AC62" i="1"/>
  <c r="AC77" i="1"/>
  <c r="AC92" i="1"/>
  <c r="AC107" i="1"/>
  <c r="AC122" i="1"/>
  <c r="AC137" i="1"/>
  <c r="AC152" i="1"/>
  <c r="AC167" i="1"/>
  <c r="AC182" i="1"/>
  <c r="AC197" i="1"/>
  <c r="AC211" i="1"/>
  <c r="AC225" i="1"/>
  <c r="AC239" i="1"/>
  <c r="AC253" i="1"/>
  <c r="AC267" i="1"/>
  <c r="AC281" i="1"/>
  <c r="AC295" i="1"/>
  <c r="AC309" i="1"/>
  <c r="AC323" i="1"/>
  <c r="AC337" i="1"/>
  <c r="AC351" i="1"/>
  <c r="AC365" i="1"/>
  <c r="AC379" i="1"/>
  <c r="AC393" i="1"/>
  <c r="AC407" i="1"/>
  <c r="AC421" i="1"/>
  <c r="AC435" i="1"/>
  <c r="AC449" i="1"/>
  <c r="AC463" i="1"/>
  <c r="AC477" i="1"/>
  <c r="AC491" i="1"/>
  <c r="AC505" i="1"/>
  <c r="AC519" i="1"/>
  <c r="AC533" i="1"/>
  <c r="AC547" i="1"/>
  <c r="AC561" i="1"/>
  <c r="AC575" i="1"/>
  <c r="AC589" i="1"/>
  <c r="AC603" i="1"/>
  <c r="AC617" i="1"/>
  <c r="AC631" i="1"/>
  <c r="AC645" i="1"/>
  <c r="AC659" i="1"/>
  <c r="AC673" i="1"/>
  <c r="AC687" i="1"/>
  <c r="AC701" i="1"/>
  <c r="AC715" i="1"/>
  <c r="AC729" i="1"/>
  <c r="AC743" i="1"/>
  <c r="AC757" i="1"/>
  <c r="AC771" i="1"/>
  <c r="AC785" i="1"/>
  <c r="AC799" i="1"/>
  <c r="AC813" i="1"/>
  <c r="AC827" i="1"/>
  <c r="AC841" i="1"/>
  <c r="AC855" i="1"/>
  <c r="AC869" i="1"/>
  <c r="AC883" i="1"/>
  <c r="AC897" i="1"/>
  <c r="AC911" i="1"/>
  <c r="AC925" i="1"/>
  <c r="AC939" i="1"/>
  <c r="AC953" i="1"/>
  <c r="AC967" i="1"/>
  <c r="AC981" i="1"/>
  <c r="AC995" i="1"/>
  <c r="AD902" i="1"/>
  <c r="AD951" i="1"/>
  <c r="AD985" i="1"/>
  <c r="AD1003" i="1"/>
  <c r="AC18" i="1"/>
  <c r="AC33" i="1"/>
  <c r="AC48" i="1"/>
  <c r="AC63" i="1"/>
  <c r="AC78" i="1"/>
  <c r="AC93" i="1"/>
  <c r="AC108" i="1"/>
  <c r="AC123" i="1"/>
  <c r="AC138" i="1"/>
  <c r="AC153" i="1"/>
  <c r="AC168" i="1"/>
  <c r="AC183" i="1"/>
  <c r="AC198" i="1"/>
  <c r="AC212" i="1"/>
  <c r="AC226" i="1"/>
  <c r="AC240" i="1"/>
  <c r="AC254" i="1"/>
  <c r="AC268" i="1"/>
  <c r="AC282" i="1"/>
  <c r="AC296" i="1"/>
  <c r="AC310" i="1"/>
  <c r="AC324" i="1"/>
  <c r="AC338" i="1"/>
  <c r="AC352" i="1"/>
  <c r="AC366" i="1"/>
  <c r="AC380" i="1"/>
  <c r="AC394" i="1"/>
  <c r="AC408" i="1"/>
  <c r="AC422" i="1"/>
  <c r="AC436" i="1"/>
  <c r="AC450" i="1"/>
  <c r="AC464" i="1"/>
  <c r="AC478" i="1"/>
  <c r="AC492" i="1"/>
  <c r="AC506" i="1"/>
  <c r="AC520" i="1"/>
  <c r="AC534" i="1"/>
  <c r="AC548" i="1"/>
  <c r="AC562" i="1"/>
  <c r="AC576" i="1"/>
  <c r="AC590" i="1"/>
  <c r="AC604" i="1"/>
  <c r="AC618" i="1"/>
  <c r="AC632" i="1"/>
  <c r="AC646" i="1"/>
  <c r="AC660" i="1"/>
  <c r="AC674" i="1"/>
  <c r="AC688" i="1"/>
  <c r="AC702" i="1"/>
  <c r="AC716" i="1"/>
  <c r="AC730" i="1"/>
  <c r="AC744" i="1"/>
  <c r="AC758" i="1"/>
  <c r="AC772" i="1"/>
  <c r="AC786" i="1"/>
  <c r="AC800" i="1"/>
  <c r="AC814" i="1"/>
  <c r="AC828" i="1"/>
  <c r="AC842" i="1"/>
  <c r="AC856" i="1"/>
  <c r="AC870" i="1"/>
  <c r="AC884" i="1"/>
  <c r="AC898" i="1"/>
  <c r="AC912" i="1"/>
  <c r="AC926" i="1"/>
  <c r="AC940" i="1"/>
  <c r="AC954" i="1"/>
  <c r="AC968" i="1"/>
  <c r="AC982" i="1"/>
  <c r="AC996" i="1"/>
  <c r="AC970" i="1"/>
  <c r="AC910" i="1"/>
  <c r="AC843" i="1"/>
  <c r="AC774" i="1"/>
  <c r="AC714" i="1"/>
  <c r="AC647" i="1"/>
  <c r="AC578" i="1"/>
  <c r="AC518" i="1"/>
  <c r="AC451" i="1"/>
  <c r="AC382" i="1"/>
  <c r="AC322" i="1"/>
  <c r="AC255" i="1"/>
  <c r="AC186" i="1"/>
  <c r="AC110" i="1"/>
  <c r="AC5" i="1"/>
  <c r="AC969" i="1"/>
  <c r="AC900" i="1"/>
  <c r="AC840" i="1"/>
  <c r="AC773" i="1"/>
  <c r="AC704" i="1"/>
  <c r="AC644" i="1"/>
  <c r="AC577" i="1"/>
  <c r="AC508" i="1"/>
  <c r="AC448" i="1"/>
  <c r="AC381" i="1"/>
  <c r="AC312" i="1"/>
  <c r="AC252" i="1"/>
  <c r="AC185" i="1"/>
  <c r="AC109" i="1"/>
  <c r="AD1004" i="1"/>
  <c r="P996" i="1"/>
  <c r="K996" i="1"/>
  <c r="AH996" i="1" s="1"/>
  <c r="K982" i="1"/>
  <c r="AH982" i="1" s="1"/>
  <c r="P982" i="1"/>
  <c r="K954" i="1"/>
  <c r="AH954" i="1" s="1"/>
  <c r="P954" i="1"/>
  <c r="K940" i="1"/>
  <c r="AH940" i="1" s="1"/>
  <c r="P940" i="1"/>
  <c r="K912" i="1"/>
  <c r="AH912" i="1" s="1"/>
  <c r="P912" i="1"/>
  <c r="P932" i="1"/>
  <c r="P866" i="1"/>
  <c r="P726" i="1"/>
  <c r="P624" i="1"/>
  <c r="K677" i="1"/>
  <c r="K995" i="1"/>
  <c r="AH995" i="1" s="1"/>
  <c r="P995" i="1"/>
  <c r="K981" i="1"/>
  <c r="AH981" i="1" s="1"/>
  <c r="P981" i="1"/>
  <c r="K967" i="1"/>
  <c r="AH967" i="1" s="1"/>
  <c r="P967" i="1"/>
  <c r="P953" i="1"/>
  <c r="K953" i="1"/>
  <c r="AH953" i="1" s="1"/>
  <c r="P939" i="1"/>
  <c r="K939" i="1"/>
  <c r="AH939" i="1" s="1"/>
  <c r="K925" i="1"/>
  <c r="AH925" i="1" s="1"/>
  <c r="P925" i="1"/>
  <c r="K911" i="1"/>
  <c r="AH911" i="1" s="1"/>
  <c r="P911" i="1"/>
  <c r="P991" i="1"/>
  <c r="P931" i="1"/>
  <c r="P865" i="1"/>
  <c r="P59" i="1"/>
  <c r="K621" i="1"/>
  <c r="AH621" i="1" s="1"/>
  <c r="K250" i="1"/>
  <c r="AH250" i="1" s="1"/>
  <c r="K992" i="1"/>
  <c r="AH992" i="1" s="1"/>
  <c r="P992" i="1"/>
  <c r="K978" i="1"/>
  <c r="AH978" i="1" s="1"/>
  <c r="P978" i="1"/>
  <c r="K964" i="1"/>
  <c r="AH964" i="1" s="1"/>
  <c r="P964" i="1"/>
  <c r="K950" i="1"/>
  <c r="AH950" i="1" s="1"/>
  <c r="P950" i="1"/>
  <c r="K936" i="1"/>
  <c r="AH936" i="1" s="1"/>
  <c r="P936" i="1"/>
  <c r="K908" i="1"/>
  <c r="AH908" i="1" s="1"/>
  <c r="P908" i="1"/>
  <c r="P894" i="1"/>
  <c r="K894" i="1"/>
  <c r="AH894" i="1" s="1"/>
  <c r="K852" i="1"/>
  <c r="AH852" i="1" s="1"/>
  <c r="P852" i="1"/>
  <c r="K838" i="1"/>
  <c r="AH838" i="1" s="1"/>
  <c r="P838" i="1"/>
  <c r="K824" i="1"/>
  <c r="AH824" i="1" s="1"/>
  <c r="P824" i="1"/>
  <c r="K810" i="1"/>
  <c r="AH810" i="1" s="1"/>
  <c r="P810" i="1"/>
  <c r="K796" i="1"/>
  <c r="AH796" i="1" s="1"/>
  <c r="P796" i="1"/>
  <c r="P768" i="1"/>
  <c r="K768" i="1"/>
  <c r="AH768" i="1" s="1"/>
  <c r="K754" i="1"/>
  <c r="AH754" i="1" s="1"/>
  <c r="P754" i="1"/>
  <c r="K740" i="1"/>
  <c r="AH740" i="1" s="1"/>
  <c r="P740" i="1"/>
  <c r="K712" i="1"/>
  <c r="AH712" i="1" s="1"/>
  <c r="P712" i="1"/>
  <c r="K698" i="1"/>
  <c r="AH698" i="1" s="1"/>
  <c r="P698" i="1"/>
  <c r="K684" i="1"/>
  <c r="AH684" i="1" s="1"/>
  <c r="P684" i="1"/>
  <c r="K670" i="1"/>
  <c r="AH670" i="1" s="1"/>
  <c r="P670" i="1"/>
  <c r="K656" i="1"/>
  <c r="AH656" i="1" s="1"/>
  <c r="P656" i="1"/>
  <c r="P628" i="1"/>
  <c r="K628" i="1"/>
  <c r="AH628" i="1" s="1"/>
  <c r="K614" i="1"/>
  <c r="AH614" i="1" s="1"/>
  <c r="P614" i="1"/>
  <c r="K600" i="1"/>
  <c r="AH600" i="1" s="1"/>
  <c r="P600" i="1"/>
  <c r="P586" i="1"/>
  <c r="K586" i="1"/>
  <c r="AH586" i="1" s="1"/>
  <c r="K572" i="1"/>
  <c r="AH572" i="1" s="1"/>
  <c r="P572" i="1"/>
  <c r="K558" i="1"/>
  <c r="AH558" i="1" s="1"/>
  <c r="P558" i="1"/>
  <c r="K544" i="1"/>
  <c r="AH544" i="1" s="1"/>
  <c r="P544" i="1"/>
  <c r="K530" i="1"/>
  <c r="AH530" i="1" s="1"/>
  <c r="P530" i="1"/>
  <c r="K516" i="1"/>
  <c r="AH516" i="1" s="1"/>
  <c r="P516" i="1"/>
  <c r="K502" i="1"/>
  <c r="AH502" i="1" s="1"/>
  <c r="P502" i="1"/>
  <c r="K488" i="1"/>
  <c r="AH488" i="1" s="1"/>
  <c r="P488" i="1"/>
  <c r="K460" i="1"/>
  <c r="AH460" i="1" s="1"/>
  <c r="P460" i="1"/>
  <c r="K446" i="1"/>
  <c r="AH446" i="1" s="1"/>
  <c r="P446" i="1"/>
  <c r="P432" i="1"/>
  <c r="K432" i="1"/>
  <c r="AH432" i="1" s="1"/>
  <c r="K418" i="1"/>
  <c r="AH418" i="1" s="1"/>
  <c r="P418" i="1"/>
  <c r="K404" i="1"/>
  <c r="AH404" i="1" s="1"/>
  <c r="P404" i="1"/>
  <c r="K390" i="1"/>
  <c r="AH390" i="1" s="1"/>
  <c r="P390" i="1"/>
  <c r="P376" i="1"/>
  <c r="K376" i="1"/>
  <c r="AH376" i="1" s="1"/>
  <c r="K348" i="1"/>
  <c r="AH348" i="1" s="1"/>
  <c r="P348" i="1"/>
  <c r="K334" i="1"/>
  <c r="AH334" i="1" s="1"/>
  <c r="P334" i="1"/>
  <c r="K306" i="1"/>
  <c r="AH306" i="1" s="1"/>
  <c r="P306" i="1"/>
  <c r="K292" i="1"/>
  <c r="AH292" i="1" s="1"/>
  <c r="P292" i="1"/>
  <c r="K278" i="1"/>
  <c r="AH278" i="1" s="1"/>
  <c r="P278" i="1"/>
  <c r="K264" i="1"/>
  <c r="AH264" i="1" s="1"/>
  <c r="P264" i="1"/>
  <c r="K236" i="1"/>
  <c r="AH236" i="1" s="1"/>
  <c r="P236" i="1"/>
  <c r="K222" i="1"/>
  <c r="AH222" i="1" s="1"/>
  <c r="P222" i="1"/>
  <c r="K208" i="1"/>
  <c r="AH208" i="1" s="1"/>
  <c r="P208" i="1"/>
  <c r="K194" i="1"/>
  <c r="AH194" i="1" s="1"/>
  <c r="P194" i="1"/>
  <c r="K180" i="1"/>
  <c r="AH180" i="1" s="1"/>
  <c r="P180" i="1"/>
  <c r="K166" i="1"/>
  <c r="AH166" i="1" s="1"/>
  <c r="P166" i="1"/>
  <c r="K963" i="1"/>
  <c r="AH963" i="1" s="1"/>
  <c r="P963" i="1"/>
  <c r="K949" i="1"/>
  <c r="AH949" i="1" s="1"/>
  <c r="P949" i="1"/>
  <c r="K935" i="1"/>
  <c r="AH935" i="1" s="1"/>
  <c r="P935" i="1"/>
  <c r="P921" i="1"/>
  <c r="K921" i="1"/>
  <c r="AH921" i="1" s="1"/>
  <c r="K907" i="1"/>
  <c r="AH907" i="1" s="1"/>
  <c r="P907" i="1"/>
  <c r="K893" i="1"/>
  <c r="AH893" i="1" s="1"/>
  <c r="P893" i="1"/>
  <c r="K879" i="1"/>
  <c r="AH879" i="1" s="1"/>
  <c r="P879" i="1"/>
  <c r="K837" i="1"/>
  <c r="AH837" i="1" s="1"/>
  <c r="P837" i="1"/>
  <c r="K823" i="1"/>
  <c r="AH823" i="1" s="1"/>
  <c r="P823" i="1"/>
  <c r="K809" i="1"/>
  <c r="AH809" i="1" s="1"/>
  <c r="P809" i="1"/>
  <c r="K795" i="1"/>
  <c r="AH795" i="1" s="1"/>
  <c r="P795" i="1"/>
  <c r="K767" i="1"/>
  <c r="AH767" i="1" s="1"/>
  <c r="P767" i="1"/>
  <c r="K753" i="1"/>
  <c r="AH753" i="1" s="1"/>
  <c r="P753" i="1"/>
  <c r="K739" i="1"/>
  <c r="AH739" i="1" s="1"/>
  <c r="P739" i="1"/>
  <c r="K725" i="1"/>
  <c r="AH725" i="1" s="1"/>
  <c r="P725" i="1"/>
  <c r="K711" i="1"/>
  <c r="AH711" i="1" s="1"/>
  <c r="P711" i="1"/>
  <c r="K697" i="1"/>
  <c r="AH697" i="1" s="1"/>
  <c r="P697" i="1"/>
  <c r="K683" i="1"/>
  <c r="AH683" i="1" s="1"/>
  <c r="P683" i="1"/>
  <c r="K669" i="1"/>
  <c r="AH669" i="1" s="1"/>
  <c r="P669" i="1"/>
  <c r="K655" i="1"/>
  <c r="AH655" i="1" s="1"/>
  <c r="P655" i="1"/>
  <c r="K641" i="1"/>
  <c r="AH641" i="1" s="1"/>
  <c r="P641" i="1"/>
  <c r="K627" i="1"/>
  <c r="AH627" i="1" s="1"/>
  <c r="P627" i="1"/>
  <c r="K613" i="1"/>
  <c r="AH613" i="1" s="1"/>
  <c r="P613" i="1"/>
  <c r="K585" i="1"/>
  <c r="AH585" i="1" s="1"/>
  <c r="P585" i="1"/>
  <c r="K571" i="1"/>
  <c r="AH571" i="1" s="1"/>
  <c r="P571" i="1"/>
  <c r="K543" i="1"/>
  <c r="AH543" i="1" s="1"/>
  <c r="P543" i="1"/>
  <c r="K529" i="1"/>
  <c r="AH529" i="1" s="1"/>
  <c r="P529" i="1"/>
  <c r="K515" i="1"/>
  <c r="AH515" i="1" s="1"/>
  <c r="P515" i="1"/>
  <c r="K501" i="1"/>
  <c r="AH501" i="1" s="1"/>
  <c r="P501" i="1"/>
  <c r="K473" i="1"/>
  <c r="AH473" i="1" s="1"/>
  <c r="P473" i="1"/>
  <c r="P977" i="1"/>
  <c r="P914" i="1"/>
  <c r="P849" i="1"/>
  <c r="P599" i="1"/>
  <c r="P241" i="1"/>
  <c r="P913" i="1"/>
  <c r="P835" i="1"/>
  <c r="P487" i="1"/>
  <c r="P362" i="1"/>
  <c r="K791" i="1"/>
  <c r="AH791" i="1" s="1"/>
  <c r="K933" i="1"/>
  <c r="AH933" i="1" s="1"/>
  <c r="P933" i="1"/>
  <c r="K919" i="1"/>
  <c r="AH919" i="1" s="1"/>
  <c r="P919" i="1"/>
  <c r="K905" i="1"/>
  <c r="AH905" i="1" s="1"/>
  <c r="P905" i="1"/>
  <c r="K891" i="1"/>
  <c r="AH891" i="1" s="1"/>
  <c r="P891" i="1"/>
  <c r="K877" i="1"/>
  <c r="AH877" i="1" s="1"/>
  <c r="P877" i="1"/>
  <c r="K863" i="1"/>
  <c r="AH863" i="1" s="1"/>
  <c r="P863" i="1"/>
  <c r="K821" i="1"/>
  <c r="AH821" i="1" s="1"/>
  <c r="P821" i="1"/>
  <c r="K807" i="1"/>
  <c r="AH807" i="1" s="1"/>
  <c r="P807" i="1"/>
  <c r="P975" i="1"/>
  <c r="K1002" i="1"/>
  <c r="AH1002" i="1" s="1"/>
  <c r="P1002" i="1"/>
  <c r="K988" i="1"/>
  <c r="AH988" i="1" s="1"/>
  <c r="P988" i="1"/>
  <c r="K974" i="1"/>
  <c r="AH974" i="1" s="1"/>
  <c r="P974" i="1"/>
  <c r="K918" i="1"/>
  <c r="AH918" i="1" s="1"/>
  <c r="P918" i="1"/>
  <c r="P904" i="1"/>
  <c r="K904" i="1"/>
  <c r="AH904" i="1" s="1"/>
  <c r="K890" i="1"/>
  <c r="AH890" i="1" s="1"/>
  <c r="P890" i="1"/>
  <c r="K876" i="1"/>
  <c r="AH876" i="1" s="1"/>
  <c r="P876" i="1"/>
  <c r="K862" i="1"/>
  <c r="AH862" i="1" s="1"/>
  <c r="P862" i="1"/>
  <c r="K848" i="1"/>
  <c r="AH848" i="1" s="1"/>
  <c r="P848" i="1"/>
  <c r="K820" i="1"/>
  <c r="AH820" i="1" s="1"/>
  <c r="P820" i="1"/>
  <c r="K806" i="1"/>
  <c r="AH806" i="1" s="1"/>
  <c r="P806" i="1"/>
  <c r="K792" i="1"/>
  <c r="AH792" i="1" s="1"/>
  <c r="P792" i="1"/>
  <c r="K778" i="1"/>
  <c r="AH778" i="1" s="1"/>
  <c r="P778" i="1"/>
  <c r="K764" i="1"/>
  <c r="AH764" i="1" s="1"/>
  <c r="P764" i="1"/>
  <c r="K750" i="1"/>
  <c r="AH750" i="1" s="1"/>
  <c r="P750" i="1"/>
  <c r="P736" i="1"/>
  <c r="K736" i="1"/>
  <c r="AH736" i="1" s="1"/>
  <c r="P722" i="1"/>
  <c r="K722" i="1"/>
  <c r="AH722" i="1" s="1"/>
  <c r="K708" i="1"/>
  <c r="AH708" i="1" s="1"/>
  <c r="P708" i="1"/>
  <c r="K694" i="1"/>
  <c r="AH694" i="1" s="1"/>
  <c r="P694" i="1"/>
  <c r="K680" i="1"/>
  <c r="AH680" i="1" s="1"/>
  <c r="P680" i="1"/>
  <c r="P652" i="1"/>
  <c r="K652" i="1"/>
  <c r="AH652" i="1" s="1"/>
  <c r="K638" i="1"/>
  <c r="AH638" i="1" s="1"/>
  <c r="P638" i="1"/>
  <c r="P610" i="1"/>
  <c r="K610" i="1"/>
  <c r="AH610" i="1" s="1"/>
  <c r="K596" i="1"/>
  <c r="AH596" i="1" s="1"/>
  <c r="P596" i="1"/>
  <c r="K582" i="1"/>
  <c r="AH582" i="1" s="1"/>
  <c r="P582" i="1"/>
  <c r="K568" i="1"/>
  <c r="AH568" i="1" s="1"/>
  <c r="P568" i="1"/>
  <c r="K540" i="1"/>
  <c r="AH540" i="1" s="1"/>
  <c r="P540" i="1"/>
  <c r="K526" i="1"/>
  <c r="AH526" i="1" s="1"/>
  <c r="P526" i="1"/>
  <c r="P479" i="1"/>
  <c r="P213" i="1"/>
  <c r="K474" i="1"/>
  <c r="AH474" i="1" s="1"/>
  <c r="K1001" i="1"/>
  <c r="AH1001" i="1" s="1"/>
  <c r="P1001" i="1"/>
  <c r="K987" i="1"/>
  <c r="AH987" i="1" s="1"/>
  <c r="P987" i="1"/>
  <c r="K973" i="1"/>
  <c r="P973" i="1"/>
  <c r="K959" i="1"/>
  <c r="AH959" i="1" s="1"/>
  <c r="P959" i="1"/>
  <c r="K903" i="1"/>
  <c r="AH903" i="1" s="1"/>
  <c r="P903" i="1"/>
  <c r="P875" i="1"/>
  <c r="K875" i="1"/>
  <c r="AH875" i="1" s="1"/>
  <c r="K861" i="1"/>
  <c r="P861" i="1"/>
  <c r="P847" i="1"/>
  <c r="K847" i="1"/>
  <c r="AH847" i="1" s="1"/>
  <c r="K819" i="1"/>
  <c r="AH819" i="1" s="1"/>
  <c r="P819" i="1"/>
  <c r="K805" i="1"/>
  <c r="P805" i="1"/>
  <c r="K777" i="1"/>
  <c r="AH777" i="1" s="1"/>
  <c r="P777" i="1"/>
  <c r="K749" i="1"/>
  <c r="AH749" i="1" s="1"/>
  <c r="P749" i="1"/>
  <c r="P735" i="1"/>
  <c r="K735" i="1"/>
  <c r="AH735" i="1" s="1"/>
  <c r="K721" i="1"/>
  <c r="AH721" i="1" s="1"/>
  <c r="P721" i="1"/>
  <c r="K693" i="1"/>
  <c r="P693" i="1"/>
  <c r="K679" i="1"/>
  <c r="AH679" i="1" s="1"/>
  <c r="P679" i="1"/>
  <c r="K665" i="1"/>
  <c r="AH665" i="1" s="1"/>
  <c r="P665" i="1"/>
  <c r="K651" i="1"/>
  <c r="AH651" i="1" s="1"/>
  <c r="P651" i="1"/>
  <c r="K637" i="1"/>
  <c r="P637" i="1"/>
  <c r="K609" i="1"/>
  <c r="AH609" i="1" s="1"/>
  <c r="P609" i="1"/>
  <c r="K595" i="1"/>
  <c r="AH595" i="1" s="1"/>
  <c r="P595" i="1"/>
  <c r="K567" i="1"/>
  <c r="AH567" i="1" s="1"/>
  <c r="P567" i="1"/>
  <c r="K539" i="1"/>
  <c r="AH539" i="1" s="1"/>
  <c r="P539" i="1"/>
  <c r="K525" i="1"/>
  <c r="P525" i="1"/>
  <c r="K511" i="1"/>
  <c r="AH511" i="1" s="1"/>
  <c r="P511" i="1"/>
  <c r="K497" i="1"/>
  <c r="AH497" i="1" s="1"/>
  <c r="P497" i="1"/>
  <c r="K483" i="1"/>
  <c r="AH483" i="1" s="1"/>
  <c r="P483" i="1"/>
  <c r="K469" i="1"/>
  <c r="AH469" i="1" s="1"/>
  <c r="P469" i="1"/>
  <c r="K441" i="1"/>
  <c r="AH441" i="1" s="1"/>
  <c r="P441" i="1"/>
  <c r="K427" i="1"/>
  <c r="AH427" i="1" s="1"/>
  <c r="P427" i="1"/>
  <c r="K413" i="1"/>
  <c r="AH413" i="1" s="1"/>
  <c r="P413" i="1"/>
  <c r="K399" i="1"/>
  <c r="AH399" i="1" s="1"/>
  <c r="P399" i="1"/>
  <c r="K385" i="1"/>
  <c r="AH385" i="1" s="1"/>
  <c r="P385" i="1"/>
  <c r="K371" i="1"/>
  <c r="AH371" i="1" s="1"/>
  <c r="P371" i="1"/>
  <c r="P961" i="1"/>
  <c r="P897" i="1"/>
  <c r="P745" i="1"/>
  <c r="P666" i="1"/>
  <c r="P557" i="1"/>
  <c r="K968" i="1"/>
  <c r="AH968" i="1" s="1"/>
  <c r="K746" i="1"/>
  <c r="AH746" i="1" s="1"/>
  <c r="P960" i="1"/>
  <c r="P883" i="1"/>
  <c r="P816" i="1"/>
  <c r="P554" i="1"/>
  <c r="P455" i="1"/>
  <c r="K411" i="1"/>
  <c r="AH411" i="1" s="1"/>
  <c r="K89" i="1"/>
  <c r="AH89" i="1" s="1"/>
  <c r="K999" i="1"/>
  <c r="AH999" i="1" s="1"/>
  <c r="P999" i="1"/>
  <c r="K985" i="1"/>
  <c r="AH985" i="1" s="1"/>
  <c r="P985" i="1"/>
  <c r="P971" i="1"/>
  <c r="K971" i="1"/>
  <c r="AH971" i="1" s="1"/>
  <c r="P957" i="1"/>
  <c r="K957" i="1"/>
  <c r="AH957" i="1" s="1"/>
  <c r="K943" i="1"/>
  <c r="AH943" i="1" s="1"/>
  <c r="P943" i="1"/>
  <c r="K929" i="1"/>
  <c r="AH929" i="1" s="1"/>
  <c r="P929" i="1"/>
  <c r="K915" i="1"/>
  <c r="AH915" i="1" s="1"/>
  <c r="P915" i="1"/>
  <c r="P901" i="1"/>
  <c r="K901" i="1"/>
  <c r="AH901" i="1" s="1"/>
  <c r="P887" i="1"/>
  <c r="K887" i="1"/>
  <c r="AH887" i="1" s="1"/>
  <c r="P873" i="1"/>
  <c r="K873" i="1"/>
  <c r="AH873" i="1" s="1"/>
  <c r="P859" i="1"/>
  <c r="K859" i="1"/>
  <c r="AH859" i="1" s="1"/>
  <c r="P845" i="1"/>
  <c r="K845" i="1"/>
  <c r="AH845" i="1" s="1"/>
  <c r="P831" i="1"/>
  <c r="K831" i="1"/>
  <c r="AH831" i="1" s="1"/>
  <c r="P817" i="1"/>
  <c r="K817" i="1"/>
  <c r="AH817" i="1" s="1"/>
  <c r="P803" i="1"/>
  <c r="K803" i="1"/>
  <c r="AH803" i="1" s="1"/>
  <c r="P775" i="1"/>
  <c r="K775" i="1"/>
  <c r="AH775" i="1" s="1"/>
  <c r="P761" i="1"/>
  <c r="K761" i="1"/>
  <c r="AH761" i="1" s="1"/>
  <c r="K747" i="1"/>
  <c r="AH747" i="1" s="1"/>
  <c r="P747" i="1"/>
  <c r="K733" i="1"/>
  <c r="P733" i="1"/>
  <c r="P719" i="1"/>
  <c r="K719" i="1"/>
  <c r="AH719" i="1" s="1"/>
  <c r="K705" i="1"/>
  <c r="AH705" i="1" s="1"/>
  <c r="P705" i="1"/>
  <c r="K663" i="1"/>
  <c r="AH663" i="1" s="1"/>
  <c r="P663" i="1"/>
  <c r="P649" i="1"/>
  <c r="K649" i="1"/>
  <c r="AH649" i="1" s="1"/>
  <c r="K635" i="1"/>
  <c r="AH635" i="1" s="1"/>
  <c r="P635" i="1"/>
  <c r="K607" i="1"/>
  <c r="AH607" i="1" s="1"/>
  <c r="P607" i="1"/>
  <c r="K593" i="1"/>
  <c r="AH593" i="1" s="1"/>
  <c r="P593" i="1"/>
  <c r="K565" i="1"/>
  <c r="AH565" i="1" s="1"/>
  <c r="P565" i="1"/>
  <c r="K551" i="1"/>
  <c r="AH551" i="1" s="1"/>
  <c r="P551" i="1"/>
  <c r="K537" i="1"/>
  <c r="AH537" i="1" s="1"/>
  <c r="P537" i="1"/>
  <c r="K523" i="1"/>
  <c r="AH523" i="1" s="1"/>
  <c r="P523" i="1"/>
  <c r="P509" i="1"/>
  <c r="K509" i="1"/>
  <c r="P495" i="1"/>
  <c r="K495" i="1"/>
  <c r="AH495" i="1" s="1"/>
  <c r="K467" i="1"/>
  <c r="AH467" i="1" s="1"/>
  <c r="P467" i="1"/>
  <c r="K439" i="1"/>
  <c r="AH439" i="1" s="1"/>
  <c r="P439" i="1"/>
  <c r="P425" i="1"/>
  <c r="K425" i="1"/>
  <c r="AH425" i="1" s="1"/>
  <c r="P397" i="1"/>
  <c r="K397" i="1"/>
  <c r="AH397" i="1" s="1"/>
  <c r="P383" i="1"/>
  <c r="K383" i="1"/>
  <c r="AH383" i="1" s="1"/>
  <c r="P369" i="1"/>
  <c r="K369" i="1"/>
  <c r="AH369" i="1" s="1"/>
  <c r="P355" i="1"/>
  <c r="K355" i="1"/>
  <c r="AH355" i="1" s="1"/>
  <c r="K341" i="1"/>
  <c r="AH341" i="1" s="1"/>
  <c r="P341" i="1"/>
  <c r="P327" i="1"/>
  <c r="K327" i="1"/>
  <c r="AH327" i="1" s="1"/>
  <c r="P313" i="1"/>
  <c r="K313" i="1"/>
  <c r="AH313" i="1" s="1"/>
  <c r="P299" i="1"/>
  <c r="K299" i="1"/>
  <c r="AH299" i="1" s="1"/>
  <c r="P285" i="1"/>
  <c r="K285" i="1"/>
  <c r="AH285" i="1" s="1"/>
  <c r="P271" i="1"/>
  <c r="K271" i="1"/>
  <c r="AH271" i="1" s="1"/>
  <c r="P257" i="1"/>
  <c r="K257" i="1"/>
  <c r="AH257" i="1" s="1"/>
  <c r="K243" i="1"/>
  <c r="AH243" i="1" s="1"/>
  <c r="P243" i="1"/>
  <c r="P229" i="1"/>
  <c r="K229" i="1"/>
  <c r="AH229" i="1" s="1"/>
  <c r="P215" i="1"/>
  <c r="K215" i="1"/>
  <c r="AH215" i="1" s="1"/>
  <c r="P201" i="1"/>
  <c r="K201" i="1"/>
  <c r="AH201" i="1" s="1"/>
  <c r="P187" i="1"/>
  <c r="K187" i="1"/>
  <c r="AH187" i="1" s="1"/>
  <c r="P173" i="1"/>
  <c r="K173" i="1"/>
  <c r="AH173" i="1" s="1"/>
  <c r="K159" i="1"/>
  <c r="AH159" i="1" s="1"/>
  <c r="P159" i="1"/>
  <c r="K145" i="1"/>
  <c r="AH145" i="1" s="1"/>
  <c r="P145" i="1"/>
  <c r="K131" i="1"/>
  <c r="AH131" i="1" s="1"/>
  <c r="P131" i="1"/>
  <c r="P117" i="1"/>
  <c r="K117" i="1"/>
  <c r="P103" i="1"/>
  <c r="K103" i="1"/>
  <c r="AH103" i="1" s="1"/>
  <c r="P75" i="1"/>
  <c r="K75" i="1"/>
  <c r="AH75" i="1" s="1"/>
  <c r="K61" i="1"/>
  <c r="P61" i="1"/>
  <c r="K47" i="1"/>
  <c r="AH47" i="1" s="1"/>
  <c r="P47" i="1"/>
  <c r="K33" i="1"/>
  <c r="AH33" i="1" s="1"/>
  <c r="P33" i="1"/>
  <c r="K19" i="1"/>
  <c r="AH19" i="1" s="1"/>
  <c r="P19" i="1"/>
  <c r="P5" i="1"/>
  <c r="U5" i="1" s="1"/>
  <c r="K5" i="1"/>
  <c r="AH5" i="1" s="1"/>
  <c r="P947" i="1"/>
  <c r="P815" i="1"/>
  <c r="P453" i="1"/>
  <c r="P320" i="1"/>
  <c r="K926" i="1"/>
  <c r="AH926" i="1" s="1"/>
  <c r="K998" i="1"/>
  <c r="AH998" i="1" s="1"/>
  <c r="P998" i="1"/>
  <c r="K984" i="1"/>
  <c r="AH984" i="1" s="1"/>
  <c r="P984" i="1"/>
  <c r="K956" i="1"/>
  <c r="AH956" i="1" s="1"/>
  <c r="P956" i="1"/>
  <c r="K942" i="1"/>
  <c r="AH942" i="1" s="1"/>
  <c r="P942" i="1"/>
  <c r="K928" i="1"/>
  <c r="AH928" i="1" s="1"/>
  <c r="P928" i="1"/>
  <c r="K900" i="1"/>
  <c r="AH900" i="1" s="1"/>
  <c r="P900" i="1"/>
  <c r="K886" i="1"/>
  <c r="AH886" i="1" s="1"/>
  <c r="P886" i="1"/>
  <c r="K872" i="1"/>
  <c r="AH872" i="1" s="1"/>
  <c r="P872" i="1"/>
  <c r="K858" i="1"/>
  <c r="AH858" i="1" s="1"/>
  <c r="P858" i="1"/>
  <c r="K830" i="1"/>
  <c r="AH830" i="1" s="1"/>
  <c r="P830" i="1"/>
  <c r="K802" i="1"/>
  <c r="AH802" i="1" s="1"/>
  <c r="P802" i="1"/>
  <c r="K788" i="1"/>
  <c r="AH788" i="1" s="1"/>
  <c r="P788" i="1"/>
  <c r="K774" i="1"/>
  <c r="AH774" i="1" s="1"/>
  <c r="P774" i="1"/>
  <c r="K732" i="1"/>
  <c r="AH732" i="1" s="1"/>
  <c r="P732" i="1"/>
  <c r="K718" i="1"/>
  <c r="AH718" i="1" s="1"/>
  <c r="P718" i="1"/>
  <c r="K690" i="1"/>
  <c r="AH690" i="1" s="1"/>
  <c r="P690" i="1"/>
  <c r="K676" i="1"/>
  <c r="AH676" i="1" s="1"/>
  <c r="P676" i="1"/>
  <c r="K662" i="1"/>
  <c r="AH662" i="1" s="1"/>
  <c r="P662" i="1"/>
  <c r="K648" i="1"/>
  <c r="AH648" i="1" s="1"/>
  <c r="P648" i="1"/>
  <c r="K634" i="1"/>
  <c r="AH634" i="1" s="1"/>
  <c r="P634" i="1"/>
  <c r="K606" i="1"/>
  <c r="AH606" i="1" s="1"/>
  <c r="P606" i="1"/>
  <c r="K592" i="1"/>
  <c r="AH592" i="1" s="1"/>
  <c r="P592" i="1"/>
  <c r="K564" i="1"/>
  <c r="AH564" i="1" s="1"/>
  <c r="P564" i="1"/>
  <c r="P550" i="1"/>
  <c r="K550" i="1"/>
  <c r="AH550" i="1" s="1"/>
  <c r="K536" i="1"/>
  <c r="AH536" i="1" s="1"/>
  <c r="P536" i="1"/>
  <c r="K522" i="1"/>
  <c r="AH522" i="1" s="1"/>
  <c r="P522" i="1"/>
  <c r="P494" i="1"/>
  <c r="K494" i="1"/>
  <c r="AH494" i="1" s="1"/>
  <c r="K480" i="1"/>
  <c r="AH480" i="1" s="1"/>
  <c r="P480" i="1"/>
  <c r="K466" i="1"/>
  <c r="AH466" i="1" s="1"/>
  <c r="P466" i="1"/>
  <c r="K452" i="1"/>
  <c r="AH452" i="1" s="1"/>
  <c r="P452" i="1"/>
  <c r="K438" i="1"/>
  <c r="AH438" i="1" s="1"/>
  <c r="P438" i="1"/>
  <c r="P396" i="1"/>
  <c r="K396" i="1"/>
  <c r="AH396" i="1" s="1"/>
  <c r="P382" i="1"/>
  <c r="K382" i="1"/>
  <c r="AH382" i="1" s="1"/>
  <c r="P368" i="1"/>
  <c r="K368" i="1"/>
  <c r="AH368" i="1" s="1"/>
  <c r="P354" i="1"/>
  <c r="K354" i="1"/>
  <c r="AH354" i="1" s="1"/>
  <c r="K340" i="1"/>
  <c r="AH340" i="1" s="1"/>
  <c r="P340" i="1"/>
  <c r="P326" i="1"/>
  <c r="K326" i="1"/>
  <c r="AH326" i="1" s="1"/>
  <c r="P312" i="1"/>
  <c r="K312" i="1"/>
  <c r="AH312" i="1" s="1"/>
  <c r="P298" i="1"/>
  <c r="K298" i="1"/>
  <c r="AH298" i="1" s="1"/>
  <c r="P284" i="1"/>
  <c r="K284" i="1"/>
  <c r="AH284" i="1" s="1"/>
  <c r="P270" i="1"/>
  <c r="K270" i="1"/>
  <c r="AH270" i="1" s="1"/>
  <c r="P256" i="1"/>
  <c r="K256" i="1"/>
  <c r="AH256" i="1" s="1"/>
  <c r="K242" i="1"/>
  <c r="AH242" i="1" s="1"/>
  <c r="P242" i="1"/>
  <c r="P228" i="1"/>
  <c r="K228" i="1"/>
  <c r="AH228" i="1" s="1"/>
  <c r="P214" i="1"/>
  <c r="K214" i="1"/>
  <c r="AH214" i="1" s="1"/>
  <c r="P200" i="1"/>
  <c r="K200" i="1"/>
  <c r="AH200" i="1" s="1"/>
  <c r="P186" i="1"/>
  <c r="K186" i="1"/>
  <c r="AH186" i="1" s="1"/>
  <c r="P172" i="1"/>
  <c r="K172" i="1"/>
  <c r="AH172" i="1" s="1"/>
  <c r="P158" i="1"/>
  <c r="K158" i="1"/>
  <c r="AH158" i="1" s="1"/>
  <c r="P144" i="1"/>
  <c r="K144" i="1"/>
  <c r="AH144" i="1" s="1"/>
  <c r="P130" i="1"/>
  <c r="K130" i="1"/>
  <c r="AH130" i="1" s="1"/>
  <c r="P116" i="1"/>
  <c r="K116" i="1"/>
  <c r="AH116" i="1" s="1"/>
  <c r="P102" i="1"/>
  <c r="K102" i="1"/>
  <c r="AH102" i="1" s="1"/>
  <c r="P88" i="1"/>
  <c r="K88" i="1"/>
  <c r="AH88" i="1" s="1"/>
  <c r="P74" i="1"/>
  <c r="K74" i="1"/>
  <c r="AH74" i="1" s="1"/>
  <c r="P60" i="1"/>
  <c r="K60" i="1"/>
  <c r="AH60" i="1" s="1"/>
  <c r="P46" i="1"/>
  <c r="K46" i="1"/>
  <c r="AH46" i="1" s="1"/>
  <c r="P32" i="1"/>
  <c r="K32" i="1"/>
  <c r="AH32" i="1" s="1"/>
  <c r="P18" i="1"/>
  <c r="K18" i="1"/>
  <c r="AH18" i="1" s="1"/>
  <c r="P946" i="1"/>
  <c r="P642" i="1"/>
  <c r="P424" i="1"/>
  <c r="K691" i="1"/>
  <c r="AH691" i="1" s="1"/>
  <c r="K395" i="1"/>
  <c r="AH395" i="1" s="1"/>
  <c r="P997" i="1"/>
  <c r="K997" i="1"/>
  <c r="AH997" i="1" s="1"/>
  <c r="K983" i="1"/>
  <c r="AH983" i="1" s="1"/>
  <c r="P983" i="1"/>
  <c r="K969" i="1"/>
  <c r="AH969" i="1" s="1"/>
  <c r="P969" i="1"/>
  <c r="K955" i="1"/>
  <c r="AH955" i="1" s="1"/>
  <c r="P955" i="1"/>
  <c r="K941" i="1"/>
  <c r="AH941" i="1" s="1"/>
  <c r="P941" i="1"/>
  <c r="K927" i="1"/>
  <c r="AH927" i="1" s="1"/>
  <c r="P927" i="1"/>
  <c r="K885" i="1"/>
  <c r="AH885" i="1" s="1"/>
  <c r="P885" i="1"/>
  <c r="P871" i="1"/>
  <c r="K871" i="1"/>
  <c r="AH871" i="1" s="1"/>
  <c r="K857" i="1"/>
  <c r="AH857" i="1" s="1"/>
  <c r="P857" i="1"/>
  <c r="K829" i="1"/>
  <c r="AH829" i="1" s="1"/>
  <c r="P829" i="1"/>
  <c r="K801" i="1"/>
  <c r="AH801" i="1" s="1"/>
  <c r="P801" i="1"/>
  <c r="P787" i="1"/>
  <c r="K787" i="1"/>
  <c r="AH787" i="1" s="1"/>
  <c r="K773" i="1"/>
  <c r="AH773" i="1" s="1"/>
  <c r="P773" i="1"/>
  <c r="P759" i="1"/>
  <c r="K759" i="1"/>
  <c r="AH759" i="1" s="1"/>
  <c r="P731" i="1"/>
  <c r="K731" i="1"/>
  <c r="AH731" i="1" s="1"/>
  <c r="K717" i="1"/>
  <c r="AH717" i="1" s="1"/>
  <c r="P717" i="1"/>
  <c r="K703" i="1"/>
  <c r="AH703" i="1" s="1"/>
  <c r="P703" i="1"/>
  <c r="K689" i="1"/>
  <c r="AH689" i="1" s="1"/>
  <c r="P689" i="1"/>
  <c r="K675" i="1"/>
  <c r="AH675" i="1" s="1"/>
  <c r="P675" i="1"/>
  <c r="P661" i="1"/>
  <c r="K661" i="1"/>
  <c r="AH661" i="1" s="1"/>
  <c r="K647" i="1"/>
  <c r="AH647" i="1" s="1"/>
  <c r="P647" i="1"/>
  <c r="P633" i="1"/>
  <c r="K633" i="1"/>
  <c r="AH633" i="1" s="1"/>
  <c r="K619" i="1"/>
  <c r="AH619" i="1" s="1"/>
  <c r="P619" i="1"/>
  <c r="K591" i="1"/>
  <c r="AH591" i="1" s="1"/>
  <c r="P591" i="1"/>
  <c r="K577" i="1"/>
  <c r="AH577" i="1" s="1"/>
  <c r="P577" i="1"/>
  <c r="K563" i="1"/>
  <c r="AH563" i="1" s="1"/>
  <c r="P563" i="1"/>
  <c r="K549" i="1"/>
  <c r="AH549" i="1" s="1"/>
  <c r="P549" i="1"/>
  <c r="K535" i="1"/>
  <c r="AH535" i="1" s="1"/>
  <c r="P535" i="1"/>
  <c r="K521" i="1"/>
  <c r="AH521" i="1" s="1"/>
  <c r="P521" i="1"/>
  <c r="P493" i="1"/>
  <c r="K493" i="1"/>
  <c r="AH493" i="1" s="1"/>
  <c r="K465" i="1"/>
  <c r="AH465" i="1" s="1"/>
  <c r="P465" i="1"/>
  <c r="K451" i="1"/>
  <c r="AH451" i="1" s="1"/>
  <c r="P451" i="1"/>
  <c r="K437" i="1"/>
  <c r="AH437" i="1" s="1"/>
  <c r="P437" i="1"/>
  <c r="P409" i="1"/>
  <c r="K409" i="1"/>
  <c r="AH409" i="1" s="1"/>
  <c r="K381" i="1"/>
  <c r="AH381" i="1" s="1"/>
  <c r="P381" i="1"/>
  <c r="K367" i="1"/>
  <c r="AH367" i="1" s="1"/>
  <c r="P367" i="1"/>
  <c r="P353" i="1"/>
  <c r="K353" i="1"/>
  <c r="AH353" i="1" s="1"/>
  <c r="P339" i="1"/>
  <c r="K339" i="1"/>
  <c r="AH339" i="1" s="1"/>
  <c r="K325" i="1"/>
  <c r="AH325" i="1" s="1"/>
  <c r="P325" i="1"/>
  <c r="K311" i="1"/>
  <c r="AH311" i="1" s="1"/>
  <c r="P311" i="1"/>
  <c r="K297" i="1"/>
  <c r="AH297" i="1" s="1"/>
  <c r="P297" i="1"/>
  <c r="K283" i="1"/>
  <c r="AH283" i="1" s="1"/>
  <c r="P283" i="1"/>
  <c r="K269" i="1"/>
  <c r="AH269" i="1" s="1"/>
  <c r="P269" i="1"/>
  <c r="K255" i="1"/>
  <c r="AH255" i="1" s="1"/>
  <c r="P255" i="1"/>
  <c r="P227" i="1"/>
  <c r="K227" i="1"/>
  <c r="AH227" i="1" s="1"/>
  <c r="P199" i="1"/>
  <c r="K199" i="1"/>
  <c r="AH199" i="1" s="1"/>
  <c r="P185" i="1"/>
  <c r="K185" i="1"/>
  <c r="AH185" i="1" s="1"/>
  <c r="P171" i="1"/>
  <c r="K171" i="1"/>
  <c r="AH171" i="1" s="1"/>
  <c r="P157" i="1"/>
  <c r="K157" i="1"/>
  <c r="AH157" i="1" s="1"/>
  <c r="P143" i="1"/>
  <c r="K143" i="1"/>
  <c r="AH143" i="1" s="1"/>
  <c r="K129" i="1"/>
  <c r="AH129" i="1" s="1"/>
  <c r="P129" i="1"/>
  <c r="K115" i="1"/>
  <c r="AH115" i="1" s="1"/>
  <c r="P115" i="1"/>
  <c r="P101" i="1"/>
  <c r="K101" i="1"/>
  <c r="AH101" i="1" s="1"/>
  <c r="K87" i="1"/>
  <c r="AH87" i="1" s="1"/>
  <c r="P87" i="1"/>
  <c r="K73" i="1"/>
  <c r="AH73" i="1" s="1"/>
  <c r="P73" i="1"/>
  <c r="K45" i="1"/>
  <c r="AH45" i="1" s="1"/>
  <c r="P45" i="1"/>
  <c r="K31" i="1"/>
  <c r="AH31" i="1" s="1"/>
  <c r="P31" i="1"/>
  <c r="K17" i="1"/>
  <c r="AH17" i="1" s="1"/>
  <c r="P17" i="1"/>
  <c r="P1003" i="1"/>
  <c r="P423" i="1"/>
  <c r="K922" i="1"/>
  <c r="AH922" i="1" s="1"/>
  <c r="K357" i="1"/>
  <c r="AH357" i="1" s="1"/>
  <c r="P357" i="1"/>
  <c r="K315" i="1"/>
  <c r="AH315" i="1" s="1"/>
  <c r="P315" i="1"/>
  <c r="K287" i="1"/>
  <c r="AH287" i="1" s="1"/>
  <c r="P287" i="1"/>
  <c r="K273" i="1"/>
  <c r="AH273" i="1" s="1"/>
  <c r="P273" i="1"/>
  <c r="K231" i="1"/>
  <c r="AH231" i="1" s="1"/>
  <c r="P231" i="1"/>
  <c r="K217" i="1"/>
  <c r="P217" i="1"/>
  <c r="K189" i="1"/>
  <c r="P189" i="1"/>
  <c r="K161" i="1"/>
  <c r="AH161" i="1" s="1"/>
  <c r="P161" i="1"/>
  <c r="K147" i="1"/>
  <c r="AH147" i="1" s="1"/>
  <c r="P147" i="1"/>
  <c r="K119" i="1"/>
  <c r="AH119" i="1" s="1"/>
  <c r="P119" i="1"/>
  <c r="K105" i="1"/>
  <c r="P105" i="1"/>
  <c r="K77" i="1"/>
  <c r="P77" i="1"/>
  <c r="K63" i="1"/>
  <c r="AH63" i="1" s="1"/>
  <c r="P63" i="1"/>
  <c r="K49" i="1"/>
  <c r="P49" i="1"/>
  <c r="K35" i="1"/>
  <c r="AH35" i="1" s="1"/>
  <c r="P35" i="1"/>
  <c r="K21" i="1"/>
  <c r="AH21" i="1" s="1"/>
  <c r="P21" i="1"/>
  <c r="K7" i="1"/>
  <c r="P7" i="1"/>
  <c r="S7" i="1" s="1"/>
  <c r="P934" i="1"/>
  <c r="P869" i="1"/>
  <c r="P730" i="1"/>
  <c r="P583" i="1"/>
  <c r="P562" i="1"/>
  <c r="P459" i="1"/>
  <c r="P431" i="1"/>
  <c r="P403" i="1"/>
  <c r="P291" i="1"/>
  <c r="P259" i="1"/>
  <c r="K700" i="1"/>
  <c r="AH700" i="1" s="1"/>
  <c r="K561" i="1"/>
  <c r="AH561" i="1" s="1"/>
  <c r="K337" i="1"/>
  <c r="AH337" i="1" s="1"/>
  <c r="K902" i="1"/>
  <c r="AH902" i="1" s="1"/>
  <c r="P902" i="1"/>
  <c r="K874" i="1"/>
  <c r="AH874" i="1" s="1"/>
  <c r="P874" i="1"/>
  <c r="K860" i="1"/>
  <c r="AH860" i="1" s="1"/>
  <c r="P860" i="1"/>
  <c r="K846" i="1"/>
  <c r="AH846" i="1" s="1"/>
  <c r="P846" i="1"/>
  <c r="K832" i="1"/>
  <c r="AH832" i="1" s="1"/>
  <c r="P832" i="1"/>
  <c r="P804" i="1"/>
  <c r="K804" i="1"/>
  <c r="AH804" i="1" s="1"/>
  <c r="K776" i="1"/>
  <c r="AH776" i="1" s="1"/>
  <c r="P776" i="1"/>
  <c r="K762" i="1"/>
  <c r="AH762" i="1" s="1"/>
  <c r="P762" i="1"/>
  <c r="K748" i="1"/>
  <c r="AH748" i="1" s="1"/>
  <c r="P748" i="1"/>
  <c r="K734" i="1"/>
  <c r="AH734" i="1" s="1"/>
  <c r="P734" i="1"/>
  <c r="K720" i="1"/>
  <c r="AH720" i="1" s="1"/>
  <c r="P720" i="1"/>
  <c r="K706" i="1"/>
  <c r="AH706" i="1" s="1"/>
  <c r="P706" i="1"/>
  <c r="K692" i="1"/>
  <c r="AH692" i="1" s="1"/>
  <c r="P692" i="1"/>
  <c r="K678" i="1"/>
  <c r="AH678" i="1" s="1"/>
  <c r="P678" i="1"/>
  <c r="K664" i="1"/>
  <c r="AH664" i="1" s="1"/>
  <c r="P664" i="1"/>
  <c r="K650" i="1"/>
  <c r="AH650" i="1" s="1"/>
  <c r="P650" i="1"/>
  <c r="K636" i="1"/>
  <c r="AH636" i="1" s="1"/>
  <c r="P636" i="1"/>
  <c r="K622" i="1"/>
  <c r="AH622" i="1" s="1"/>
  <c r="P622" i="1"/>
  <c r="K608" i="1"/>
  <c r="AH608" i="1" s="1"/>
  <c r="P608" i="1"/>
  <c r="K594" i="1"/>
  <c r="AH594" i="1" s="1"/>
  <c r="P594" i="1"/>
  <c r="K580" i="1"/>
  <c r="AH580" i="1" s="1"/>
  <c r="P580" i="1"/>
  <c r="K566" i="1"/>
  <c r="AH566" i="1" s="1"/>
  <c r="P566" i="1"/>
  <c r="K552" i="1"/>
  <c r="AH552" i="1" s="1"/>
  <c r="P552" i="1"/>
  <c r="K538" i="1"/>
  <c r="AH538" i="1" s="1"/>
  <c r="P538" i="1"/>
  <c r="K524" i="1"/>
  <c r="AH524" i="1" s="1"/>
  <c r="P524" i="1"/>
  <c r="K510" i="1"/>
  <c r="AH510" i="1" s="1"/>
  <c r="P510" i="1"/>
  <c r="K496" i="1"/>
  <c r="AH496" i="1" s="1"/>
  <c r="P496" i="1"/>
  <c r="K482" i="1"/>
  <c r="AH482" i="1" s="1"/>
  <c r="P482" i="1"/>
  <c r="K468" i="1"/>
  <c r="AH468" i="1" s="1"/>
  <c r="P468" i="1"/>
  <c r="K454" i="1"/>
  <c r="AH454" i="1" s="1"/>
  <c r="P454" i="1"/>
  <c r="K440" i="1"/>
  <c r="AH440" i="1" s="1"/>
  <c r="P440" i="1"/>
  <c r="K426" i="1"/>
  <c r="AH426" i="1" s="1"/>
  <c r="P426" i="1"/>
  <c r="K412" i="1"/>
  <c r="AH412" i="1" s="1"/>
  <c r="P412" i="1"/>
  <c r="K398" i="1"/>
  <c r="AH398" i="1" s="1"/>
  <c r="P398" i="1"/>
  <c r="K384" i="1"/>
  <c r="AH384" i="1" s="1"/>
  <c r="P384" i="1"/>
  <c r="K370" i="1"/>
  <c r="AH370" i="1" s="1"/>
  <c r="P370" i="1"/>
  <c r="K356" i="1"/>
  <c r="AH356" i="1" s="1"/>
  <c r="P356" i="1"/>
  <c r="K342" i="1"/>
  <c r="AH342" i="1" s="1"/>
  <c r="P342" i="1"/>
  <c r="K328" i="1"/>
  <c r="AH328" i="1" s="1"/>
  <c r="P328" i="1"/>
  <c r="K314" i="1"/>
  <c r="AH314" i="1" s="1"/>
  <c r="P314" i="1"/>
  <c r="K300" i="1"/>
  <c r="AH300" i="1" s="1"/>
  <c r="P300" i="1"/>
  <c r="K286" i="1"/>
  <c r="AH286" i="1" s="1"/>
  <c r="P286" i="1"/>
  <c r="K272" i="1"/>
  <c r="AH272" i="1" s="1"/>
  <c r="P272" i="1"/>
  <c r="K258" i="1"/>
  <c r="AH258" i="1" s="1"/>
  <c r="P258" i="1"/>
  <c r="K244" i="1"/>
  <c r="AH244" i="1" s="1"/>
  <c r="P244" i="1"/>
  <c r="K230" i="1"/>
  <c r="AH230" i="1" s="1"/>
  <c r="P230" i="1"/>
  <c r="K216" i="1"/>
  <c r="AH216" i="1" s="1"/>
  <c r="P216" i="1"/>
  <c r="K202" i="1"/>
  <c r="AH202" i="1" s="1"/>
  <c r="P202" i="1"/>
  <c r="K188" i="1"/>
  <c r="AH188" i="1" s="1"/>
  <c r="P188" i="1"/>
  <c r="K160" i="1"/>
  <c r="AH160" i="1" s="1"/>
  <c r="P160" i="1"/>
  <c r="K146" i="1"/>
  <c r="AH146" i="1" s="1"/>
  <c r="P146" i="1"/>
  <c r="K76" i="1"/>
  <c r="AH76" i="1" s="1"/>
  <c r="P76" i="1"/>
  <c r="K48" i="1"/>
  <c r="AH48" i="1" s="1"/>
  <c r="P48" i="1"/>
  <c r="K34" i="1"/>
  <c r="AH34" i="1" s="1"/>
  <c r="P34" i="1"/>
  <c r="K20" i="1"/>
  <c r="AH20" i="1" s="1"/>
  <c r="P20" i="1"/>
  <c r="K6" i="1"/>
  <c r="AH6" i="1" s="1"/>
  <c r="P6" i="1"/>
  <c r="P948" i="1"/>
  <c r="P884" i="1"/>
  <c r="P868" i="1"/>
  <c r="P836" i="1"/>
  <c r="P800" i="1"/>
  <c r="P783" i="1"/>
  <c r="P766" i="1"/>
  <c r="P729" i="1"/>
  <c r="P688" i="1"/>
  <c r="P626" i="1"/>
  <c r="P512" i="1"/>
  <c r="P458" i="1"/>
  <c r="P402" i="1"/>
  <c r="P363" i="1"/>
  <c r="P323" i="1"/>
  <c r="P218" i="1"/>
  <c r="P177" i="1"/>
  <c r="P135" i="1"/>
  <c r="P104" i="1"/>
  <c r="K938" i="1"/>
  <c r="AH938" i="1" s="1"/>
  <c r="K892" i="1"/>
  <c r="AH892" i="1" s="1"/>
  <c r="K757" i="1"/>
  <c r="AH757" i="1" s="1"/>
  <c r="K699" i="1"/>
  <c r="AH699" i="1" s="1"/>
  <c r="K419" i="1"/>
  <c r="AH419" i="1" s="1"/>
  <c r="K336" i="1"/>
  <c r="AH336" i="1" s="1"/>
  <c r="K252" i="1"/>
  <c r="AH252" i="1" s="1"/>
  <c r="K182" i="1"/>
  <c r="AH182" i="1" s="1"/>
  <c r="K92" i="1"/>
  <c r="AH92" i="1" s="1"/>
  <c r="P646" i="1"/>
  <c r="K646" i="1"/>
  <c r="AH646" i="1" s="1"/>
  <c r="K618" i="1"/>
  <c r="AH618" i="1" s="1"/>
  <c r="P618" i="1"/>
  <c r="K604" i="1"/>
  <c r="AH604" i="1" s="1"/>
  <c r="P604" i="1"/>
  <c r="K590" i="1"/>
  <c r="AH590" i="1" s="1"/>
  <c r="P590" i="1"/>
  <c r="K478" i="1"/>
  <c r="AH478" i="1" s="1"/>
  <c r="P478" i="1"/>
  <c r="K450" i="1"/>
  <c r="AH450" i="1" s="1"/>
  <c r="P450" i="1"/>
  <c r="K394" i="1"/>
  <c r="AH394" i="1" s="1"/>
  <c r="P394" i="1"/>
  <c r="K352" i="1"/>
  <c r="AH352" i="1" s="1"/>
  <c r="P352" i="1"/>
  <c r="K324" i="1"/>
  <c r="AH324" i="1" s="1"/>
  <c r="P324" i="1"/>
  <c r="P268" i="1"/>
  <c r="K268" i="1"/>
  <c r="AH268" i="1" s="1"/>
  <c r="K254" i="1"/>
  <c r="AH254" i="1" s="1"/>
  <c r="P254" i="1"/>
  <c r="P170" i="1"/>
  <c r="K170" i="1"/>
  <c r="AH170" i="1" s="1"/>
  <c r="K86" i="1"/>
  <c r="AH86" i="1" s="1"/>
  <c r="P86" i="1"/>
  <c r="K72" i="1"/>
  <c r="AH72" i="1" s="1"/>
  <c r="P72" i="1"/>
  <c r="K30" i="1"/>
  <c r="AH30" i="1" s="1"/>
  <c r="P30" i="1"/>
  <c r="P944" i="1"/>
  <c r="P896" i="1"/>
  <c r="P864" i="1"/>
  <c r="P813" i="1"/>
  <c r="P779" i="1"/>
  <c r="P598" i="1"/>
  <c r="P531" i="1"/>
  <c r="P505" i="1"/>
  <c r="P476" i="1"/>
  <c r="P421" i="1"/>
  <c r="P387" i="1"/>
  <c r="P318" i="1"/>
  <c r="P279" i="1"/>
  <c r="P240" i="1"/>
  <c r="P204" i="1"/>
  <c r="P169" i="1"/>
  <c r="P12" i="1"/>
  <c r="K965" i="1"/>
  <c r="AH965" i="1" s="1"/>
  <c r="K470" i="1"/>
  <c r="AH470" i="1" s="1"/>
  <c r="K238" i="1"/>
  <c r="AH238" i="1" s="1"/>
  <c r="P645" i="1"/>
  <c r="K645" i="1"/>
  <c r="AH645" i="1" s="1"/>
  <c r="K631" i="1"/>
  <c r="AH631" i="1" s="1"/>
  <c r="P631" i="1"/>
  <c r="K603" i="1"/>
  <c r="AH603" i="1" s="1"/>
  <c r="P603" i="1"/>
  <c r="K589" i="1"/>
  <c r="AH589" i="1" s="1"/>
  <c r="P589" i="1"/>
  <c r="P477" i="1"/>
  <c r="K477" i="1"/>
  <c r="AH477" i="1" s="1"/>
  <c r="K449" i="1"/>
  <c r="AH449" i="1" s="1"/>
  <c r="P449" i="1"/>
  <c r="K435" i="1"/>
  <c r="AH435" i="1" s="1"/>
  <c r="P435" i="1"/>
  <c r="P393" i="1"/>
  <c r="K393" i="1"/>
  <c r="AH393" i="1" s="1"/>
  <c r="K309" i="1"/>
  <c r="AH309" i="1" s="1"/>
  <c r="P309" i="1"/>
  <c r="P253" i="1"/>
  <c r="K253" i="1"/>
  <c r="AH253" i="1" s="1"/>
  <c r="K225" i="1"/>
  <c r="AH225" i="1" s="1"/>
  <c r="P225" i="1"/>
  <c r="K211" i="1"/>
  <c r="AH211" i="1" s="1"/>
  <c r="P211" i="1"/>
  <c r="P197" i="1"/>
  <c r="K197" i="1"/>
  <c r="AH197" i="1" s="1"/>
  <c r="P155" i="1"/>
  <c r="K155" i="1"/>
  <c r="AH155" i="1" s="1"/>
  <c r="P141" i="1"/>
  <c r="K141" i="1"/>
  <c r="AH141" i="1" s="1"/>
  <c r="K127" i="1"/>
  <c r="AH127" i="1" s="1"/>
  <c r="P127" i="1"/>
  <c r="K99" i="1"/>
  <c r="AH99" i="1" s="1"/>
  <c r="P99" i="1"/>
  <c r="K71" i="1"/>
  <c r="AH71" i="1" s="1"/>
  <c r="P71" i="1"/>
  <c r="K29" i="1"/>
  <c r="AH29" i="1" s="1"/>
  <c r="P29" i="1"/>
  <c r="P958" i="1"/>
  <c r="P895" i="1"/>
  <c r="P812" i="1"/>
  <c r="P758" i="1"/>
  <c r="P724" i="1"/>
  <c r="P702" i="1"/>
  <c r="P659" i="1"/>
  <c r="P640" i="1"/>
  <c r="P597" i="1"/>
  <c r="P576" i="1"/>
  <c r="P527" i="1"/>
  <c r="P504" i="1"/>
  <c r="P475" i="1"/>
  <c r="P447" i="1"/>
  <c r="P420" i="1"/>
  <c r="P386" i="1"/>
  <c r="P347" i="1"/>
  <c r="P310" i="1"/>
  <c r="P203" i="1"/>
  <c r="P43" i="1"/>
  <c r="K1000" i="1"/>
  <c r="AH1000" i="1" s="1"/>
  <c r="K920" i="1"/>
  <c r="AH920" i="1" s="1"/>
  <c r="K786" i="1"/>
  <c r="AH786" i="1" s="1"/>
  <c r="K601" i="1"/>
  <c r="AH601" i="1" s="1"/>
  <c r="K464" i="1"/>
  <c r="AH464" i="1" s="1"/>
  <c r="K232" i="1"/>
  <c r="AH232" i="1" s="1"/>
  <c r="K142" i="1"/>
  <c r="AH142" i="1" s="1"/>
  <c r="K57" i="1"/>
  <c r="AH57" i="1" s="1"/>
  <c r="K630" i="1"/>
  <c r="AH630" i="1" s="1"/>
  <c r="P630" i="1"/>
  <c r="K616" i="1"/>
  <c r="AH616" i="1" s="1"/>
  <c r="P616" i="1"/>
  <c r="K574" i="1"/>
  <c r="AH574" i="1" s="1"/>
  <c r="P574" i="1"/>
  <c r="K560" i="1"/>
  <c r="AH560" i="1" s="1"/>
  <c r="P560" i="1"/>
  <c r="K462" i="1"/>
  <c r="AH462" i="1" s="1"/>
  <c r="P462" i="1"/>
  <c r="P448" i="1"/>
  <c r="K448" i="1"/>
  <c r="AH448" i="1" s="1"/>
  <c r="K434" i="1"/>
  <c r="AH434" i="1" s="1"/>
  <c r="P434" i="1"/>
  <c r="K350" i="1"/>
  <c r="AH350" i="1" s="1"/>
  <c r="P350" i="1"/>
  <c r="K322" i="1"/>
  <c r="AH322" i="1" s="1"/>
  <c r="P322" i="1"/>
  <c r="K308" i="1"/>
  <c r="AH308" i="1" s="1"/>
  <c r="P308" i="1"/>
  <c r="K266" i="1"/>
  <c r="AH266" i="1" s="1"/>
  <c r="P266" i="1"/>
  <c r="K224" i="1"/>
  <c r="AH224" i="1" s="1"/>
  <c r="P224" i="1"/>
  <c r="K210" i="1"/>
  <c r="AH210" i="1" s="1"/>
  <c r="P210" i="1"/>
  <c r="K168" i="1"/>
  <c r="AH168" i="1" s="1"/>
  <c r="P168" i="1"/>
  <c r="K126" i="1"/>
  <c r="AH126" i="1" s="1"/>
  <c r="P126" i="1"/>
  <c r="P112" i="1"/>
  <c r="K112" i="1"/>
  <c r="AH112" i="1" s="1"/>
  <c r="K98" i="1"/>
  <c r="AH98" i="1" s="1"/>
  <c r="P98" i="1"/>
  <c r="K28" i="1"/>
  <c r="AH28" i="1" s="1"/>
  <c r="P28" i="1"/>
  <c r="K14" i="1"/>
  <c r="AH14" i="1" s="1"/>
  <c r="P14" i="1"/>
  <c r="P986" i="1"/>
  <c r="P972" i="1"/>
  <c r="P910" i="1"/>
  <c r="P878" i="1"/>
  <c r="P828" i="1"/>
  <c r="P811" i="1"/>
  <c r="P794" i="1"/>
  <c r="P701" i="1"/>
  <c r="P682" i="1"/>
  <c r="P658" i="1"/>
  <c r="P639" i="1"/>
  <c r="P617" i="1"/>
  <c r="P503" i="1"/>
  <c r="P444" i="1"/>
  <c r="P346" i="1"/>
  <c r="P277" i="1"/>
  <c r="P198" i="1"/>
  <c r="P128" i="1"/>
  <c r="P85" i="1"/>
  <c r="P42" i="1"/>
  <c r="K822" i="1"/>
  <c r="AH822" i="1" s="1"/>
  <c r="K785" i="1"/>
  <c r="AH785" i="1" s="1"/>
  <c r="K588" i="1"/>
  <c r="AH588" i="1" s="1"/>
  <c r="K463" i="1"/>
  <c r="AH463" i="1" s="1"/>
  <c r="K379" i="1"/>
  <c r="AH379" i="1" s="1"/>
  <c r="K140" i="1"/>
  <c r="AH140" i="1" s="1"/>
  <c r="K56" i="1"/>
  <c r="AH56" i="1" s="1"/>
  <c r="K615" i="1"/>
  <c r="AH615" i="1" s="1"/>
  <c r="P615" i="1"/>
  <c r="K559" i="1"/>
  <c r="AH559" i="1" s="1"/>
  <c r="P559" i="1"/>
  <c r="K545" i="1"/>
  <c r="AH545" i="1" s="1"/>
  <c r="P545" i="1"/>
  <c r="K461" i="1"/>
  <c r="AH461" i="1" s="1"/>
  <c r="P461" i="1"/>
  <c r="K433" i="1"/>
  <c r="AH433" i="1" s="1"/>
  <c r="P433" i="1"/>
  <c r="K391" i="1"/>
  <c r="AH391" i="1" s="1"/>
  <c r="P391" i="1"/>
  <c r="K349" i="1"/>
  <c r="AH349" i="1" s="1"/>
  <c r="P349" i="1"/>
  <c r="P307" i="1"/>
  <c r="K307" i="1"/>
  <c r="AH307" i="1" s="1"/>
  <c r="K293" i="1"/>
  <c r="P293" i="1"/>
  <c r="K265" i="1"/>
  <c r="AH265" i="1" s="1"/>
  <c r="P265" i="1"/>
  <c r="K251" i="1"/>
  <c r="AH251" i="1" s="1"/>
  <c r="P251" i="1"/>
  <c r="K209" i="1"/>
  <c r="AH209" i="1" s="1"/>
  <c r="P209" i="1"/>
  <c r="K181" i="1"/>
  <c r="P181" i="1"/>
  <c r="K167" i="1"/>
  <c r="AH167" i="1" s="1"/>
  <c r="P167" i="1"/>
  <c r="P125" i="1"/>
  <c r="K125" i="1"/>
  <c r="AH125" i="1" s="1"/>
  <c r="P97" i="1"/>
  <c r="K97" i="1"/>
  <c r="AH97" i="1" s="1"/>
  <c r="K55" i="1"/>
  <c r="AH55" i="1" s="1"/>
  <c r="P55" i="1"/>
  <c r="P909" i="1"/>
  <c r="P827" i="1"/>
  <c r="P793" i="1"/>
  <c r="P756" i="1"/>
  <c r="P681" i="1"/>
  <c r="P657" i="1"/>
  <c r="P569" i="1"/>
  <c r="P443" i="1"/>
  <c r="P414" i="1"/>
  <c r="P345" i="1"/>
  <c r="P304" i="1"/>
  <c r="P267" i="1"/>
  <c r="P237" i="1"/>
  <c r="P196" i="1"/>
  <c r="P154" i="1"/>
  <c r="P118" i="1"/>
  <c r="P83" i="1"/>
  <c r="P41" i="1"/>
  <c r="K916" i="1"/>
  <c r="AH916" i="1" s="1"/>
  <c r="K660" i="1"/>
  <c r="AH660" i="1" s="1"/>
  <c r="K587" i="1"/>
  <c r="AH587" i="1" s="1"/>
  <c r="K378" i="1"/>
  <c r="AH378" i="1" s="1"/>
  <c r="K295" i="1"/>
  <c r="AH295" i="1" s="1"/>
  <c r="K139" i="1"/>
  <c r="AH139" i="1" s="1"/>
  <c r="K124" i="1"/>
  <c r="AH124" i="1" s="1"/>
  <c r="P124" i="1"/>
  <c r="P110" i="1"/>
  <c r="K110" i="1"/>
  <c r="AH110" i="1" s="1"/>
  <c r="P82" i="1"/>
  <c r="K82" i="1"/>
  <c r="AH82" i="1" s="1"/>
  <c r="K68" i="1"/>
  <c r="AH68" i="1" s="1"/>
  <c r="P68" i="1"/>
  <c r="K54" i="1"/>
  <c r="AH54" i="1" s="1"/>
  <c r="P54" i="1"/>
  <c r="P26" i="1"/>
  <c r="K26" i="1"/>
  <c r="AH26" i="1" s="1"/>
  <c r="P924" i="1"/>
  <c r="P842" i="1"/>
  <c r="P826" i="1"/>
  <c r="P772" i="1"/>
  <c r="P755" i="1"/>
  <c r="P738" i="1"/>
  <c r="P408" i="1"/>
  <c r="P380" i="1"/>
  <c r="P343" i="1"/>
  <c r="P303" i="1"/>
  <c r="P235" i="1"/>
  <c r="P195" i="1"/>
  <c r="P153" i="1"/>
  <c r="P114" i="1"/>
  <c r="P79" i="1"/>
  <c r="K994" i="1"/>
  <c r="AH994" i="1" s="1"/>
  <c r="K818" i="1"/>
  <c r="AH818" i="1" s="1"/>
  <c r="K769" i="1"/>
  <c r="AH769" i="1" s="1"/>
  <c r="K654" i="1"/>
  <c r="AH654" i="1" s="1"/>
  <c r="K377" i="1"/>
  <c r="AH377" i="1" s="1"/>
  <c r="K294" i="1"/>
  <c r="AH294" i="1" s="1"/>
  <c r="K44" i="1"/>
  <c r="AH44" i="1" s="1"/>
  <c r="K445" i="1"/>
  <c r="P445" i="1"/>
  <c r="K417" i="1"/>
  <c r="AH417" i="1" s="1"/>
  <c r="P417" i="1"/>
  <c r="K375" i="1"/>
  <c r="AH375" i="1" s="1"/>
  <c r="P375" i="1"/>
  <c r="K361" i="1"/>
  <c r="AH361" i="1" s="1"/>
  <c r="P361" i="1"/>
  <c r="K333" i="1"/>
  <c r="AH333" i="1" s="1"/>
  <c r="P333" i="1"/>
  <c r="K305" i="1"/>
  <c r="AH305" i="1" s="1"/>
  <c r="P305" i="1"/>
  <c r="K249" i="1"/>
  <c r="AH249" i="1" s="1"/>
  <c r="P249" i="1"/>
  <c r="K179" i="1"/>
  <c r="AH179" i="1" s="1"/>
  <c r="P179" i="1"/>
  <c r="K165" i="1"/>
  <c r="AH165" i="1" s="1"/>
  <c r="P165" i="1"/>
  <c r="K137" i="1"/>
  <c r="AH137" i="1" s="1"/>
  <c r="P137" i="1"/>
  <c r="K123" i="1"/>
  <c r="AH123" i="1" s="1"/>
  <c r="P123" i="1"/>
  <c r="K95" i="1"/>
  <c r="AH95" i="1" s="1"/>
  <c r="P95" i="1"/>
  <c r="K81" i="1"/>
  <c r="AH81" i="1" s="1"/>
  <c r="P81" i="1"/>
  <c r="K67" i="1"/>
  <c r="AH67" i="1" s="1"/>
  <c r="P67" i="1"/>
  <c r="K25" i="1"/>
  <c r="AH25" i="1" s="1"/>
  <c r="P25" i="1"/>
  <c r="AH11" i="1"/>
  <c r="P11" i="1"/>
  <c r="P808" i="1"/>
  <c r="P771" i="1"/>
  <c r="P737" i="1"/>
  <c r="P716" i="1"/>
  <c r="P674" i="1"/>
  <c r="P520" i="1"/>
  <c r="P471" i="1"/>
  <c r="P407" i="1"/>
  <c r="P373" i="1"/>
  <c r="P338" i="1"/>
  <c r="P263" i="1"/>
  <c r="P39" i="1"/>
  <c r="K436" i="1"/>
  <c r="AH436" i="1" s="1"/>
  <c r="K372" i="1"/>
  <c r="AH372" i="1" s="1"/>
  <c r="P570" i="1"/>
  <c r="K570" i="1"/>
  <c r="AH570" i="1" s="1"/>
  <c r="K556" i="1"/>
  <c r="AH556" i="1" s="1"/>
  <c r="P556" i="1"/>
  <c r="P528" i="1"/>
  <c r="K528" i="1"/>
  <c r="AH528" i="1" s="1"/>
  <c r="K514" i="1"/>
  <c r="AH514" i="1" s="1"/>
  <c r="P514" i="1"/>
  <c r="K500" i="1"/>
  <c r="AH500" i="1" s="1"/>
  <c r="P500" i="1"/>
  <c r="K416" i="1"/>
  <c r="AH416" i="1" s="1"/>
  <c r="P416" i="1"/>
  <c r="K374" i="1"/>
  <c r="AH374" i="1" s="1"/>
  <c r="P374" i="1"/>
  <c r="K290" i="1"/>
  <c r="AH290" i="1" s="1"/>
  <c r="P290" i="1"/>
  <c r="K276" i="1"/>
  <c r="AH276" i="1" s="1"/>
  <c r="P276" i="1"/>
  <c r="K234" i="1"/>
  <c r="AH234" i="1" s="1"/>
  <c r="P234" i="1"/>
  <c r="K206" i="1"/>
  <c r="AH206" i="1" s="1"/>
  <c r="P206" i="1"/>
  <c r="K192" i="1"/>
  <c r="AH192" i="1" s="1"/>
  <c r="P192" i="1"/>
  <c r="K136" i="1"/>
  <c r="AH136" i="1" s="1"/>
  <c r="P136" i="1"/>
  <c r="K122" i="1"/>
  <c r="AH122" i="1" s="1"/>
  <c r="P122" i="1"/>
  <c r="P80" i="1"/>
  <c r="K80" i="1"/>
  <c r="AH80" i="1" s="1"/>
  <c r="P66" i="1"/>
  <c r="K66" i="1"/>
  <c r="AH66" i="1" s="1"/>
  <c r="P52" i="1"/>
  <c r="K52" i="1"/>
  <c r="AH52" i="1" s="1"/>
  <c r="K24" i="1"/>
  <c r="AH24" i="1" s="1"/>
  <c r="P24" i="1"/>
  <c r="K10" i="1"/>
  <c r="P10" i="1"/>
  <c r="P952" i="1"/>
  <c r="P937" i="1"/>
  <c r="P906" i="1"/>
  <c r="P856" i="1"/>
  <c r="P840" i="1"/>
  <c r="P770" i="1"/>
  <c r="P715" i="1"/>
  <c r="P673" i="1"/>
  <c r="P632" i="1"/>
  <c r="P611" i="1"/>
  <c r="P542" i="1"/>
  <c r="P519" i="1"/>
  <c r="P492" i="1"/>
  <c r="P406" i="1"/>
  <c r="P301" i="1"/>
  <c r="P262" i="1"/>
  <c r="P223" i="1"/>
  <c r="P193" i="1"/>
  <c r="P151" i="1"/>
  <c r="P109" i="1"/>
  <c r="P70" i="1"/>
  <c r="P38" i="1"/>
  <c r="K111" i="1"/>
  <c r="AH111" i="1" s="1"/>
  <c r="K723" i="1"/>
  <c r="AH723" i="1" s="1"/>
  <c r="P723" i="1"/>
  <c r="K709" i="1"/>
  <c r="AH709" i="1" s="1"/>
  <c r="P709" i="1"/>
  <c r="K695" i="1"/>
  <c r="AH695" i="1" s="1"/>
  <c r="P695" i="1"/>
  <c r="K555" i="1"/>
  <c r="AH555" i="1" s="1"/>
  <c r="P555" i="1"/>
  <c r="K541" i="1"/>
  <c r="AH541" i="1" s="1"/>
  <c r="P541" i="1"/>
  <c r="K513" i="1"/>
  <c r="AH513" i="1" s="1"/>
  <c r="P513" i="1"/>
  <c r="K499" i="1"/>
  <c r="AH499" i="1" s="1"/>
  <c r="P499" i="1"/>
  <c r="K485" i="1"/>
  <c r="AH485" i="1" s="1"/>
  <c r="P485" i="1"/>
  <c r="K429" i="1"/>
  <c r="AH429" i="1" s="1"/>
  <c r="P429" i="1"/>
  <c r="K415" i="1"/>
  <c r="AH415" i="1" s="1"/>
  <c r="P415" i="1"/>
  <c r="K401" i="1"/>
  <c r="AH401" i="1" s="1"/>
  <c r="P401" i="1"/>
  <c r="K359" i="1"/>
  <c r="AH359" i="1" s="1"/>
  <c r="P359" i="1"/>
  <c r="K331" i="1"/>
  <c r="AH331" i="1" s="1"/>
  <c r="P331" i="1"/>
  <c r="K317" i="1"/>
  <c r="AH317" i="1" s="1"/>
  <c r="P317" i="1"/>
  <c r="K289" i="1"/>
  <c r="AH289" i="1" s="1"/>
  <c r="P289" i="1"/>
  <c r="K275" i="1"/>
  <c r="AH275" i="1" s="1"/>
  <c r="P275" i="1"/>
  <c r="K247" i="1"/>
  <c r="AH247" i="1" s="1"/>
  <c r="P247" i="1"/>
  <c r="K233" i="1"/>
  <c r="AH233" i="1" s="1"/>
  <c r="P233" i="1"/>
  <c r="K219" i="1"/>
  <c r="AH219" i="1" s="1"/>
  <c r="P219" i="1"/>
  <c r="K205" i="1"/>
  <c r="AH205" i="1" s="1"/>
  <c r="P205" i="1"/>
  <c r="K191" i="1"/>
  <c r="AH191" i="1" s="1"/>
  <c r="P191" i="1"/>
  <c r="K163" i="1"/>
  <c r="AH163" i="1" s="1"/>
  <c r="P163" i="1"/>
  <c r="K121" i="1"/>
  <c r="P121" i="1"/>
  <c r="K93" i="1"/>
  <c r="AH93" i="1" s="1"/>
  <c r="P93" i="1"/>
  <c r="K65" i="1"/>
  <c r="AH65" i="1" s="1"/>
  <c r="P65" i="1"/>
  <c r="K51" i="1"/>
  <c r="AH51" i="1" s="1"/>
  <c r="P51" i="1"/>
  <c r="K37" i="1"/>
  <c r="AH37" i="1" s="1"/>
  <c r="P37" i="1"/>
  <c r="K9" i="1"/>
  <c r="AH9" i="1" s="1"/>
  <c r="P9" i="1"/>
  <c r="S9" i="1" s="1"/>
  <c r="P951" i="1"/>
  <c r="P855" i="1"/>
  <c r="P839" i="1"/>
  <c r="P752" i="1"/>
  <c r="P714" i="1"/>
  <c r="P696" i="1"/>
  <c r="P672" i="1"/>
  <c r="P653" i="1"/>
  <c r="P629" i="1"/>
  <c r="P518" i="1"/>
  <c r="P491" i="1"/>
  <c r="P366" i="1"/>
  <c r="P261" i="1"/>
  <c r="P184" i="1"/>
  <c r="K575" i="1"/>
  <c r="AH575" i="1" s="1"/>
  <c r="K430" i="1"/>
  <c r="AH430" i="1" s="1"/>
  <c r="K498" i="1"/>
  <c r="AH498" i="1" s="1"/>
  <c r="P498" i="1"/>
  <c r="P484" i="1"/>
  <c r="K484" i="1"/>
  <c r="AH484" i="1" s="1"/>
  <c r="P456" i="1"/>
  <c r="K456" i="1"/>
  <c r="AH456" i="1" s="1"/>
  <c r="K442" i="1"/>
  <c r="AH442" i="1" s="1"/>
  <c r="P442" i="1"/>
  <c r="K400" i="1"/>
  <c r="AH400" i="1" s="1"/>
  <c r="P400" i="1"/>
  <c r="K358" i="1"/>
  <c r="AH358" i="1" s="1"/>
  <c r="P358" i="1"/>
  <c r="K344" i="1"/>
  <c r="AH344" i="1" s="1"/>
  <c r="P344" i="1"/>
  <c r="K316" i="1"/>
  <c r="AH316" i="1" s="1"/>
  <c r="P316" i="1"/>
  <c r="K288" i="1"/>
  <c r="AH288" i="1" s="1"/>
  <c r="P288" i="1"/>
  <c r="P274" i="1"/>
  <c r="K274" i="1"/>
  <c r="AH274" i="1" s="1"/>
  <c r="K246" i="1"/>
  <c r="AH246" i="1" s="1"/>
  <c r="P246" i="1"/>
  <c r="K190" i="1"/>
  <c r="AH190" i="1" s="1"/>
  <c r="P190" i="1"/>
  <c r="K162" i="1"/>
  <c r="AH162" i="1" s="1"/>
  <c r="P162" i="1"/>
  <c r="K148" i="1"/>
  <c r="AH148" i="1" s="1"/>
  <c r="P148" i="1"/>
  <c r="K120" i="1"/>
  <c r="AH120" i="1" s="1"/>
  <c r="P120" i="1"/>
  <c r="K78" i="1"/>
  <c r="AH78" i="1" s="1"/>
  <c r="P78" i="1"/>
  <c r="P50" i="1"/>
  <c r="K50" i="1"/>
  <c r="AH50" i="1" s="1"/>
  <c r="P36" i="1"/>
  <c r="K36" i="1"/>
  <c r="AH36" i="1" s="1"/>
  <c r="P22" i="1"/>
  <c r="K22" i="1"/>
  <c r="AH22" i="1" s="1"/>
  <c r="AH8" i="1"/>
  <c r="P8" i="1"/>
  <c r="P980" i="1"/>
  <c r="P870" i="1"/>
  <c r="P854" i="1"/>
  <c r="P751" i="1"/>
  <c r="P713" i="1"/>
  <c r="P671" i="1"/>
  <c r="P584" i="1"/>
  <c r="P517" i="1"/>
  <c r="P490" i="1"/>
  <c r="P365" i="1"/>
  <c r="P329" i="1"/>
  <c r="P296" i="1"/>
  <c r="P260" i="1"/>
  <c r="P221" i="1"/>
  <c r="P149" i="1"/>
  <c r="P107" i="1"/>
  <c r="P23" i="1"/>
  <c r="K573" i="1"/>
  <c r="AH573" i="1" s="1"/>
  <c r="K428" i="1"/>
  <c r="AH428" i="1" s="1"/>
  <c r="K100" i="1"/>
  <c r="AH100" i="1" s="1"/>
  <c r="AH13" i="1"/>
  <c r="AH181" i="1"/>
  <c r="AH293" i="1"/>
  <c r="AH517" i="1"/>
  <c r="AH797" i="1"/>
  <c r="AH909" i="1"/>
  <c r="AH61" i="1"/>
  <c r="AH117" i="1"/>
  <c r="AH453" i="1"/>
  <c r="AH509" i="1"/>
  <c r="AH677" i="1"/>
  <c r="AH733" i="1"/>
  <c r="AH7" i="1"/>
  <c r="AH49" i="1"/>
  <c r="AH77" i="1"/>
  <c r="AH105" i="1"/>
  <c r="AH133" i="1"/>
  <c r="AH189" i="1"/>
  <c r="AH217" i="1"/>
  <c r="AH245" i="1"/>
  <c r="AH301" i="1"/>
  <c r="AH329" i="1"/>
  <c r="AH525" i="1"/>
  <c r="AH581" i="1"/>
  <c r="AH637" i="1"/>
  <c r="AH693" i="1"/>
  <c r="AH805" i="1"/>
  <c r="AH861" i="1"/>
  <c r="AH973" i="1"/>
  <c r="AH386" i="1"/>
  <c r="AH121" i="1"/>
  <c r="AH751" i="1"/>
  <c r="AH10" i="1"/>
  <c r="AH53" i="1"/>
  <c r="AH389" i="1"/>
  <c r="AH445" i="1"/>
  <c r="AH557" i="1"/>
  <c r="AH781" i="1"/>
  <c r="G7" i="11"/>
  <c r="H7" i="11" s="1"/>
  <c r="T7" i="1"/>
  <c r="W11" i="1"/>
  <c r="W14" i="1"/>
  <c r="H15" i="11"/>
  <c r="J13" i="3"/>
  <c r="J8" i="3"/>
  <c r="J11" i="3"/>
  <c r="Y6" i="1" l="1"/>
  <c r="W6" i="1"/>
  <c r="Q7" i="4"/>
  <c r="R7" i="4"/>
  <c r="S7" i="4"/>
  <c r="Q6" i="4"/>
  <c r="S6" i="4"/>
  <c r="S5" i="4"/>
  <c r="R6" i="4"/>
  <c r="R5" i="4"/>
  <c r="Q5" i="4"/>
  <c r="W8" i="1"/>
  <c r="Y8" i="1"/>
  <c r="W16" i="1"/>
  <c r="U16" i="1"/>
  <c r="F12" i="3"/>
  <c r="J12" i="3" s="1"/>
  <c r="F11" i="3"/>
  <c r="F10" i="3"/>
  <c r="J10" i="3" s="1"/>
  <c r="F9" i="3"/>
  <c r="J9" i="3" s="1"/>
</calcChain>
</file>

<file path=xl/sharedStrings.xml><?xml version="1.0" encoding="utf-8"?>
<sst xmlns="http://schemas.openxmlformats.org/spreadsheetml/2006/main" count="116" uniqueCount="73">
  <si>
    <t>P(mg/dL)</t>
    <phoneticPr fontId="1"/>
  </si>
  <si>
    <t>名前</t>
    <rPh sb="0" eb="2">
      <t>ナマエ</t>
    </rPh>
    <phoneticPr fontId="1"/>
  </si>
  <si>
    <t>以上</t>
    <rPh sb="0" eb="2">
      <t>イジョウ</t>
    </rPh>
    <phoneticPr fontId="1"/>
  </si>
  <si>
    <t>未満</t>
    <rPh sb="0" eb="2">
      <t>ミマン</t>
    </rPh>
    <phoneticPr fontId="1"/>
  </si>
  <si>
    <t>cCa</t>
    <phoneticPr fontId="1"/>
  </si>
  <si>
    <t>P</t>
    <phoneticPr fontId="1"/>
  </si>
  <si>
    <t>項目名</t>
    <rPh sb="0" eb="3">
      <t>コウモクメイ</t>
    </rPh>
    <phoneticPr fontId="1"/>
  </si>
  <si>
    <t>●</t>
    <phoneticPr fontId="1"/>
  </si>
  <si>
    <t>性別</t>
    <rPh sb="0" eb="2">
      <t>セイベツ</t>
    </rPh>
    <phoneticPr fontId="1"/>
  </si>
  <si>
    <t>年齢</t>
    <rPh sb="0" eb="2">
      <t>ネンレイ</t>
    </rPh>
    <phoneticPr fontId="1"/>
  </si>
  <si>
    <t>BMI</t>
    <phoneticPr fontId="1"/>
  </si>
  <si>
    <t>メモ</t>
    <phoneticPr fontId="1"/>
  </si>
  <si>
    <t>範囲1</t>
    <rPh sb="0" eb="2">
      <t>ハンイ</t>
    </rPh>
    <phoneticPr fontId="1"/>
  </si>
  <si>
    <t>範囲2</t>
    <phoneticPr fontId="1"/>
  </si>
  <si>
    <t>範囲3</t>
    <phoneticPr fontId="1"/>
  </si>
  <si>
    <t>範囲4</t>
    <phoneticPr fontId="1"/>
  </si>
  <si>
    <t>範囲5</t>
    <phoneticPr fontId="1"/>
  </si>
  <si>
    <t>範囲6</t>
    <phoneticPr fontId="1"/>
  </si>
  <si>
    <t>A1</t>
    <phoneticPr fontId="1"/>
  </si>
  <si>
    <t>A2</t>
    <phoneticPr fontId="1"/>
  </si>
  <si>
    <t>B1</t>
    <phoneticPr fontId="1"/>
  </si>
  <si>
    <t>B2</t>
    <phoneticPr fontId="1"/>
  </si>
  <si>
    <t>C1</t>
    <phoneticPr fontId="1"/>
  </si>
  <si>
    <t>C2</t>
    <phoneticPr fontId="1"/>
  </si>
  <si>
    <t>D1</t>
    <phoneticPr fontId="1"/>
  </si>
  <si>
    <t>D2</t>
    <phoneticPr fontId="1"/>
  </si>
  <si>
    <t>E1</t>
    <phoneticPr fontId="1"/>
  </si>
  <si>
    <t>E2</t>
    <phoneticPr fontId="1"/>
  </si>
  <si>
    <t>F1</t>
    <phoneticPr fontId="1"/>
  </si>
  <si>
    <t>F2</t>
    <phoneticPr fontId="1"/>
  </si>
  <si>
    <t>x</t>
    <phoneticPr fontId="1"/>
  </si>
  <si>
    <t>y</t>
    <phoneticPr fontId="1"/>
  </si>
  <si>
    <t>＜</t>
    <phoneticPr fontId="1"/>
  </si>
  <si>
    <t>max</t>
    <phoneticPr fontId="1"/>
  </si>
  <si>
    <t>補正</t>
    <rPh sb="0" eb="2">
      <t>ホセイ</t>
    </rPh>
    <phoneticPr fontId="1"/>
  </si>
  <si>
    <t>原点</t>
    <rPh sb="0" eb="2">
      <t>ゲンテン</t>
    </rPh>
    <phoneticPr fontId="1"/>
  </si>
  <si>
    <t>ラベル</t>
    <phoneticPr fontId="1"/>
  </si>
  <si>
    <t>記号</t>
    <rPh sb="0" eb="2">
      <t>キゴウ</t>
    </rPh>
    <phoneticPr fontId="1"/>
  </si>
  <si>
    <t>項目</t>
    <rPh sb="0" eb="2">
      <t>コウモク</t>
    </rPh>
    <phoneticPr fontId="1"/>
  </si>
  <si>
    <t>下限</t>
    <rPh sb="0" eb="2">
      <t>カゲン</t>
    </rPh>
    <phoneticPr fontId="1"/>
  </si>
  <si>
    <t>上限</t>
    <rPh sb="0" eb="2">
      <t>ジョウゲン</t>
    </rPh>
    <phoneticPr fontId="1"/>
  </si>
  <si>
    <t>x軸最大値表示</t>
    <rPh sb="1" eb="2">
      <t>ジク</t>
    </rPh>
    <rPh sb="2" eb="5">
      <t>サイダイチ</t>
    </rPh>
    <rPh sb="5" eb="7">
      <t>ヒョウジ</t>
    </rPh>
    <phoneticPr fontId="1"/>
  </si>
  <si>
    <t>y最大値表示</t>
    <rPh sb="1" eb="4">
      <t>サイダイチ</t>
    </rPh>
    <rPh sb="4" eb="6">
      <t>ヒョウジ</t>
    </rPh>
    <phoneticPr fontId="1"/>
  </si>
  <si>
    <t>x目盛</t>
    <rPh sb="1" eb="3">
      <t>メモリ</t>
    </rPh>
    <phoneticPr fontId="1"/>
  </si>
  <si>
    <t xml:space="preserve">  &lt;</t>
    <phoneticPr fontId="1"/>
  </si>
  <si>
    <t xml:space="preserve"> &lt;</t>
    <phoneticPr fontId="1"/>
  </si>
  <si>
    <t>小野　太郎</t>
    <rPh sb="0" eb="2">
      <t>オノ</t>
    </rPh>
    <rPh sb="3" eb="5">
      <t>タロウ</t>
    </rPh>
    <phoneticPr fontId="1"/>
  </si>
  <si>
    <t>小野　花子</t>
    <rPh sb="0" eb="2">
      <t>オノ</t>
    </rPh>
    <rPh sb="3" eb="5">
      <t>ハナコ</t>
    </rPh>
    <phoneticPr fontId="1"/>
  </si>
  <si>
    <t>男</t>
  </si>
  <si>
    <t>女</t>
  </si>
  <si>
    <t>入力検知</t>
    <rPh sb="0" eb="2">
      <t>ニュウリョク</t>
    </rPh>
    <rPh sb="2" eb="4">
      <t>ケンチ</t>
    </rPh>
    <phoneticPr fontId="1"/>
  </si>
  <si>
    <t>入力検知</t>
    <phoneticPr fontId="1"/>
  </si>
  <si>
    <t>実測Ca</t>
    <rPh sb="0" eb="2">
      <t>ジッソク</t>
    </rPh>
    <phoneticPr fontId="1"/>
  </si>
  <si>
    <t>Alb</t>
    <phoneticPr fontId="1"/>
  </si>
  <si>
    <t>ラベル</t>
    <phoneticPr fontId="1"/>
  </si>
  <si>
    <t>ON</t>
  </si>
  <si>
    <t>ラベル2</t>
    <phoneticPr fontId="1"/>
  </si>
  <si>
    <t>ラベル3</t>
    <phoneticPr fontId="1"/>
  </si>
  <si>
    <t>ラベル表示</t>
    <rPh sb="3" eb="5">
      <t>ヒョウジ</t>
    </rPh>
    <phoneticPr fontId="1"/>
  </si>
  <si>
    <t>No</t>
    <phoneticPr fontId="1"/>
  </si>
  <si>
    <t>val_J</t>
    <phoneticPr fontId="1"/>
  </si>
  <si>
    <t>val_K</t>
    <phoneticPr fontId="1"/>
  </si>
  <si>
    <t>val_L</t>
    <phoneticPr fontId="1"/>
  </si>
  <si>
    <t>設定項目</t>
    <rPh sb="0" eb="2">
      <t>セッテイ</t>
    </rPh>
    <rPh sb="2" eb="4">
      <t>コウモク</t>
    </rPh>
    <phoneticPr fontId="1"/>
  </si>
  <si>
    <t>小野　美波</t>
    <rPh sb="0" eb="2">
      <t>オノ</t>
    </rPh>
    <rPh sb="3" eb="5">
      <t>ミナミ</t>
    </rPh>
    <phoneticPr fontId="1"/>
  </si>
  <si>
    <t>小野　次郎</t>
    <rPh sb="0" eb="2">
      <t>オノ</t>
    </rPh>
    <rPh sb="3" eb="5">
      <t>ジロウ</t>
    </rPh>
    <phoneticPr fontId="1"/>
  </si>
  <si>
    <t>cCa(mg/dL) [自動計算]</t>
    <rPh sb="12" eb="16">
      <t>ジドウケイサン</t>
    </rPh>
    <phoneticPr fontId="1"/>
  </si>
  <si>
    <t>cCa(mg/dL) [手入力]</t>
    <rPh sb="12" eb="15">
      <t>テニュウリョク</t>
    </rPh>
    <phoneticPr fontId="1"/>
  </si>
  <si>
    <t>実測Ca</t>
    <rPh sb="0" eb="2">
      <t>ジッソク</t>
    </rPh>
    <phoneticPr fontId="1"/>
  </si>
  <si>
    <t>Alb</t>
    <phoneticPr fontId="1"/>
  </si>
  <si>
    <t>cCa(mg/dL) [自動計算]_グラフ表示用</t>
    <rPh sb="21" eb="24">
      <t>ヒョウジヨウ</t>
    </rPh>
    <phoneticPr fontId="1"/>
  </si>
  <si>
    <t>2026/4/1</t>
    <phoneticPr fontId="1"/>
  </si>
  <si>
    <t>iPTH(pg/mL)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</si>
</sst>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
  </numFmts>
  <fonts count="45" x14ac:knownFonts="1">
    <font>
      <sz val="11"/>
      <color theme="1"/>
      <name val="游ゴシック"/>
      <family val="2"/>
      <scheme val="minor"/>
    </font>
    <font>
      <sz val="6"/>
      <name val="游ゴシック"/>
      <family val="3"/>
      <charset val="128"/>
      <scheme val="minor"/>
    </font>
    <font>
      <sz val="20"/>
      <color theme="1"/>
      <name val="BIZ UDPゴシック"/>
      <family val="3"/>
      <charset val="128"/>
    </font>
    <font>
      <b/>
      <sz val="14"/>
      <color theme="1"/>
      <name val="游ゴシック"/>
      <family val="3"/>
      <charset val="128"/>
      <scheme val="minor"/>
    </font>
    <font>
      <b/>
      <sz val="11"/>
      <color theme="1"/>
      <name val="游ゴシック"/>
      <family val="3"/>
      <charset val="128"/>
      <scheme val="minor"/>
    </font>
    <font>
      <b/>
      <sz val="14"/>
      <color rgb="FFFF0000"/>
      <name val="游ゴシック"/>
      <family val="3"/>
      <charset val="128"/>
      <scheme val="minor"/>
    </font>
    <font>
      <b/>
      <sz val="14"/>
      <color rgb="FFFF00FF"/>
      <name val="游ゴシック"/>
      <family val="3"/>
      <charset val="128"/>
      <scheme val="minor"/>
    </font>
    <font>
      <sz val="11"/>
      <color theme="1"/>
      <name val="Yu Gothic UI"/>
      <family val="3"/>
      <charset val="128"/>
    </font>
    <font>
      <b/>
      <sz val="16"/>
      <color theme="1"/>
      <name val="Yu Gothic UI"/>
      <family val="3"/>
      <charset val="128"/>
    </font>
    <font>
      <sz val="14"/>
      <color theme="1"/>
      <name val="Yu Gothic UI"/>
      <family val="3"/>
      <charset val="128"/>
    </font>
    <font>
      <b/>
      <sz val="14"/>
      <color theme="0"/>
      <name val="Yu Gothic UI"/>
      <family val="3"/>
      <charset val="128"/>
    </font>
    <font>
      <sz val="14"/>
      <color theme="0" tint="-4.9989318521683403E-2"/>
      <name val="Yu Gothic UI"/>
      <family val="3"/>
      <charset val="128"/>
    </font>
    <font>
      <sz val="11"/>
      <color theme="0" tint="-4.9989318521683403E-2"/>
      <name val="Yu Gothic UI"/>
      <family val="3"/>
      <charset val="128"/>
    </font>
    <font>
      <sz val="16"/>
      <color theme="1"/>
      <name val="Yu Gothic UI"/>
      <family val="3"/>
      <charset val="128"/>
    </font>
    <font>
      <sz val="16"/>
      <color theme="1"/>
      <name val="Segoe UI"/>
      <family val="2"/>
    </font>
    <font>
      <b/>
      <sz val="10"/>
      <color rgb="FFFF00FF"/>
      <name val="Yu Gothic UI"/>
      <family val="3"/>
      <charset val="128"/>
    </font>
    <font>
      <b/>
      <sz val="14"/>
      <color theme="1" tint="0.34998626667073579"/>
      <name val="Yu Gothic UI"/>
      <family val="3"/>
      <charset val="128"/>
    </font>
    <font>
      <sz val="12"/>
      <color theme="0" tint="-0.14999847407452621"/>
      <name val="游ゴシック"/>
      <family val="2"/>
      <scheme val="minor"/>
    </font>
    <font>
      <sz val="12"/>
      <color rgb="FF9DC1ED"/>
      <name val="游ゴシック"/>
      <family val="2"/>
      <scheme val="minor"/>
    </font>
    <font>
      <sz val="12"/>
      <color rgb="FF00B050"/>
      <name val="游ゴシック"/>
      <family val="2"/>
      <scheme val="minor"/>
    </font>
    <font>
      <sz val="12"/>
      <color rgb="FF0070C0"/>
      <name val="游ゴシック"/>
      <family val="2"/>
      <scheme val="minor"/>
    </font>
    <font>
      <sz val="12"/>
      <color rgb="FFFF00FF"/>
      <name val="游ゴシック"/>
      <family val="2"/>
      <scheme val="minor"/>
    </font>
    <font>
      <sz val="12"/>
      <color rgb="FFFF0000"/>
      <name val="游ゴシック"/>
      <family val="2"/>
      <scheme val="minor"/>
    </font>
    <font>
      <b/>
      <sz val="14"/>
      <color rgb="FF7030A0"/>
      <name val="Yu Gothic UI"/>
      <family val="3"/>
      <charset val="128"/>
    </font>
    <font>
      <b/>
      <sz val="1"/>
      <color theme="0"/>
      <name val="Yu Gothic UI"/>
      <family val="3"/>
      <charset val="128"/>
    </font>
    <font>
      <b/>
      <sz val="12"/>
      <color theme="0"/>
      <name val="Yu Gothic UI"/>
      <family val="3"/>
      <charset val="128"/>
    </font>
    <font>
      <sz val="11"/>
      <color theme="0"/>
      <name val="Yu Gothic UI"/>
      <family val="3"/>
      <charset val="128"/>
    </font>
    <font>
      <b/>
      <sz val="16"/>
      <color theme="1" tint="0.34998626667073579"/>
      <name val="Yu Gothic UI"/>
      <family val="3"/>
      <charset val="128"/>
    </font>
    <font>
      <b/>
      <sz val="20"/>
      <color theme="1" tint="0.34998626667073579"/>
      <name val="Yu Gothic UI"/>
      <family val="3"/>
      <charset val="128"/>
    </font>
    <font>
      <b/>
      <sz val="14"/>
      <color theme="1"/>
      <name val="Yu Gothic UI"/>
      <family val="3"/>
      <charset val="128"/>
    </font>
    <font>
      <b/>
      <sz val="14"/>
      <color rgb="FFE4E8F4"/>
      <name val="Yu Gothic UI"/>
      <family val="3"/>
      <charset val="128"/>
    </font>
    <font>
      <b/>
      <sz val="14"/>
      <color rgb="FF9DC1ED"/>
      <name val="Yu Gothic UI"/>
      <family val="3"/>
      <charset val="128"/>
    </font>
    <font>
      <b/>
      <sz val="14"/>
      <color rgb="FF0199C3"/>
      <name val="Yu Gothic UI"/>
      <family val="3"/>
      <charset val="128"/>
    </font>
    <font>
      <b/>
      <sz val="14"/>
      <color rgb="FF0000FF"/>
      <name val="Yu Gothic UI"/>
      <family val="3"/>
      <charset val="128"/>
    </font>
    <font>
      <b/>
      <sz val="14"/>
      <color rgb="FFD200D2"/>
      <name val="Yu Gothic UI"/>
      <family val="3"/>
      <charset val="128"/>
    </font>
    <font>
      <b/>
      <sz val="14"/>
      <color rgb="FFFF0000"/>
      <name val="Yu Gothic UI"/>
      <family val="3"/>
      <charset val="128"/>
    </font>
    <font>
      <sz val="11"/>
      <color theme="8"/>
      <name val="Yu Gothic UI"/>
      <family val="3"/>
      <charset val="128"/>
    </font>
    <font>
      <b/>
      <sz val="14"/>
      <color rgb="FFFF00FF"/>
      <name val="Yu Gothic UI"/>
      <family val="3"/>
      <charset val="128"/>
    </font>
    <font>
      <b/>
      <sz val="12"/>
      <color theme="1"/>
      <name val="Yu Gothic UI"/>
      <family val="3"/>
      <charset val="128"/>
    </font>
    <font>
      <b/>
      <sz val="10"/>
      <color theme="0"/>
      <name val="Yu Gothic UI"/>
      <family val="3"/>
      <charset val="128"/>
    </font>
    <font>
      <b/>
      <sz val="11"/>
      <color rgb="FF7030A0"/>
      <name val="Yu Gothic UI"/>
      <family val="3"/>
      <charset val="128"/>
    </font>
    <font>
      <sz val="14"/>
      <color rgb="FF7030A0"/>
      <name val="Yu Gothic UI"/>
      <family val="3"/>
      <charset val="128"/>
    </font>
    <font>
      <b/>
      <sz val="11"/>
      <color theme="0"/>
      <name val="Yu Gothic UI"/>
      <family val="3"/>
      <charset val="128"/>
    </font>
    <font>
      <b/>
      <sz val="11"/>
      <color theme="0" tint="-0.14999847407452621"/>
      <name val="Yu Gothic UI"/>
      <family val="3"/>
      <charset val="128"/>
    </font>
    <font>
      <b/>
      <sz val="8"/>
      <color theme="0"/>
      <name val="Yu Gothic UI"/>
      <family val="3"/>
      <charset val="128"/>
    </font>
  </fonts>
  <fills count="7">
    <fill>
      <patternFill patternType="none"/>
    </fill>
    <fill>
      <patternFill patternType="gray125"/>
    </fill>
    <fill>
      <patternFill patternType="solid">
        <fgColor rgb="FF7030A0"/>
        <bgColor indexed="64"/>
      </patternFill>
    </fill>
    <fill>
      <patternFill patternType="solid">
        <fgColor theme="0" tint="-4.9989318521683403E-2"/>
        <bgColor indexed="64"/>
      </patternFill>
    </fill>
    <fill>
      <patternFill patternType="solid">
        <fgColor theme="0"/>
        <bgColor indexed="64"/>
      </patternFill>
    </fill>
    <fill>
      <patternFill patternType="solid">
        <fgColor rgb="FFE9DBF5"/>
        <bgColor indexed="64"/>
      </patternFill>
    </fill>
    <fill>
      <patternFill patternType="solid">
        <fgColor theme="0" tint="-0.14999847407452621"/>
        <bgColor indexed="64"/>
      </patternFill>
    </fill>
  </fills>
  <borders count="49">
    <border>
      <left/>
      <right/>
      <top/>
      <bottom/>
      <diagonal/>
    </border>
    <border>
      <left/>
      <right/>
      <top style="double">
        <color auto="1"/>
      </top>
      <bottom style="thin">
        <color auto="1"/>
      </bottom>
      <diagonal/>
    </border>
    <border>
      <left/>
      <right/>
      <top style="thin">
        <color auto="1"/>
      </top>
      <bottom style="thin">
        <color auto="1"/>
      </bottom>
      <diagonal/>
    </border>
    <border>
      <left/>
      <right/>
      <top/>
      <bottom style="thin">
        <color indexed="64"/>
      </bottom>
      <diagonal/>
    </border>
    <border>
      <left/>
      <right style="thin">
        <color auto="1"/>
      </right>
      <top/>
      <bottom style="double">
        <color auto="1"/>
      </bottom>
      <diagonal/>
    </border>
    <border>
      <left style="thin">
        <color auto="1"/>
      </left>
      <right style="thin">
        <color auto="1"/>
      </right>
      <top/>
      <bottom style="double">
        <color auto="1"/>
      </bottom>
      <diagonal/>
    </border>
    <border>
      <left/>
      <right/>
      <top style="thin">
        <color auto="1"/>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rgb="FF7030A0"/>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auto="1"/>
      </left>
      <right/>
      <top/>
      <bottom/>
      <diagonal/>
    </border>
    <border>
      <left style="thin">
        <color auto="1"/>
      </left>
      <right style="hair">
        <color auto="1"/>
      </right>
      <top style="thin">
        <color auto="1"/>
      </top>
      <bottom style="thin">
        <color auto="1"/>
      </bottom>
      <diagonal/>
    </border>
    <border>
      <left/>
      <right style="thin">
        <color indexed="64"/>
      </right>
      <top style="thin">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thin">
        <color auto="1"/>
      </top>
      <bottom/>
      <diagonal/>
    </border>
    <border>
      <left/>
      <right style="thin">
        <color auto="1"/>
      </right>
      <top style="double">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medium">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style="medium">
        <color theme="0" tint="-0.14999847407452621"/>
      </right>
      <top style="medium">
        <color theme="0" tint="-0.14999847407452621"/>
      </top>
      <bottom style="thin">
        <color theme="0" tint="-0.14999847407452621"/>
      </bottom>
      <diagonal/>
    </border>
    <border>
      <left style="medium">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0" tint="-0.14999847407452621"/>
      </right>
      <top style="thin">
        <color theme="0" tint="-0.14999847407452621"/>
      </top>
      <bottom style="thin">
        <color theme="0" tint="-0.14999847407452621"/>
      </bottom>
      <diagonal/>
    </border>
    <border>
      <left style="medium">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style="medium">
        <color theme="0" tint="-0.14999847407452621"/>
      </right>
      <top style="thin">
        <color theme="0" tint="-0.14999847407452621"/>
      </top>
      <bottom style="medium">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auto="1"/>
      </left>
      <right/>
      <top style="thin">
        <color auto="1"/>
      </top>
      <bottom/>
      <diagonal/>
    </border>
  </borders>
  <cellStyleXfs count="1">
    <xf numFmtId="0" fontId="0" fillId="0" borderId="0"/>
  </cellStyleXfs>
  <cellXfs count="150">
    <xf numFmtId="0" fontId="0" fillId="0" borderId="0" xfId="0"/>
    <xf numFmtId="0" fontId="4" fillId="3" borderId="0" xfId="0" applyFont="1" applyFill="1" applyAlignment="1">
      <alignment vertical="center"/>
    </xf>
    <xf numFmtId="0" fontId="0" fillId="3" borderId="0" xfId="0" applyFill="1" applyAlignment="1">
      <alignment vertical="center"/>
    </xf>
    <xf numFmtId="0" fontId="4" fillId="3" borderId="0" xfId="0" quotePrefix="1" applyFont="1" applyFill="1" applyAlignment="1">
      <alignment horizontal="right" vertical="center"/>
    </xf>
    <xf numFmtId="0" fontId="7" fillId="3" borderId="0" xfId="0" applyFont="1" applyFill="1"/>
    <xf numFmtId="0" fontId="7" fillId="4" borderId="0" xfId="0" applyFont="1" applyFill="1"/>
    <xf numFmtId="0" fontId="8" fillId="4" borderId="0" xfId="0" applyFont="1" applyFill="1"/>
    <xf numFmtId="0" fontId="9" fillId="4" borderId="1" xfId="0" applyFont="1" applyFill="1" applyBorder="1" applyAlignment="1" applyProtection="1">
      <alignment vertical="center"/>
      <protection locked="0"/>
    </xf>
    <xf numFmtId="0" fontId="9" fillId="4" borderId="2" xfId="0" applyFont="1" applyFill="1" applyBorder="1" applyAlignment="1" applyProtection="1">
      <alignment vertical="center"/>
      <protection locked="0"/>
    </xf>
    <xf numFmtId="0" fontId="9" fillId="4" borderId="6" xfId="0" applyFont="1" applyFill="1" applyBorder="1" applyAlignment="1" applyProtection="1">
      <alignment vertical="center"/>
      <protection locked="0"/>
    </xf>
    <xf numFmtId="0" fontId="7" fillId="3" borderId="0" xfId="0" applyFont="1" applyFill="1" applyAlignment="1">
      <alignment vertical="center"/>
    </xf>
    <xf numFmtId="0" fontId="9" fillId="3" borderId="0" xfId="0" applyFont="1" applyFill="1" applyAlignment="1">
      <alignment vertical="center"/>
    </xf>
    <xf numFmtId="0" fontId="0" fillId="3" borderId="0" xfId="0" applyFill="1"/>
    <xf numFmtId="0" fontId="3" fillId="3" borderId="0" xfId="0" applyFont="1" applyFill="1" applyAlignment="1">
      <alignment vertical="center"/>
    </xf>
    <xf numFmtId="0" fontId="3" fillId="3" borderId="0" xfId="0" applyFont="1" applyFill="1" applyAlignment="1">
      <alignment horizontal="right" vertical="center"/>
    </xf>
    <xf numFmtId="0" fontId="3" fillId="3" borderId="0" xfId="0" applyFont="1" applyFill="1" applyAlignment="1">
      <alignment horizontal="center" vertical="center"/>
    </xf>
    <xf numFmtId="0" fontId="5" fillId="3" borderId="0" xfId="0" applyFont="1" applyFill="1" applyAlignment="1">
      <alignment horizontal="right" vertical="center"/>
    </xf>
    <xf numFmtId="0" fontId="6" fillId="3" borderId="0" xfId="0" applyFont="1" applyFill="1" applyAlignment="1">
      <alignment horizontal="right" vertical="center"/>
    </xf>
    <xf numFmtId="0" fontId="2" fillId="3" borderId="0" xfId="0" applyFont="1" applyFill="1" applyAlignment="1">
      <alignment horizontal="right" vertical="center"/>
    </xf>
    <xf numFmtId="0" fontId="11" fillId="3" borderId="0" xfId="0" applyFont="1" applyFill="1" applyAlignment="1">
      <alignment vertical="center"/>
    </xf>
    <xf numFmtId="0" fontId="12" fillId="3" borderId="0" xfId="0" applyFont="1" applyFill="1" applyAlignment="1">
      <alignment vertical="center"/>
    </xf>
    <xf numFmtId="0" fontId="13" fillId="4" borderId="3" xfId="0" applyFont="1" applyFill="1" applyBorder="1"/>
    <xf numFmtId="0" fontId="13" fillId="5" borderId="3" xfId="0" applyFont="1" applyFill="1" applyBorder="1" applyProtection="1">
      <protection locked="0"/>
    </xf>
    <xf numFmtId="0" fontId="13" fillId="4" borderId="0" xfId="0" applyFont="1" applyFill="1"/>
    <xf numFmtId="0" fontId="13" fillId="4" borderId="2" xfId="0" applyFont="1" applyFill="1" applyBorder="1"/>
    <xf numFmtId="0" fontId="14" fillId="4" borderId="2" xfId="0" applyFont="1" applyFill="1" applyBorder="1" applyProtection="1">
      <protection locked="0"/>
    </xf>
    <xf numFmtId="0" fontId="14" fillId="5" borderId="2" xfId="0" applyFont="1" applyFill="1" applyBorder="1" applyProtection="1">
      <protection locked="0"/>
    </xf>
    <xf numFmtId="0" fontId="0" fillId="4" borderId="0" xfId="0" applyFill="1"/>
    <xf numFmtId="0" fontId="12" fillId="3" borderId="0" xfId="0" applyFont="1" applyFill="1"/>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xf>
    <xf numFmtId="0" fontId="23" fillId="2" borderId="5" xfId="0" applyFont="1" applyFill="1" applyBorder="1" applyAlignment="1">
      <alignment horizontal="center" vertical="center"/>
    </xf>
    <xf numFmtId="0" fontId="10" fillId="2" borderId="12" xfId="0" applyFont="1" applyFill="1" applyBorder="1" applyAlignment="1">
      <alignment horizontal="center" vertical="center"/>
    </xf>
    <xf numFmtId="0" fontId="7" fillId="4" borderId="13" xfId="0" applyFont="1" applyFill="1" applyBorder="1"/>
    <xf numFmtId="0" fontId="7" fillId="4" borderId="14" xfId="0" applyFont="1" applyFill="1" applyBorder="1"/>
    <xf numFmtId="0" fontId="7" fillId="4" borderId="15" xfId="0" applyFont="1" applyFill="1" applyBorder="1"/>
    <xf numFmtId="0" fontId="7" fillId="4" borderId="16" xfId="0" applyFont="1" applyFill="1" applyBorder="1"/>
    <xf numFmtId="0" fontId="7" fillId="4" borderId="17" xfId="0" applyFont="1" applyFill="1" applyBorder="1"/>
    <xf numFmtId="0" fontId="7" fillId="4" borderId="18" xfId="0" applyFont="1" applyFill="1" applyBorder="1"/>
    <xf numFmtId="0" fontId="7" fillId="4" borderId="19" xfId="0" applyFont="1" applyFill="1" applyBorder="1"/>
    <xf numFmtId="0" fontId="7" fillId="4" borderId="20" xfId="0" applyFont="1" applyFill="1" applyBorder="1"/>
    <xf numFmtId="0" fontId="0" fillId="4" borderId="13" xfId="0" applyFill="1" applyBorder="1"/>
    <xf numFmtId="0" fontId="0" fillId="4" borderId="14" xfId="0" applyFill="1" applyBorder="1"/>
    <xf numFmtId="0" fontId="0" fillId="4" borderId="15" xfId="0" applyFill="1" applyBorder="1"/>
    <xf numFmtId="0" fontId="0" fillId="4" borderId="16" xfId="0" applyFill="1" applyBorder="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24" fillId="2" borderId="0" xfId="0" applyFont="1" applyFill="1" applyAlignment="1">
      <alignment horizontal="center" vertical="center"/>
    </xf>
    <xf numFmtId="0" fontId="25" fillId="2" borderId="10"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22" xfId="0" applyFont="1" applyFill="1" applyBorder="1" applyAlignment="1">
      <alignment horizontal="center" vertical="center"/>
    </xf>
    <xf numFmtId="0" fontId="24" fillId="2" borderId="21" xfId="0" applyFont="1" applyFill="1" applyBorder="1" applyAlignment="1">
      <alignment horizontal="center" vertical="center"/>
    </xf>
    <xf numFmtId="0" fontId="9" fillId="3" borderId="21" xfId="0" applyFont="1" applyFill="1" applyBorder="1" applyAlignment="1">
      <alignment vertical="center"/>
    </xf>
    <xf numFmtId="0" fontId="9" fillId="4" borderId="23" xfId="0" applyFont="1" applyFill="1" applyBorder="1" applyAlignment="1" applyProtection="1">
      <alignment vertical="center"/>
      <protection locked="0"/>
    </xf>
    <xf numFmtId="0" fontId="26" fillId="2" borderId="2" xfId="0" applyFont="1" applyFill="1" applyBorder="1"/>
    <xf numFmtId="0" fontId="7" fillId="0" borderId="0" xfId="0" applyFont="1"/>
    <xf numFmtId="0" fontId="7" fillId="0" borderId="2" xfId="0" applyFont="1" applyBorder="1"/>
    <xf numFmtId="0" fontId="7" fillId="0" borderId="6" xfId="0" applyFont="1" applyBorder="1"/>
    <xf numFmtId="0" fontId="7" fillId="0" borderId="3" xfId="0" applyFont="1" applyBorder="1"/>
    <xf numFmtId="0" fontId="7" fillId="0" borderId="24" xfId="0" applyFont="1" applyBorder="1"/>
    <xf numFmtId="0" fontId="7" fillId="0" borderId="25" xfId="0" applyFont="1" applyBorder="1"/>
    <xf numFmtId="0" fontId="16" fillId="4" borderId="0" xfId="0" applyFont="1" applyFill="1" applyAlignment="1">
      <alignment horizontal="left" indent="1"/>
    </xf>
    <xf numFmtId="0" fontId="27" fillId="4" borderId="0" xfId="0" applyFont="1" applyFill="1"/>
    <xf numFmtId="0" fontId="9" fillId="4" borderId="27" xfId="0" applyFont="1" applyFill="1" applyBorder="1" applyAlignment="1" applyProtection="1">
      <alignment vertical="center"/>
      <protection locked="0"/>
    </xf>
    <xf numFmtId="0" fontId="9" fillId="4" borderId="26" xfId="0" applyFont="1" applyFill="1" applyBorder="1" applyAlignment="1" applyProtection="1">
      <alignment vertical="center"/>
      <protection locked="0"/>
    </xf>
    <xf numFmtId="0" fontId="15" fillId="4" borderId="32" xfId="0" applyFont="1" applyFill="1" applyBorder="1" applyAlignment="1">
      <alignment horizontal="left" vertical="top"/>
    </xf>
    <xf numFmtId="0" fontId="16" fillId="4" borderId="0" xfId="0" applyFont="1" applyFill="1" applyAlignment="1">
      <alignment horizontal="center" vertical="center"/>
    </xf>
    <xf numFmtId="0" fontId="16" fillId="4" borderId="30" xfId="0" applyFont="1" applyFill="1" applyBorder="1" applyAlignment="1">
      <alignment horizontal="center" vertical="top"/>
    </xf>
    <xf numFmtId="0" fontId="16" fillId="4" borderId="0" xfId="0" applyFont="1" applyFill="1" applyAlignment="1">
      <alignment horizontal="center" vertical="top"/>
    </xf>
    <xf numFmtId="0" fontId="25" fillId="2" borderId="0" xfId="0" applyFont="1" applyFill="1" applyAlignment="1">
      <alignment horizontal="center" vertical="center"/>
    </xf>
    <xf numFmtId="0" fontId="9" fillId="4" borderId="0" xfId="0" applyFont="1" applyFill="1" applyAlignment="1" applyProtection="1">
      <alignment vertical="center"/>
      <protection locked="0"/>
    </xf>
    <xf numFmtId="176" fontId="28" fillId="4" borderId="37" xfId="0" applyNumberFormat="1" applyFont="1" applyFill="1" applyBorder="1" applyAlignment="1">
      <alignment horizontal="center" vertical="center"/>
    </xf>
    <xf numFmtId="176" fontId="28" fillId="4" borderId="38" xfId="0" applyNumberFormat="1" applyFont="1" applyFill="1" applyBorder="1" applyAlignment="1">
      <alignment horizontal="center" vertical="center"/>
    </xf>
    <xf numFmtId="176" fontId="28" fillId="4" borderId="39" xfId="0" applyNumberFormat="1" applyFont="1" applyFill="1" applyBorder="1" applyAlignment="1">
      <alignment horizontal="center" vertical="center"/>
    </xf>
    <xf numFmtId="176" fontId="28" fillId="4" borderId="40" xfId="0" applyNumberFormat="1" applyFont="1" applyFill="1" applyBorder="1" applyAlignment="1">
      <alignment horizontal="center" vertical="center"/>
    </xf>
    <xf numFmtId="176" fontId="28" fillId="5" borderId="28" xfId="0" applyNumberFormat="1" applyFont="1" applyFill="1" applyBorder="1" applyAlignment="1">
      <alignment horizontal="center" vertical="center"/>
    </xf>
    <xf numFmtId="176" fontId="28" fillId="4" borderId="41" xfId="0" applyNumberFormat="1" applyFont="1" applyFill="1" applyBorder="1" applyAlignment="1">
      <alignment horizontal="center" vertical="center"/>
    </xf>
    <xf numFmtId="176" fontId="28" fillId="4" borderId="42" xfId="0" applyNumberFormat="1" applyFont="1" applyFill="1" applyBorder="1" applyAlignment="1">
      <alignment horizontal="center" vertical="center"/>
    </xf>
    <xf numFmtId="176" fontId="28" fillId="4" borderId="43" xfId="0" applyNumberFormat="1" applyFont="1" applyFill="1" applyBorder="1" applyAlignment="1">
      <alignment horizontal="center" vertical="center"/>
    </xf>
    <xf numFmtId="176" fontId="28" fillId="4" borderId="44" xfId="0" applyNumberFormat="1" applyFont="1" applyFill="1" applyBorder="1" applyAlignment="1">
      <alignment horizontal="center" vertical="center"/>
    </xf>
    <xf numFmtId="0" fontId="9" fillId="4" borderId="1" xfId="0" applyFont="1" applyFill="1" applyBorder="1" applyAlignment="1">
      <alignment vertical="center"/>
    </xf>
    <xf numFmtId="0" fontId="9" fillId="4" borderId="2" xfId="0" applyFont="1" applyFill="1" applyBorder="1" applyAlignment="1">
      <alignment vertical="center"/>
    </xf>
    <xf numFmtId="0" fontId="9" fillId="4" borderId="6" xfId="0" applyFont="1" applyFill="1" applyBorder="1" applyAlignment="1">
      <alignment vertical="center"/>
    </xf>
    <xf numFmtId="0" fontId="29" fillId="3" borderId="0" xfId="0" applyFont="1" applyFill="1" applyAlignment="1">
      <alignment horizontal="left" vertical="center"/>
    </xf>
    <xf numFmtId="0" fontId="30" fillId="3" borderId="0" xfId="0" applyFont="1" applyFill="1" applyAlignment="1">
      <alignment horizontal="right" vertical="center"/>
    </xf>
    <xf numFmtId="0" fontId="29" fillId="3" borderId="0" xfId="0" applyFont="1" applyFill="1" applyAlignment="1">
      <alignment vertical="center"/>
    </xf>
    <xf numFmtId="0" fontId="31" fillId="3" borderId="0" xfId="0" applyFont="1" applyFill="1" applyAlignment="1">
      <alignment horizontal="right" vertical="center"/>
    </xf>
    <xf numFmtId="0" fontId="29" fillId="3" borderId="0" xfId="0" applyFont="1" applyFill="1" applyAlignment="1">
      <alignment horizontal="right" vertical="center"/>
    </xf>
    <xf numFmtId="0" fontId="32" fillId="3" borderId="0" xfId="0" applyFont="1" applyFill="1" applyAlignment="1">
      <alignment horizontal="right" vertical="center"/>
    </xf>
    <xf numFmtId="0" fontId="29" fillId="3" borderId="0" xfId="0" applyFont="1" applyFill="1" applyAlignment="1">
      <alignment horizontal="center" vertical="center"/>
    </xf>
    <xf numFmtId="0" fontId="33" fillId="4" borderId="29" xfId="0" applyFont="1" applyFill="1" applyBorder="1" applyAlignment="1">
      <alignment horizontal="right" vertical="center"/>
    </xf>
    <xf numFmtId="0" fontId="29" fillId="4" borderId="30" xfId="0" applyFont="1" applyFill="1" applyBorder="1" applyAlignment="1">
      <alignment vertical="center"/>
    </xf>
    <xf numFmtId="0" fontId="34" fillId="4" borderId="30" xfId="0" applyFont="1" applyFill="1" applyBorder="1" applyAlignment="1">
      <alignment horizontal="right" vertical="center"/>
    </xf>
    <xf numFmtId="0" fontId="29" fillId="4" borderId="30" xfId="0" applyFont="1" applyFill="1" applyBorder="1" applyAlignment="1">
      <alignment horizontal="right" vertical="center"/>
    </xf>
    <xf numFmtId="0" fontId="35" fillId="4" borderId="30" xfId="0" applyFont="1" applyFill="1" applyBorder="1" applyAlignment="1">
      <alignment horizontal="right" vertical="center"/>
    </xf>
    <xf numFmtId="0" fontId="29" fillId="4" borderId="31" xfId="0" applyFont="1" applyFill="1" applyBorder="1" applyAlignment="1">
      <alignment vertical="center"/>
    </xf>
    <xf numFmtId="0" fontId="7" fillId="4" borderId="29" xfId="0" applyFont="1" applyFill="1" applyBorder="1"/>
    <xf numFmtId="0" fontId="7" fillId="4" borderId="30" xfId="0" applyFont="1" applyFill="1" applyBorder="1"/>
    <xf numFmtId="0" fontId="36" fillId="4" borderId="31" xfId="0" applyFont="1" applyFill="1" applyBorder="1"/>
    <xf numFmtId="0" fontId="36" fillId="4" borderId="7" xfId="0" applyFont="1" applyFill="1" applyBorder="1"/>
    <xf numFmtId="0" fontId="33" fillId="4" borderId="32" xfId="0" applyFont="1" applyFill="1" applyBorder="1" applyAlignment="1">
      <alignment horizontal="right" vertical="center"/>
    </xf>
    <xf numFmtId="0" fontId="29" fillId="4" borderId="0" xfId="0" applyFont="1" applyFill="1" applyAlignment="1">
      <alignment vertical="center"/>
    </xf>
    <xf numFmtId="0" fontId="34" fillId="4" borderId="0" xfId="0" applyFont="1" applyFill="1" applyAlignment="1">
      <alignment horizontal="right" vertical="center"/>
    </xf>
    <xf numFmtId="0" fontId="29" fillId="4" borderId="0" xfId="0" applyFont="1" applyFill="1" applyAlignment="1">
      <alignment horizontal="right" vertical="center"/>
    </xf>
    <xf numFmtId="0" fontId="35" fillId="4" borderId="0" xfId="0" applyFont="1" applyFill="1" applyAlignment="1">
      <alignment horizontal="right" vertical="center"/>
    </xf>
    <xf numFmtId="0" fontId="29" fillId="4" borderId="33" xfId="0" applyFont="1" applyFill="1" applyBorder="1" applyAlignment="1">
      <alignment vertical="center"/>
    </xf>
    <xf numFmtId="0" fontId="7" fillId="4" borderId="32" xfId="0" applyFont="1" applyFill="1" applyBorder="1"/>
    <xf numFmtId="0" fontId="36" fillId="4" borderId="33" xfId="0" applyFont="1" applyFill="1" applyBorder="1"/>
    <xf numFmtId="0" fontId="36" fillId="4" borderId="8" xfId="0" applyFont="1" applyFill="1" applyBorder="1"/>
    <xf numFmtId="0" fontId="29" fillId="4" borderId="0" xfId="0" applyFont="1" applyFill="1" applyAlignment="1">
      <alignment horizontal="center" vertical="center"/>
    </xf>
    <xf numFmtId="0" fontId="7" fillId="4" borderId="33" xfId="0" applyFont="1" applyFill="1" applyBorder="1"/>
    <xf numFmtId="0" fontId="37" fillId="4" borderId="32" xfId="0" applyFont="1" applyFill="1" applyBorder="1" applyAlignment="1">
      <alignment horizontal="right" vertical="center"/>
    </xf>
    <xf numFmtId="0" fontId="7" fillId="4" borderId="34" xfId="0" applyFont="1" applyFill="1" applyBorder="1"/>
    <xf numFmtId="0" fontId="7" fillId="4" borderId="35" xfId="0" applyFont="1" applyFill="1" applyBorder="1"/>
    <xf numFmtId="0" fontId="7" fillId="4" borderId="36" xfId="0" applyFont="1" applyFill="1" applyBorder="1"/>
    <xf numFmtId="0" fontId="36" fillId="4" borderId="36" xfId="0" applyFont="1" applyFill="1" applyBorder="1"/>
    <xf numFmtId="0" fontId="36" fillId="4" borderId="9" xfId="0" applyFont="1" applyFill="1" applyBorder="1"/>
    <xf numFmtId="0" fontId="7" fillId="0" borderId="3" xfId="0" applyFont="1" applyBorder="1" applyAlignment="1">
      <alignment horizontal="left"/>
    </xf>
    <xf numFmtId="0" fontId="23" fillId="2" borderId="4" xfId="0" applyFont="1" applyFill="1" applyBorder="1" applyAlignment="1">
      <alignment horizontal="center" vertical="center"/>
    </xf>
    <xf numFmtId="0" fontId="7" fillId="0" borderId="0" xfId="0" applyFont="1">
      <extLst>
        <ext xmlns:xfpb="http://schemas.microsoft.com/office/spreadsheetml/2022/featurepropertybag" uri="{C7286773-470A-42A8-94C5-96B5CB345126}">
          <xfpb:xfComplement i="0"/>
        </ext>
      </extLst>
    </xf>
    <xf numFmtId="0" fontId="39" fillId="2" borderId="12" xfId="0" applyFont="1" applyFill="1" applyBorder="1" applyAlignment="1">
      <alignment horizontal="center" vertical="center"/>
    </xf>
    <xf numFmtId="0" fontId="40" fillId="2" borderId="4" xfId="0" applyFont="1" applyFill="1" applyBorder="1" applyAlignment="1">
      <alignment horizontal="center" vertical="center"/>
    </xf>
    <xf numFmtId="0" fontId="41" fillId="4" borderId="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41" fillId="4" borderId="2"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9" fillId="4" borderId="0" xfId="0" applyFont="1" applyFill="1" applyAlignment="1">
      <alignment vertical="center"/>
    </xf>
    <xf numFmtId="0" fontId="10" fillId="2" borderId="48" xfId="0" applyFont="1" applyFill="1" applyBorder="1" applyAlignment="1">
      <alignment horizontal="center" vertical="center"/>
    </xf>
    <xf numFmtId="0" fontId="23" fillId="2" borderId="21" xfId="0" applyFont="1" applyFill="1" applyBorder="1" applyAlignment="1">
      <alignment horizontal="center" vertical="center"/>
    </xf>
    <xf numFmtId="176" fontId="7" fillId="3" borderId="0" xfId="0" applyNumberFormat="1" applyFont="1" applyFill="1"/>
    <xf numFmtId="0" fontId="42" fillId="2" borderId="12" xfId="0" applyFont="1" applyFill="1" applyBorder="1" applyAlignment="1">
      <alignment horizontal="center" vertical="center"/>
    </xf>
    <xf numFmtId="0" fontId="9" fillId="6" borderId="1" xfId="0" applyFont="1" applyFill="1" applyBorder="1" applyAlignment="1">
      <alignment vertical="center"/>
    </xf>
    <xf numFmtId="0" fontId="9" fillId="6" borderId="2" xfId="0" applyFont="1" applyFill="1" applyBorder="1" applyAlignment="1">
      <alignment vertical="center"/>
    </xf>
    <xf numFmtId="0" fontId="9" fillId="6" borderId="6" xfId="0" applyFont="1" applyFill="1" applyBorder="1" applyAlignment="1">
      <alignment vertical="center"/>
    </xf>
    <xf numFmtId="0" fontId="43" fillId="2" borderId="12" xfId="0" applyFont="1" applyFill="1" applyBorder="1" applyAlignment="1">
      <alignment horizontal="center" vertical="center"/>
    </xf>
    <xf numFmtId="0" fontId="44" fillId="2" borderId="48" xfId="0" applyFont="1" applyFill="1" applyBorder="1" applyAlignment="1">
      <alignment horizontal="center" vertical="center"/>
    </xf>
    <xf numFmtId="49" fontId="7" fillId="3" borderId="0" xfId="0" applyNumberFormat="1" applyFont="1" applyFill="1" applyAlignment="1">
      <alignment vertical="center"/>
    </xf>
    <xf numFmtId="49" fontId="10" fillId="2" borderId="12" xfId="0" applyNumberFormat="1" applyFont="1" applyFill="1" applyBorder="1" applyAlignment="1">
      <alignment horizontal="center" vertical="center"/>
    </xf>
    <xf numFmtId="49" fontId="23" fillId="2" borderId="5" xfId="0" applyNumberFormat="1" applyFont="1" applyFill="1" applyBorder="1" applyAlignment="1">
      <alignment horizontal="center" vertical="center"/>
    </xf>
    <xf numFmtId="49" fontId="9" fillId="4" borderId="1" xfId="0" applyNumberFormat="1" applyFont="1" applyFill="1" applyBorder="1" applyAlignment="1" applyProtection="1">
      <alignment vertical="center"/>
      <protection locked="0"/>
    </xf>
    <xf numFmtId="49" fontId="9" fillId="4" borderId="2" xfId="0" applyNumberFormat="1" applyFont="1" applyFill="1" applyBorder="1" applyAlignment="1" applyProtection="1">
      <alignment vertical="center"/>
      <protection locked="0"/>
    </xf>
    <xf numFmtId="49" fontId="9" fillId="4" borderId="6" xfId="0" applyNumberFormat="1" applyFont="1" applyFill="1" applyBorder="1" applyAlignment="1" applyProtection="1">
      <alignment vertical="center"/>
      <protection locked="0"/>
    </xf>
    <xf numFmtId="0" fontId="38" fillId="5" borderId="45" xfId="0" applyFont="1" applyFill="1" applyBorder="1" applyAlignment="1">
      <alignment horizontal="center" wrapText="1"/>
    </xf>
    <xf numFmtId="0" fontId="38" fillId="5" borderId="46" xfId="0" applyFont="1" applyFill="1" applyBorder="1" applyAlignment="1">
      <alignment horizontal="center" wrapText="1"/>
    </xf>
    <xf numFmtId="0" fontId="38" fillId="4" borderId="45" xfId="0" applyFont="1" applyFill="1" applyBorder="1" applyAlignment="1" applyProtection="1">
      <alignment horizontal="center"/>
      <protection locked="0"/>
    </xf>
    <xf numFmtId="0" fontId="38" fillId="4" borderId="47" xfId="0" applyFont="1" applyFill="1" applyBorder="1" applyAlignment="1" applyProtection="1">
      <alignment horizontal="center"/>
      <protection locked="0"/>
    </xf>
  </cellXfs>
  <cellStyles count="1">
    <cellStyle name="標準" xfId="0" builtinId="0"/>
  </cellStyles>
  <dxfs count="41">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vertical/>
      </border>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left/>
        <right style="thin">
          <color auto="1"/>
        </right>
        <top style="thin">
          <color auto="1"/>
        </top>
        <bottom style="thin">
          <color auto="1"/>
        </bottom>
        <vertical/>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left/>
        <right/>
        <top style="thin">
          <color auto="1"/>
        </top>
        <bottom style="thin">
          <color auto="1"/>
        </bottom>
      </border>
      <protection locked="1"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numFmt numFmtId="30" formatCode="@"/>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border diagonalUp="0" diagonalDown="0">
        <left/>
        <right/>
        <top style="thin">
          <color auto="1"/>
        </top>
        <bottom/>
        <vertical/>
        <horizontal/>
      </border>
      <protection locked="1"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protection locked="0" hidden="0"/>
    </dxf>
    <dxf>
      <border outline="0">
        <bottom style="double">
          <color auto="1"/>
        </bottom>
      </border>
    </dxf>
    <dxf>
      <font>
        <b/>
        <i val="0"/>
        <strike val="0"/>
        <condense val="0"/>
        <extend val="0"/>
        <outline val="0"/>
        <shadow val="0"/>
        <u val="none"/>
        <vertAlign val="baseline"/>
        <sz val="14"/>
        <color rgb="FF7030A0"/>
        <name val="Yu Gothic UI"/>
        <family val="3"/>
        <charset val="128"/>
        <scheme val="none"/>
      </font>
      <fill>
        <patternFill patternType="solid">
          <fgColor indexed="64"/>
          <bgColor rgb="FF7030A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bgColor rgb="FF7030A0"/>
        </patternFill>
      </fill>
    </dxf>
    <dxf>
      <border>
        <left/>
        <right/>
        <top/>
        <bottom style="thin">
          <color auto="1"/>
        </bottom>
        <vertical style="hair">
          <color auto="1"/>
        </vertical>
        <horizontal style="thin">
          <color auto="1"/>
        </horizontal>
      </border>
    </dxf>
    <dxf>
      <fill>
        <patternFill>
          <bgColor rgb="FF7030A0"/>
        </patternFill>
      </fill>
    </dxf>
    <dxf>
      <border>
        <left/>
        <right/>
        <top style="thin">
          <color auto="1"/>
        </top>
        <bottom style="thin">
          <color auto="1"/>
        </bottom>
        <vertical style="hair">
          <color auto="1"/>
        </vertical>
        <horizontal style="thin">
          <color auto="1"/>
        </horizontal>
      </border>
    </dxf>
  </dxfs>
  <tableStyles count="3" defaultTableStyle="TableStyleMedium2" defaultPivotStyle="PivotStyleLight16">
    <tableStyle name="Invisible" pivot="0" table="0" count="0" xr9:uid="{1DAE527E-E2EB-47CB-B3F6-404EFC755D0C}"/>
    <tableStyle name="テーブル スタイル 1" pivot="0" count="2" xr9:uid="{8A7B57A1-310F-4FB0-AAC5-E1DFE002D520}">
      <tableStyleElement type="wholeTable" dxfId="40"/>
      <tableStyleElement type="headerRow" dxfId="39"/>
    </tableStyle>
    <tableStyle name="テーブル スタイル 1 2" pivot="0" count="2" xr9:uid="{3E3A1B0B-6B93-4810-8111-BC402B53A26C}">
      <tableStyleElement type="wholeTable" dxfId="38"/>
      <tableStyleElement type="headerRow" dxfId="37"/>
    </tableStyle>
  </tableStyles>
  <colors>
    <mruColors>
      <color rgb="FF7030A0"/>
      <color rgb="FFE9DBF5"/>
      <color rgb="FFC299E3"/>
      <color rgb="FFFF0000"/>
      <color rgb="FFBFBFBF"/>
      <color rgb="FF0070C0"/>
      <color rgb="FFFF00FF"/>
      <color rgb="FF9F5FCF"/>
      <color rgb="FF4B1F6F"/>
      <color rgb="FF0199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85304347912343"/>
          <c:y val="0.15794396166800392"/>
          <c:w val="0.82504983984125324"/>
          <c:h val="0.71908376737881863"/>
        </c:manualLayout>
      </c:layout>
      <c:scatterChart>
        <c:scatterStyle val="lineMarker"/>
        <c:varyColors val="0"/>
        <c:ser>
          <c:idx val="0"/>
          <c:order val="0"/>
          <c:tx>
            <c:strRef>
              <c:f>設定!$J$13</c:f>
              <c:strCache>
                <c:ptCount val="1"/>
                <c:pt idx="0">
                  <c:v>300以上</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FF0000"/>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A4B-4326-99C7-C7C6473C94CE}"/>
                </c:ext>
              </c:extLst>
            </c:dLbl>
            <c:dLbl>
              <c:idx val="2"/>
              <c:tx>
                <c:rich>
                  <a:bodyPr/>
                  <a:lstStyle/>
                  <a:p>
                    <a:fld id="{A4EF42FE-A65C-4AFF-B077-547AD11F7CE6}"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A4B-4326-99C7-C7C6473C94CE}"/>
                </c:ext>
              </c:extLst>
            </c:dLbl>
            <c:dLbl>
              <c:idx val="4"/>
              <c:tx>
                <c:rich>
                  <a:bodyPr/>
                  <a:lstStyle/>
                  <a:p>
                    <a:fld id="{B89E5458-1C71-44B8-9A7F-289EC62323C9}"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E-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F-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5-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6-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7-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8-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9-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A-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B-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C-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D-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E-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F-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0-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1-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2-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3-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4-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5-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6-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7-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8-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9-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A-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B-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C-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D-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E-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F-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0-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1-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2-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3-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4-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5-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6-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7-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8-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9-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A-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B-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C-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D-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E-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F-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0-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1-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2-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3-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4-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5-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6-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7-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8-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9-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A-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B-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C-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D-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E-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F-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0-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1-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2-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3-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4-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5-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6-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7-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8-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9-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A-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B-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C-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D-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E-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F-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0-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1-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2-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3-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4-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5-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6-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7-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8-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9-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A-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B-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C-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D-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E-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F-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0-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1-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2-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3-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4-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5-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6-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7-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8-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9-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A-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B-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C-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D-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E-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F-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0-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1-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2-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3-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4-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5-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6-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7-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8-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9-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A-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B-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C-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D-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E-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F-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0-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1-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2-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3-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4-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5-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6-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7-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8-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9-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A-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B-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C-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D-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E-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F-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0-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1-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2-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3-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4-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5-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6-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7-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8-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9-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A-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B-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C-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D-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E-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F-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0-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1-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2-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3-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4-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5-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6-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7-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8-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9-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A-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B-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C-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D-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E-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F-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0-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1-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2-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3-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4-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5-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6-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7-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8-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9-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A-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B-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C-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D-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E-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F-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0-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1-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2-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3-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4-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5-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6-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7-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8-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9-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A-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B-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C-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D-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E-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F-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0-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1-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2-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3-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4-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5-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6-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7-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8-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9-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A-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B-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C-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D-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E-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F-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0-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1-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2-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3-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4-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5-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6-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7-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8-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9-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A-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B-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C-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D-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E-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F-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0-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1-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2-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3-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4-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5-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6-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7-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8-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9-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A-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B-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C-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D-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E-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F-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0-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1-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2-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3-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4-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5-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6-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7-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8-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9-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A-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B-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C-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D-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E-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F-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0-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1-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2-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3-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4-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5-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6-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7-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8-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9-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A-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B-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C-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D-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E-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F-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0-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1-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2-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3-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4-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5-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6-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7-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8-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9-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A-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B-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C-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D-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E-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F-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0-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1-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2-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3-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4-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5-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6-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7-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8-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9-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A-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B-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C-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D-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E-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F-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0-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1-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2-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3-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4-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5-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6-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7-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8-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9-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A-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B-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C-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D-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E-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F-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0-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1-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2-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3-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4-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5-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6-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7-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8-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9-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A-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B-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C-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D-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E-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F-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0-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1-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2-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3-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4-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5-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6-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7-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8-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9-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A-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B-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C-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D-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E-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F-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0-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1-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2-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3-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4-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5-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6-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7-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8-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9-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A-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B-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C-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D-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E-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F-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0-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1-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2-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3-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4-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5-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6-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7-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8-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9-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A-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B-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C-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D-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E-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F-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0-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1-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2-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3-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4-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5-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6-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7-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8-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9-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A-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B-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C-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D-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E-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F-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0-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1-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2-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3-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4-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5-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6-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7-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8-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9-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A-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B-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C-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D-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E-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F-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0-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1-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2-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3-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4-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5-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6-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7-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8-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9-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A-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B-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C-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D-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E-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F-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0-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1-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2-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3-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4-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5-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6-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7-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8-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9-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A-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B-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C-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D-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E-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F-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0-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1-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2-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3-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4-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5-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6-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7-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8-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9-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A-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B-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C-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D-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E-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F-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0-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1-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2-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3-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4-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5-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6-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7-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8-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9-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A-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B-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C-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D-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E-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F-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0-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1-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2-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3-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4-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5-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6-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7-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8-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9-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A-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B-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C-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D-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E-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F-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0-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1-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2-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3-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4-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5-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6-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7-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8-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9-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A-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B-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C-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D-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E-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F-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0-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1-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2-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3-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4-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5-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6-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7-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8-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9-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A-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B-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C-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D-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E-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F-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0-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1-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2-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3-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4-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5-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6-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7-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8-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9-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A-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B-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C-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D-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E-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F-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0-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1-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2-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3-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4-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5-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6-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7-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8-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9-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A-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B-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C-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D-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E-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F-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0-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1-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2-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3-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4-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5-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6-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7-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8-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9-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A-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B-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C-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D-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E-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F-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0-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1-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2-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3-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4-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5-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6-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7-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8-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9-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A-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B-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C-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D-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E-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F-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0-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1-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2-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3-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4-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5-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6-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7-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8-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9-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A-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B-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C-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D-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E-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F-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0-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1-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2-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3-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4-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5-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6-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7-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8-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9-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A-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B-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C-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D-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E-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F-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0-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1-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2-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3-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4-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5-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6-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7-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8-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9-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A-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B-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C-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D-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E-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F-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0-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1-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2-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3-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4-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5-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6-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7-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8-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9-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A-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B-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C-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D-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E-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F-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0-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1-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2-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3-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4-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5-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6-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7-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8-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9-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A-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B-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C-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D-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E-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F-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0-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1-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2-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3-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4-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5-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6-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7-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8-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9-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A-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B-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C-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D-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E-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F-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0-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1-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2-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3-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4-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5-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6-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7-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8-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9-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A-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B-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C-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D-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E-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F-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0-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1-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2-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3-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4-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5-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6-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7-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8-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9-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A-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B-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C-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D-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E-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F-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0-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1-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2-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3-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4-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5-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6-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7-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8-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9-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A-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B-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C-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D-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E-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F-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0-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1-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2-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3-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4-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5-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6-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7-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8-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9-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A-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B-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C-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D-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E-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F-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0-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1-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2-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3-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4-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5-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6-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7-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8-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9-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A-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B-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C-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D-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E-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F-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0-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1-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2-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3-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4-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5-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6-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7-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8-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9-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A-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B-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C-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D-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E-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F-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0-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1-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2-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3-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4-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5-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6-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7-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8-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9-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A-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B-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C-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D-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E-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F-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0-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1-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2-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3-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4-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5-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6-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7-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8-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9-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A-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B-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C-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D-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E-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F-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0-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1-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2-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3-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4-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5-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6-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7-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8-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9-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A-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B-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C-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D-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E-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F-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0-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1-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2-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3-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4-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5-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6-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7-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8-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9-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A-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B-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C-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D-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E-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F-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0-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1-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2-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3-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4-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5-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E-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F-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5-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6-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7-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8-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9-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A-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B-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C-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D-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E-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F-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0-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1-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2-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3-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4-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5-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6-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7-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8-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9-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A-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B-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C-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D-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E-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F-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0-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1-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2-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3-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4-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5-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6-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7-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8-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9-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A-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B-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C-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D-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E-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F-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0-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1-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2-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3-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4-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5-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6-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7-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8-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9-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A-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B-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C-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D-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E-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F-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0-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1-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2-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3-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4-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5-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6-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7-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8-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9-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A-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B-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C-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D-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E-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F-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0-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1-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2-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3-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4-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5-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6-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7-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8-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9-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A-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B-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C-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D-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E-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F-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0-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1-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2-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3-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4-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5-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6-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7-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8-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9-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A-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B-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C-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D-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E-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F-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0-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1-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2-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3-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4-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5-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6-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7-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8-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9-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A-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B-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C-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D-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E-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F-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0-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1-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2-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3-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4-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5-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6-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7-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8-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9-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A-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B-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C-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D-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E-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F-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0-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1-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2-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3-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4-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5-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6-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7-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8-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9-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A-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B-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C-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D-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E-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F-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0-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1-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2-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3-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4-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5-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6-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7-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8-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9-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A-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B-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C-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D-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E-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F-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0-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1-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2-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3-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4-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5-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6-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7-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8-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9-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A-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B-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C-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D-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E-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F-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0-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1-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2-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3-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4-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5-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6-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7-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8-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9-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A-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B-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C-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D-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E-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F-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0-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1-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2-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3-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4-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5-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6-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7-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8-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9-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A-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B-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C-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D-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E-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F-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0-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1-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2-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3-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4-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5-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6-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7-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8-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9-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A-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B-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C-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D-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E-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F-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0-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1-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2-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3-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4-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5-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6-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7-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8-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9-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A-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B-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C-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D-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E-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F-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0-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1-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2-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3-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4-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5-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6-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7-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8-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9-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A-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B-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C-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D-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E-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F-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0-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1-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2-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3-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4-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5-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6-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7-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8-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9-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A-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B-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C-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D-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E-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F-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0-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1-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2-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3-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4-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5-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6-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7-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8-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9-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A-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B-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C-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D-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E-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F-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0-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1-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2-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3-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4-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5-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6-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7-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8-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9-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A-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B-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C-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D-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E-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F-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0-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1-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2-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3-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4-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5-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6-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7-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8-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9-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A-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B-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C-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D-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E-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F-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0-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1-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2-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3-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4-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5-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6-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7-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8-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9-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A-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B-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C-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D-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E-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F-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0-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1-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2-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3-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4-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5-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6-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7-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8-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9-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A-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B-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C-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D-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E-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F-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0-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1-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2-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3-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4-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5-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6-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7-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8-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9-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A-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B-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C-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D-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E-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F-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0-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1-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2-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3-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4-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5-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6-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7-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8-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9-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A-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B-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C-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D-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E-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F-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0-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1-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2-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3-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4-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5-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6-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7-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8-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9-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A-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B-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C-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D-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E-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F-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0-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1-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2-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3-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4-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5-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6-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7-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8-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9-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A-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B-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C-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D-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E-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F-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0-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1-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2-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3-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4-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5-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6-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7-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8-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9-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A-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B-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C-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D-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E-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F-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0-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1-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2-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3-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4-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5-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6-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7-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8-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9-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A-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B-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C-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D-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E-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F-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0-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1-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2-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3-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4-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5-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6-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7-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8-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9-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A-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B-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C-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D-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E-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F-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0-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1-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2-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3-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4-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5-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6-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7-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8-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9-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A-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B-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C-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D-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E-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F-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0-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1-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2-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3-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4-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5-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6-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7-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8-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9-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A-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B-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C-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D-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E-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F-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0-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1-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2-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3-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4-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5-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6-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7-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8-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9-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A-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B-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C-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D-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E-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F-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0-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1-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2-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3-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4-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5-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6-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7-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8-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9-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A-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B-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C-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D-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E-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F-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0-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1-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2-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3-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4-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5-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6-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7-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8-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9-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A-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B-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C-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D-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E-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F-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0-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1-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2-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3-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4-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5-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6-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7-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8-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9-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A-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B-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C-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D-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E-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F-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0-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1-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2-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3-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4-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5-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6-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7-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8-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9-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A-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B-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C-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D-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E-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F-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0-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1-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2-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3-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4-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5-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6-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7-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8-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9-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A-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B-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C-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D-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E-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F-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0-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1-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2-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3-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4-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5-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6-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7-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8-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9-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A-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B-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C-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D-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E-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F-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0-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1-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2-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3-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4-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5-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6-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7-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8-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9-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A-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B-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C-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D-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E-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F-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0-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1-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2-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3-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4-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5-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6-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7-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8-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9-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A-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B-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C-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D-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E-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F-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0-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1-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2-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3-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4-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5-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6-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7-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8-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9-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A-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B-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C-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D-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E-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F-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0-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1-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2-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3-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4-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5-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6-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7-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8-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9-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A-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B-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C-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D-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E-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F-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0-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1-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2-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3-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4-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5-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6-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7-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8-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9-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A-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B-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C-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D-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E-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F-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0-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1-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2-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3-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4-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5-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6-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7-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8-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9-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A-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B-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C-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D-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E-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F-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0-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1-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2-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3-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4-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5-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6-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7-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8-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9-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A-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B-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C-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D-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E-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F-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0-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1-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2-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3-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4-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5-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6-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7-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8-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9-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A-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B-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C-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D-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E-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F-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0-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1-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2-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3-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4-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5-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6-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7-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8-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9-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A-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B-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C-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D-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E-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F-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0-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1-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2-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3-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入力!$T$5:$T$1902</c:f>
              <c:numCache>
                <c:formatCode>General</c:formatCode>
                <c:ptCount val="1898"/>
                <c:pt idx="0">
                  <c:v>#N/A</c:v>
                </c:pt>
                <c:pt idx="1">
                  <c:v>#N/A</c:v>
                </c:pt>
                <c:pt idx="2">
                  <c:v>6.9</c:v>
                </c:pt>
                <c:pt idx="3">
                  <c:v>#N/A</c:v>
                </c:pt>
                <c:pt idx="4">
                  <c:v>3.2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入力!$S$5:$S$1902</c:f>
              <c:numCache>
                <c:formatCode>General</c:formatCode>
                <c:ptCount val="1898"/>
                <c:pt idx="0">
                  <c:v>#N/A</c:v>
                </c:pt>
                <c:pt idx="1">
                  <c:v>#N/A</c:v>
                </c:pt>
                <c:pt idx="2">
                  <c:v>9.1</c:v>
                </c:pt>
                <c:pt idx="3">
                  <c:v>#N/A</c:v>
                </c:pt>
                <c:pt idx="4">
                  <c:v>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入力!$AE$5:$AE$1004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3E6-EA4B-4326-99C7-C7C6473C94CE}"/>
            </c:ext>
          </c:extLst>
        </c:ser>
        <c:ser>
          <c:idx val="1"/>
          <c:order val="1"/>
          <c:tx>
            <c:strRef>
              <c:f>設定!$J$12</c:f>
              <c:strCache>
                <c:ptCount val="1"/>
                <c:pt idx="0">
                  <c:v>240以上,300未満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FF00FF"/>
              </a:solidFill>
              <a:ln w="9525">
                <a:noFill/>
              </a:ln>
              <a:effectLst>
                <a:outerShdw blurRad="50800" dist="38100" dir="2700000" algn="tl" rotWithShape="0">
                  <a:prstClr val="black">
                    <a:alpha val="40000"/>
                  </a:prstClr>
                </a:outerShdw>
              </a:effectLst>
            </c:spPr>
          </c:marker>
          <c:dLbls>
            <c:dLbl>
              <c:idx val="0"/>
              <c:tx>
                <c:rich>
                  <a:bodyPr/>
                  <a:lstStyle/>
                  <a:p>
                    <a:fld id="{1C7A6E46-0E65-49F4-906C-81CE47C8B592}"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E7-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8-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9-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A-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B-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C-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D-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E-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F-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0-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1-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2-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3-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4-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5-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6-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7-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8-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9-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A-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B-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C-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D-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E-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F-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0-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1-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2-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3-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4-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5-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6-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7-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8-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9-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A-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B-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C-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D-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E-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F-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0-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1-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2-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3-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4-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5-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6-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7-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8-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9-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A-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B-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C-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D-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E-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F-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0-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1-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2-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3-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4-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5-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6-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7-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8-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9-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A-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B-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C-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D-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E-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F-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0-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1-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2-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3-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4-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5-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6-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7-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8-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9-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A-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B-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C-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D-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E-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F-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0-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1-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2-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3-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4-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5-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6-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7-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8-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9-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A-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B-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C-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D-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E-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F-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0-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1-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2-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3-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4-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5-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6-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7-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8-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9-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A-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B-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C-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D-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E-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F-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0-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1-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2-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3-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4-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5-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6-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7-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8-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9-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A-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B-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C-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D-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E-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F-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0-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1-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2-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3-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4-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5-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6-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7-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8-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9-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A-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B-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C-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D-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E-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F-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0-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1-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2-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3-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4-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5-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6-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7-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8-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9-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A-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B-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C-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D-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E-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F-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0-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1-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2-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3-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4-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5-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6-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7-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8-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9-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A-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B-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C-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D-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E-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F-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0-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1-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2-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3-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4-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5-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6-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7-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8-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9-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A-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B-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C-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D-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E-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F-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0-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1-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2-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3-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4-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5-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6-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7-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8-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9-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A-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B-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C-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D-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E-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F-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0-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1-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2-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3-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4-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5-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6-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7-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8-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9-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A-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B-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C-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D-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E-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F-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0-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1-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2-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3-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4-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5-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6-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7-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8-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9-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A-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B-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C-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D-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E-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F-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0-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1-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2-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3-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4-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5-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6-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7-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8-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9-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A-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B-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C-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D-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E-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F-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0-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1-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2-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3-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4-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5-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6-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7-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8-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9-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A-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B-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C-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D-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E-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F-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0-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1-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2-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3-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4-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5-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6-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7-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8-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9-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A-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B-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C-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D-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E-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F-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0-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1-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2-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3-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4-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5-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6-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7-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8-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9-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A-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B-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C-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D-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E-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F-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0-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1-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2-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3-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4-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5-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6-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7-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8-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9-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A-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B-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C-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D-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E-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F-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0-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1-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2-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3-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4-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5-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6-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7-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8-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9-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A-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B-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C-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D-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E-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F-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0-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1-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2-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3-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4-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5-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6-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7-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8-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9-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A-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B-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C-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D-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E-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F-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0-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1-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2-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3-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4-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5-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6-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7-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8-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9-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A-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B-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C-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D-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E-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F-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0-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1-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2-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3-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4-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5-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6-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7-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8-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9-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A-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B-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C-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D-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E-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F-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0-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1-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2-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3-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4-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5-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6-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7-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8-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9-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A-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B-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C-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D-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E-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F-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0-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1-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2-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3-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4-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5-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6-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7-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8-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9-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A-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B-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C-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D-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E-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F-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0-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1-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2-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3-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4-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5-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6-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7-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8-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9-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A-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B-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C-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D-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E-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F-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0-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1-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2-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3-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4-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5-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6-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7-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8-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9-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A-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B-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C-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D-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E-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F-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0-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1-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2-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3-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4-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5-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6-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7-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8-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9-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A-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B-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C-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D-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E-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F-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0-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1-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2-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3-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4-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5-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6-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7-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8-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9-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A-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B-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C-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D-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E-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F-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0-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1-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2-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3-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4-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5-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6-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7-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8-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9-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A-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B-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C-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D-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E-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F-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0-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1-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2-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3-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4-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5-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6-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7-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8-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9-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A-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B-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C-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D-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E-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F-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0-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1-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2-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3-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4-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5-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6-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7-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8-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9-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A-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B-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C-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D-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E-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F-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0-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1-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2-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3-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4-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5-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6-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7-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8-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9-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A-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B-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C-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D-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E-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F-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0-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1-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2-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3-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4-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5-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6-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7-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8-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9-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A-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B-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C-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D-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E-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F-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0-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1-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2-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3-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4-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5-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6-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7-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8-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9-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A-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B-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C-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D-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E-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F-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0-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1-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2-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3-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4-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5-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6-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7-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8-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9-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A-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B-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C-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D-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E-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F-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0-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1-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2-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3-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4-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5-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6-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7-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8-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9-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A-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B-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C-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D-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E-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F-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0-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1-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2-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3-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4-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5-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6-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7-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8-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9-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A-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B-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C-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D-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E-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F-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0-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1-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2-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3-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4-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5-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6-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7-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8-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9-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A-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B-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C-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D-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E-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F-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0-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1-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2-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3-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4-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5-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6-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7-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8-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9-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A-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B-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C-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D-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E-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F-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0-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1-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2-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3-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4-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5-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6-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7-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8-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9-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A-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B-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C-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D-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E-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F-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0-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1-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2-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3-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4-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5-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6-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7-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8-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9-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A-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B-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C-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D-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E-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F-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0-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1-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2-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3-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4-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5-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6-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7-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8-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9-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A-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B-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C-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D-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E-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F-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0-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1-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2-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3-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4-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5-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6-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7-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8-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9-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A-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B-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C-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D-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E-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F-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0-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1-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2-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3-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4-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5-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6-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7-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8-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9-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A-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B-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C-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D-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E-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F-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0-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1-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2-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3-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4-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5-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6-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7-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8-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9-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A-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B-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C-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D-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E-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F-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0-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1-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2-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3-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4-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5-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6-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7-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8-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9-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A-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B-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C-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D-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E-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F-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0-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1-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2-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3-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4-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5-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6-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7-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8-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9-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A-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B-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C-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D-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E-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F-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0-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1-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2-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3-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4-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5-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6-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7-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8-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9-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A-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B-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C-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D-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E-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F-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0-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1-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2-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3-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4-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5-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6-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7-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8-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9-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A-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B-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C-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D-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E-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F-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0-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1-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2-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3-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4-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5-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6-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7-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8-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9-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A-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B-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C-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D-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E-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F-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0-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1-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2-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3-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4-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5-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6-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7-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8-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9-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A-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B-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C-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D-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E-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F-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0-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1-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2-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3-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4-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5-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6-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7-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8-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9-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A-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B-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C-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D-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E-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F-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0-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1-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2-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3-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4-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5-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6-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7-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8-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9-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A-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B-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C-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D-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E-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F-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0-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1-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2-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3-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4-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5-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6-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7-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8-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9-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A-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B-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C-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D-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E-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F-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0-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1-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2-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3-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4-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5-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6-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7-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8-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9-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A-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B-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C-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D-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E-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F-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0-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1-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2-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3-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4-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5-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6-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7-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8-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9-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A-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B-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C-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D-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E-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F-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0-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1-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2-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3-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4-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5-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6-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7-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8-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9-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A-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B-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C-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D-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E-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F-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0-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1-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2-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3-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4-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5-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6-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7-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8-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9-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A-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B-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C-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D-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E-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F-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0-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1-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2-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3-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4-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5-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6-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7-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8-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9-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A-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B-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C-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D-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E-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F-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0-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1-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2-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3-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4-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5-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6-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7-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8-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9-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A-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B-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C-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4-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5-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6-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7-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8-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9-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A-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B-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C-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D-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E-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F-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0-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1-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2-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3-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4-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5-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6-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7-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8-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9-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A-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B-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C-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D-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E-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F-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0-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1-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2-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3-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4-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5-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6-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7-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8-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9-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A-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B-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C-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D-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E-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F-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0-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1-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2-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3-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4-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5-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6-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7-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8-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9-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A-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B-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C-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D-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E-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F-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0-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1-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2-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3-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4-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5-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6-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7-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8-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9-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A-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B-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C-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D-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E-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F-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0-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1-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2-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3-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4-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5-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6-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7-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8-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9-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A-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B-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C-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D-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E-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F-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0-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1-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2-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3-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4-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5-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6-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7-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8-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9-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A-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B-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C-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D-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E-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F-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0-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1-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2-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3-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4-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5-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6-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7-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8-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9-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A-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B-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C-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D-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E-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F-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0-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1-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2-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3-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4-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5-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6-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7-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8-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9-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A-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B-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C-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D-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E-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F-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0-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1-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2-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3-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4-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5-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6-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7-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8-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9-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A-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B-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C-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D-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E-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F-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0-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1-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2-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3-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4-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5-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6-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7-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8-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9-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A-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B-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C-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D-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E-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F-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0-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1-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2-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3-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4-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5-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6-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7-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8-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9-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A-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B-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C-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D-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E-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F-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0-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1-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2-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3-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4-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5-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6-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7-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8-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9-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A-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B-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C-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D-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E-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F-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0-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1-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2-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3-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4-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5-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6-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7-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8-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9-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A-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B-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C-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D-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E-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F-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0-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1-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2-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3-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4-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5-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6-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7-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8-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9-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A-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B-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C-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D-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E-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F-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0-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1-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2-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3-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4-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5-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6-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7-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8-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9-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A-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B-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C-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D-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E-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F-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0-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1-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2-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3-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4-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5-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6-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7-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8-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9-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A-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B-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C-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D-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E-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F-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0-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1-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2-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3-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4-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5-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6-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7-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8-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9-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A-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B-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C-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D-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E-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F-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0-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1-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2-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3-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4-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5-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6-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7-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8-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9-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A-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B-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C-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D-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E-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F-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0-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1-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2-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3-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4-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5-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6-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7-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8-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9-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A-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B-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C-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D-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E-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F-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0-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1-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2-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3-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4-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5-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6-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7-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8-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9-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A-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B-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C-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D-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E-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F-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0-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1-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2-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3-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4-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5-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6-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7-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8-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9-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A-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B-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C-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D-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E-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F-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0-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1-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2-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3-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4-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5-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6-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7-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8-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9-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A-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B-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C-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D-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E-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F-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0-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1-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2-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3-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4-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5-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6-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7-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8-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9-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A-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B-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C-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D-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E-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F-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0-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1-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2-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3-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4-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5-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6-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7-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8-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9-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A-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B-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C-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D-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E-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F-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0-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1-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2-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3-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4-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5-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6-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7-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8-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9-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A-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B-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C-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D-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E-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F-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0-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1-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2-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3-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4-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5-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6-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7-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8-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9-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A-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B-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C-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D-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E-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F-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0-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1-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2-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3-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4-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5-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6-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7-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8-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9-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A-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B-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C-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D-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E-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F-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0-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1-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2-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3-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4-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5-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6-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7-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8-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9-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A-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B-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C-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D-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E-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F-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0-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1-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2-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3-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4-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5-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6-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7-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8-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9-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A-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B-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C-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D-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E-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F-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0-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1-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2-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3-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4-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5-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6-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7-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8-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9-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A-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B-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C-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D-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E-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F-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0-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1-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2-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3-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4-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5-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6-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7-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8-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9-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A-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B-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C-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D-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E-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F-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0-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1-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2-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3-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4-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5-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6-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7-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8-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9-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A-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B-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C-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D-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E-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F-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0-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1-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2-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3-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4-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5-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6-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7-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8-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9-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A-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B-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C-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D-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E-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F-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0-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1-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2-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3-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4-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5-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6-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7-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8-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9-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A-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B-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C-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D-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E-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F-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0-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1-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2-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3-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4-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5-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6-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7-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8-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9-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A-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B-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C-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D-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E-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F-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0-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1-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2-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3-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4-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5-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6-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7-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8-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9-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A-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B-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C-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D-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E-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F-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0-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1-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2-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3-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4-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5-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6-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7-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8-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9-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A-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B-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C-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D-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E-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F-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0-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1-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2-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3-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4-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5-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6-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7-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8-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9-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A-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B-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C-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D-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E-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F-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0-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1-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2-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3-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4-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5-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6-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7-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8-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9-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A-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B-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C-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D-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E-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F-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0-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1-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2-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3-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4-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5-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6-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7-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8-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9-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A-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B-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C-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D-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E-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F-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0-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1-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2-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3-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4-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5-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6-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7-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8-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9-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A-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B-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C-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D-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E-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F-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0-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1-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2-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3-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4-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5-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6-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7-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8-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9-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A-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B-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C-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D-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E-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F-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0-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1-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2-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3-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4-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5-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6-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7-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8-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9-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A-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B-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C-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D-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E-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F-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0-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1-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2-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3-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4-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5-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6-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7-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8-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9-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A-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B-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C-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D-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E-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F-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0-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1-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2-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3-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4-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5-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6-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7-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8-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9-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A-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B-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C-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D-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E-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F-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0-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1-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2-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3-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4-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5-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6-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7-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8-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9-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A-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B-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C-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D-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E-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F-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0-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1-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2-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3-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4-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5-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6-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7-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8-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9-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A-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B-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C-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D-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E-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F-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0-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1-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2-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3-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4-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5-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6-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7-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8-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9-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A-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B-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C-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D-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E-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F-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0-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1-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2-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3-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4-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5-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6-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7-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8-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9-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A-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B-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C-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D-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E-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F-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0-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1-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2-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3-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4-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5-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6-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7-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8-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9-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A-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B-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C-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D-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E-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F-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0-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1-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2-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3-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4-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5-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6-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7-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8-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9-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A-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B-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C-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D-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E-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F-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0-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1-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2-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3-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4-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5-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6-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7-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8-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9-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A-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B-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C-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D-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E-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F-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0-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1-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2-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3-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4-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5-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6-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7-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8-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9-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A-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B-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C-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D-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E-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F-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0-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1-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2-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3-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4-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5-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6-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7-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8-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9-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A-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B-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C-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D-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E-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F-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0-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1-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2-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3-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4-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5-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6-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7-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8-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9-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A-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B-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C-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D-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E-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F-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0-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1-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2-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3-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4-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5-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6-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7-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入力!$V$5:$V$1902</c:f>
              <c:numCache>
                <c:formatCode>General</c:formatCode>
                <c:ptCount val="1898"/>
                <c:pt idx="0">
                  <c:v>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入力!$U$5:$U$1902</c:f>
              <c:numCache>
                <c:formatCode>General</c:formatCode>
                <c:ptCount val="1898"/>
                <c:pt idx="0">
                  <c:v>8.3000000000000007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入力!$AE$5:$AE$1004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7CD-EA4B-4326-99C7-C7C6473C94CE}"/>
            </c:ext>
          </c:extLst>
        </c:ser>
        <c:ser>
          <c:idx val="2"/>
          <c:order val="2"/>
          <c:tx>
            <c:strRef>
              <c:f>設定!$J$11</c:f>
              <c:strCache>
                <c:ptCount val="1"/>
                <c:pt idx="0">
                  <c:v>180以上,240未満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0070C0"/>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E-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F-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0-EA4B-4326-99C7-C7C6473C94CE}"/>
                </c:ext>
              </c:extLst>
            </c:dLbl>
            <c:dLbl>
              <c:idx val="3"/>
              <c:tx>
                <c:rich>
                  <a:bodyPr/>
                  <a:lstStyle/>
                  <a:p>
                    <a:fld id="{8CA63A67-C8D0-43E7-B733-0822BDA84FB5}"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7D1-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2-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3-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4-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5-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6-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7-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8-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9-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A-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B-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C-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D-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E-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F-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0-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1-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2-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3-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4-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5-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6-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7-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8-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9-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A-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B-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C-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D-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E-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F-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0-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1-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2-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3-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4-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5-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6-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7-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8-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9-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A-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B-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C-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D-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E-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F-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0-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1-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2-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3-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4-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5-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6-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7-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8-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9-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A-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B-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C-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D-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E-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F-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0-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1-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2-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3-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4-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5-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6-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7-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8-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9-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A-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B-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C-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D-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E-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F-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0-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1-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2-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3-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4-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5-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6-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7-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8-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9-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A-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B-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C-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D-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E-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F-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0-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1-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2-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3-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4-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5-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6-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7-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8-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9-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A-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B-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C-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D-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E-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F-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0-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1-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2-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3-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4-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5-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6-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7-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8-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9-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A-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B-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C-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D-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E-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F-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0-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1-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2-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3-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4-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5-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6-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7-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8-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9-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A-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B-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C-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D-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E-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F-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0-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1-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2-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3-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4-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5-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6-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7-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8-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9-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A-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B-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C-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D-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E-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F-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0-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1-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2-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3-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4-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5-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6-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7-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8-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9-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A-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B-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C-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D-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E-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F-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0-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1-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2-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3-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4-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5-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6-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7-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8-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9-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A-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B-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C-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D-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E-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F-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0-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1-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2-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3-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4-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5-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6-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7-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8-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9-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A-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B-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C-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D-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E-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F-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0-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1-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2-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3-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4-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5-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6-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7-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8-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9-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A-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B-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C-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D-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E-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F-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0-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1-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2-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3-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4-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5-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6-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7-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8-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9-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A-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B-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C-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D-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E-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F-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0-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1-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2-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3-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4-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5-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6-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7-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8-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9-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A-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B-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C-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D-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E-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F-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0-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1-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2-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3-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4-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5-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6-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7-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8-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9-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A-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B-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C-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D-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E-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F-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0-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1-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2-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3-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4-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5-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6-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7-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8-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9-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A-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B-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C-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D-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E-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F-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0-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1-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2-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3-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4-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5-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6-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7-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8-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9-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A-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B-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C-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D-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E-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F-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0-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1-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2-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3-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4-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5-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6-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7-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8-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9-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A-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B-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C-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D-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E-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F-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0-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1-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2-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3-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4-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5-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6-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7-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8-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9-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A-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B-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C-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D-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E-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F-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0-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1-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2-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3-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4-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5-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6-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7-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8-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9-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A-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B-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C-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D-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E-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F-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0-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1-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2-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3-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4-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5-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6-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7-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8-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9-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A-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B-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C-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D-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E-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F-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0-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1-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2-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3-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4-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5-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6-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7-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8-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9-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A-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B-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C-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D-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E-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F-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0-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1-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2-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3-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4-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5-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6-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7-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8-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9-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A-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B-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C-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D-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E-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F-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0-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1-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2-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3-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4-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5-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6-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7-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8-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9-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A-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B-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C-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D-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E-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F-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0-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1-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2-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3-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4-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5-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6-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7-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8-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9-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A-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B-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C-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D-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E-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F-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0-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1-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2-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3-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4-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5-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6-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7-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8-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9-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A-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B-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C-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D-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E-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F-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0-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1-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2-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3-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4-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5-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6-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7-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8-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9-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A-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B-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C-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D-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E-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F-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0-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1-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2-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3-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4-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5-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6-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7-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8-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9-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A-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B-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C-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D-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E-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F-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0-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1-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2-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3-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4-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5-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6-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7-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8-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9-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A-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B-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C-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D-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E-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F-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0-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1-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2-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3-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4-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5-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6-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7-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8-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9-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A-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B-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C-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D-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E-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F-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0-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1-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2-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3-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4-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5-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6-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7-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8-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9-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A-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B-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C-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D-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E-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F-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0-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1-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2-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3-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4-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5-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6-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7-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8-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9-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A-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B-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C-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D-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E-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F-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0-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1-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2-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3-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4-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5-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6-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7-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8-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9-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A-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B-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C-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D-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E-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F-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0-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1-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2-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3-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4-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5-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6-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7-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8-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9-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A-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B-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C-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D-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E-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F-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0-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1-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2-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3-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4-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5-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6-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7-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8-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9-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A-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B-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C-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D-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E-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F-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0-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1-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2-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3-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4-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5-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6-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7-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8-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9-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A-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B-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C-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D-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E-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F-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0-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1-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2-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3-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4-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5-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6-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7-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8-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9-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A-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B-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C-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D-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E-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F-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0-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1-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2-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3-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4-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5-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6-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7-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8-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9-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A-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B-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C-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D-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E-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F-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0-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1-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2-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3-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4-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5-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6-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7-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8-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9-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A-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B-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C-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D-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E-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F-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0-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1-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2-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3-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4-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5-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6-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7-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8-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9-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A-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B-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C-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D-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E-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F-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0-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1-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2-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3-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4-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5-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6-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7-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8-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9-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A-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B-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C-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D-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E-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F-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0-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1-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2-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3-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4-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5-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6-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7-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8-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9-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A-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B-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C-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D-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E-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F-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0-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1-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2-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3-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4-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5-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6-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7-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8-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9-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A-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B-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C-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D-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E-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F-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0-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1-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2-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3-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4-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5-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6-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7-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8-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9-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A-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B-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C-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D-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E-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F-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0-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1-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2-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3-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4-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5-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6-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7-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8-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9-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A-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B-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C-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D-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E-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F-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0-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1-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2-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3-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4-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5-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6-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7-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8-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9-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A-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B-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C-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D-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E-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F-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0-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1-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2-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3-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4-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5-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6-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7-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8-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9-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A-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B-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C-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D-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E-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F-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0-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1-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2-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3-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4-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5-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6-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7-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8-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9-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A-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B-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C-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D-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E-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F-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0-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1-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2-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3-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4-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5-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6-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7-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8-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9-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A-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B-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C-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D-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E-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F-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0-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1-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2-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3-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4-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5-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6-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7-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8-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9-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A-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B-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C-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D-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E-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F-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0-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1-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2-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3-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4-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5-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6-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7-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8-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9-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A-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B-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C-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D-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E-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F-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0-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1-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2-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3-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4-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5-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6-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7-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8-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9-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A-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B-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C-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D-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E-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F-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0-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1-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2-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3-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4-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5-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6-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7-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8-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9-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A-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B-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C-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D-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E-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F-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0-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1-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2-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3-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4-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5-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6-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7-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8-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9-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A-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B-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C-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D-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E-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F-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0-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1-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2-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3-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4-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5-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6-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7-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8-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9-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A-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B-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C-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D-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E-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F-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0-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1-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2-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3-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4-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5-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6-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7-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8-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9-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A-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B-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C-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D-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E-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F-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0-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1-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2-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3-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4-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5-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6-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7-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8-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9-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A-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B-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C-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D-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E-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F-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0-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1-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2-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3-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4-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5-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6-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7-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8-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9-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A-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B-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C-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D-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E-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F-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0-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1-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2-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3-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4-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5-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6-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7-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8-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9-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A-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B-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C-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D-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E-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F-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0-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1-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2-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3-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4-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5-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6-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7-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8-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9-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A-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B-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C-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D-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E-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F-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0-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1-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2-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3-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8-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9-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A-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B-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C-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D-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E-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F-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0-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1-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2-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3-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4-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5-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6-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7-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8-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9-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A-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B-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C-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D-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E-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F-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0-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1-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2-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3-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4-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5-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6-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7-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8-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9-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A-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B-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C-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D-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E-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F-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0-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1-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2-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3-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4-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5-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6-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7-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8-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9-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A-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B-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C-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D-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E-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F-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0-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1-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2-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3-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4-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5-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6-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7-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8-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9-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A-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B-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C-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D-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E-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F-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0-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1-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2-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3-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4-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5-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6-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7-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8-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9-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A-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B-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C-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D-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E-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F-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0-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1-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2-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3-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4-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5-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6-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7-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8-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9-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A-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B-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C-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D-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E-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F-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0-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1-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2-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3-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4-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5-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6-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7-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8-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9-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A-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B-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C-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D-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E-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F-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0-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1-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2-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3-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4-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5-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6-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7-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8-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9-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A-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B-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C-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D-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E-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F-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0-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1-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2-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3-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4-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5-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6-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7-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8-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9-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A-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B-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C-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D-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E-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F-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0-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1-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2-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3-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4-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5-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6-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7-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8-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9-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A-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B-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C-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D-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E-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F-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0-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1-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2-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3-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4-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5-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6-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7-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8-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9-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A-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B-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C-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D-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E-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F-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0-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1-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2-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3-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4-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5-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6-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7-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8-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9-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A-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B-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C-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D-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E-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F-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0-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1-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2-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3-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4-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5-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6-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7-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8-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9-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A-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B-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C-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D-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E-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F-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0-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1-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2-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3-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4-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5-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6-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7-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8-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9-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A-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B-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C-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D-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E-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F-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0-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1-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2-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3-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4-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5-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6-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7-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8-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9-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A-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B-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C-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D-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E-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F-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0-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1-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2-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3-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4-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5-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6-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7-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8-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9-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A-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B-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C-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D-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E-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F-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0-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1-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2-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3-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4-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5-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6-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7-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8-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9-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A-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B-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C-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D-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E-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F-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0-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1-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2-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3-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4-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5-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6-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7-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8-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9-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A-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B-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C-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D-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E-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F-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0-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1-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2-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3-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4-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5-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6-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7-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8-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9-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A-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B-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C-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D-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E-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F-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0-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1-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2-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3-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4-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5-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6-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7-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8-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9-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A-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B-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C-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D-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E-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F-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0-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1-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2-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3-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4-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5-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6-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7-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8-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9-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A-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B-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C-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D-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E-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F-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0-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1-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2-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3-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4-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5-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6-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7-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8-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9-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A-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B-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C-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D-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E-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F-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0-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1-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2-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3-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4-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5-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6-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7-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8-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9-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A-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B-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C-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D-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E-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F-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0-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1-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2-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3-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4-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5-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6-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7-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8-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9-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A-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B-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C-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D-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E-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F-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0-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1-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2-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3-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4-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5-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6-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7-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8-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9-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A-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B-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C-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D-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E-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F-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0-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1-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2-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3-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4-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5-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6-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7-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8-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9-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A-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B-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C-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D-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E-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F-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0-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1-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2-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3-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4-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5-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6-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7-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8-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9-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A-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B-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C-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D-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E-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F-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0-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1-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2-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3-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4-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5-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6-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7-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8-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9-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A-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B-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C-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D-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E-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F-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0-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1-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2-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3-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4-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5-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6-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7-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8-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9-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A-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B-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C-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D-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E-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F-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0-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1-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2-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3-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4-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5-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6-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7-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8-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9-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A-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B-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C-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D-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E-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F-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0-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1-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2-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3-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4-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5-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6-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7-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8-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9-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A-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B-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C-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D-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E-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F-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0-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1-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2-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3-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4-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5-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6-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7-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8-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9-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A-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B-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C-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D-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E-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F-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0-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1-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2-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3-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4-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5-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6-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7-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8-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9-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A-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B-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C-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D-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E-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F-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0-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1-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2-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3-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4-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5-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6-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7-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8-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9-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A-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B-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C-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D-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E-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F-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0-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1-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2-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3-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4-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5-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6-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7-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8-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9-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A-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B-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C-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D-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E-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F-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0-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1-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2-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3-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4-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5-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6-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7-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8-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9-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A-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B-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C-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D-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E-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F-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0-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1-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2-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3-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4-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5-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6-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7-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8-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9-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A-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B-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C-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D-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E-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F-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0-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1-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2-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3-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4-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5-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6-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7-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8-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9-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A-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B-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C-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D-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E-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F-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0-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1-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2-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3-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4-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5-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6-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7-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8-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9-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A-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B-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C-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D-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E-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F-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0-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1-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2-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3-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4-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5-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6-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7-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8-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9-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A-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B-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C-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D-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E-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F-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0-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1-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2-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3-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4-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5-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6-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7-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8-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9-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A-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B-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C-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D-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E-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F-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0-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1-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2-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3-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4-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5-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6-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7-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8-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9-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A-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B-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C-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D-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E-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F-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0-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1-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2-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3-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4-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5-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6-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7-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8-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9-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A-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B-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C-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D-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E-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F-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0-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1-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2-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3-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4-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5-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6-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7-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8-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9-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A-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B-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C-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D-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E-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F-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0-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1-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2-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3-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4-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5-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6-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7-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8-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9-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A-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B-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C-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D-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E-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F-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0-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1-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2-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3-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4-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5-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6-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7-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8-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9-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A-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B-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C-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D-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E-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F-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0-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1-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2-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3-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4-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5-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6-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7-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8-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9-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A-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B-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C-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D-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E-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F-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0-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1-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2-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3-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4-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5-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6-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7-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8-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9-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A-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B-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C-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D-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E-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F-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0-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1-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2-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3-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4-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5-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6-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7-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8-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9-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A-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B-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C-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D-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E-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F-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0-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1-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2-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3-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4-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5-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6-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7-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8-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9-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A-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B-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C-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D-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E-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F-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0-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1-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2-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3-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4-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5-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6-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7-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8-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9-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A-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B-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C-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D-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E-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F-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0-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1-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2-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3-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4-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5-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6-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7-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8-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9-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A-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B-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C-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D-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E-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F-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0-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1-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2-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3-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4-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5-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6-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7-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8-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9-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A-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B-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C-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D-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E-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F-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0-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1-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2-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3-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4-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5-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6-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7-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8-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9-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A-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B-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C-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D-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E-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F-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0-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1-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2-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3-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4-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5-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6-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7-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8-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9-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A-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B-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C-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D-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E-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F-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0-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1-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2-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3-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4-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5-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6-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7-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8-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9-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A-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B-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入力!$X$5:$X$1902</c:f>
              <c:numCache>
                <c:formatCode>General</c:formatCode>
                <c:ptCount val="1898"/>
                <c:pt idx="0">
                  <c:v>#N/A</c:v>
                </c:pt>
                <c:pt idx="1">
                  <c:v>#N/A</c:v>
                </c:pt>
                <c:pt idx="2">
                  <c:v>#N/A</c:v>
                </c:pt>
                <c:pt idx="3">
                  <c:v>5.9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入力!$W$5:$W$1902</c:f>
              <c:numCache>
                <c:formatCode>General</c:formatCode>
                <c:ptCount val="1898"/>
                <c:pt idx="0">
                  <c:v>#N/A</c:v>
                </c:pt>
                <c:pt idx="1">
                  <c:v>#N/A</c:v>
                </c:pt>
                <c:pt idx="2">
                  <c:v>#N/A</c:v>
                </c:pt>
                <c:pt idx="3">
                  <c:v>7.5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入力!$AE$5:$AE$1004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BB4-EA4B-4326-99C7-C7C6473C94CE}"/>
            </c:ext>
          </c:extLst>
        </c:ser>
        <c:ser>
          <c:idx val="3"/>
          <c:order val="3"/>
          <c:tx>
            <c:strRef>
              <c:f>設定!$J$10</c:f>
              <c:strCache>
                <c:ptCount val="1"/>
                <c:pt idx="0">
                  <c:v>120以上,180未満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00B050"/>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5-EA4B-4326-99C7-C7C6473C94CE}"/>
                </c:ext>
              </c:extLst>
            </c:dLbl>
            <c:dLbl>
              <c:idx val="1"/>
              <c:tx>
                <c:rich>
                  <a:bodyPr/>
                  <a:lstStyle/>
                  <a:p>
                    <a:fld id="{6E51363B-B457-434E-9306-42ACD779E2CE}"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BB6-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7-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8-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9-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A-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B-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C-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D-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E-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F-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0-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1-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2-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3-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4-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5-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6-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7-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8-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9-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A-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B-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C-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D-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E-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F-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0-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1-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2-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3-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4-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5-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6-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7-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8-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9-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A-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B-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C-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D-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E-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F-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0-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1-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2-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3-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4-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5-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6-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7-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8-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9-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A-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B-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C-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D-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E-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F-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0-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1-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2-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3-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4-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5-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6-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7-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8-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9-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A-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B-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C-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D-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E-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F-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0-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1-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2-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3-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4-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5-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6-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7-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8-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9-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A-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B-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C-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D-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E-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F-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0-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1-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2-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3-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4-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5-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6-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7-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8-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9-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A-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B-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C-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D-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E-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F-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0-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1-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2-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3-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4-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5-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6-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7-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8-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9-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A-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B-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C-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D-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E-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F-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0-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1-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2-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3-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4-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5-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6-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7-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8-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9-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A-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B-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C-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D-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E-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F-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0-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1-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2-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3-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4-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5-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6-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7-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8-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9-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A-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B-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C-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D-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E-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F-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0-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1-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2-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3-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4-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5-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6-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7-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8-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9-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A-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B-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C-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D-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E-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F-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0-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1-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2-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3-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4-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5-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6-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7-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8-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9-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A-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B-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C-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D-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E-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F-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0-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1-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2-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3-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4-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5-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6-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7-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8-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9-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A-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B-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C-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D-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E-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F-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0-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1-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2-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3-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4-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5-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6-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7-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8-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9-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A-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B-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C-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D-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E-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F-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0-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1-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2-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3-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4-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5-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6-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7-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8-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9-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A-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B-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C-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D-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E-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F-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0-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1-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2-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3-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4-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5-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6-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7-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8-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9-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A-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B-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C-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D-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E-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F-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0-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1-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2-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3-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4-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5-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6-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7-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8-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9-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A-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B-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C-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D-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E-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F-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0-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1-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2-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3-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4-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5-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6-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7-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8-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9-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A-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B-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C-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D-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E-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F-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0-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1-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2-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3-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4-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5-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6-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7-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8-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9-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A-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B-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C-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D-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E-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F-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0-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1-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2-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3-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4-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5-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6-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7-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8-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9-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A-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B-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C-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D-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E-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F-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0-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1-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2-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3-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4-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5-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6-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7-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8-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9-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A-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B-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C-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D-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E-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F-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0-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1-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2-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3-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4-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5-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6-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7-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8-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9-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A-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B-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C-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D-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E-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F-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0-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1-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2-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3-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4-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5-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6-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7-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8-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9-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A-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B-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C-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D-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E-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F-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0-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1-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2-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3-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4-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5-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6-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7-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8-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9-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A-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B-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C-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D-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E-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F-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0-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1-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2-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3-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4-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5-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6-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7-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8-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9-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A-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B-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C-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D-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E-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F-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0-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1-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2-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3-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4-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5-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6-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7-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8-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9-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A-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B-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C-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D-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E-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F-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0-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1-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2-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3-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4-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5-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6-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7-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8-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9-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A-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B-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C-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D-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E-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F-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0-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1-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2-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3-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4-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5-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6-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7-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8-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9-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A-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B-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C-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D-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E-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F-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0-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1-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2-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3-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4-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5-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6-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7-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8-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9-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A-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B-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C-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D-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E-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F-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0-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1-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2-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3-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4-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5-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6-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7-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8-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9-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A-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B-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C-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D-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E-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F-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0-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1-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2-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3-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4-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5-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6-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7-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8-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9-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A-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B-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C-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D-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E-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F-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0-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1-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2-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3-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4-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5-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6-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7-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8-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9-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A-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B-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C-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D-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E-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F-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0-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1-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2-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3-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4-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5-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6-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7-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8-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9-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A-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B-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C-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D-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E-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F-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0-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1-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2-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3-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4-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5-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6-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7-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8-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9-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A-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B-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C-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D-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E-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F-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0-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1-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2-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3-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4-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5-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6-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7-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8-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9-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A-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B-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C-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D-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E-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F-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0-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1-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2-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3-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4-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5-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6-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7-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8-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9-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A-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B-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C-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D-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E-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F-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0-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1-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2-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3-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4-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5-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6-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7-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8-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9-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A-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B-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C-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D-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E-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F-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0-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1-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2-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3-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4-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5-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6-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7-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8-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9-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A-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B-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C-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D-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E-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F-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0-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1-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2-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3-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4-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5-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6-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7-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8-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9-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A-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B-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C-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D-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E-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F-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0-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1-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2-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3-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4-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5-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6-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7-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8-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9-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A-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B-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C-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D-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E-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F-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0-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1-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2-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3-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4-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5-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6-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7-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8-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9-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A-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B-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C-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D-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E-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F-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0-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1-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2-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3-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4-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5-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6-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7-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8-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9-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A-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B-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C-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D-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E-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F-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0-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1-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2-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3-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4-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5-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6-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7-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8-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9-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A-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B-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C-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D-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E-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F-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0-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1-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2-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3-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4-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5-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6-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7-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8-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9-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A-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B-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C-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D-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E-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F-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0-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1-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2-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3-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4-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5-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6-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7-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8-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9-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A-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B-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C-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D-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E-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F-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0-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1-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2-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3-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4-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5-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6-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7-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8-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9-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A-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B-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C-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D-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E-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F-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0-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1-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2-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3-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4-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5-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6-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7-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8-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9-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A-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B-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C-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D-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E-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F-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0-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1-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2-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3-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4-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5-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6-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7-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8-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9-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A-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B-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C-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D-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E-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F-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0-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1-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2-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3-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4-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5-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6-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7-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8-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9-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A-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B-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C-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D-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E-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F-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0-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1-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2-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3-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4-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5-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6-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7-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8-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9-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A-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B-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C-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D-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E-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F-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0-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1-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2-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3-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4-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5-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6-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7-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8-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9-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A-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B-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C-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D-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E-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F-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0-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1-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2-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3-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4-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5-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6-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7-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8-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9-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A-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B-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C-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D-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E-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F-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0-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1-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2-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3-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4-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5-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6-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7-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8-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9-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A-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B-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C-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D-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E-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F-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0-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1-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2-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3-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4-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5-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6-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7-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8-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9-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A-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B-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C-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D-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E-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F-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0-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1-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2-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3-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4-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5-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6-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7-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8-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9-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A-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B-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C-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D-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E-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F-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0-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1-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2-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3-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4-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5-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6-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7-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8-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9-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A-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B-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C-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D-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E-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F-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0-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1-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2-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3-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4-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5-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6-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7-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8-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9-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A-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B-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C-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D-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E-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F-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0-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1-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2-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3-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4-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5-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6-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7-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8-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9-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A-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B-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C-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D-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E-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F-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0-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1-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2-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3-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4-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5-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6-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7-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8-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9-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A-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B-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C-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D-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E-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F-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0-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1-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2-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3-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4-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5-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6-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7-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8-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9-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A-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B-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C-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D-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E-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F-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0-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1-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2-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3-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4-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5-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6-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7-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8-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9-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A-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B-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C-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D-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E-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F-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0-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1-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2-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3-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4-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5-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6-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7-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8-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9-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A-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B-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C-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D-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E-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F-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0-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1-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2-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3-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4-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5-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6-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7-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8-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9-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A-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C-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D-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E-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F-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0-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1-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2-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3-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4-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5-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6-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7-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8-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9-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A-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B-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C-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D-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E-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F-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0-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1-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2-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3-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4-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5-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6-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7-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8-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9-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A-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B-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C-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D-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E-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F-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0-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1-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2-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3-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4-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5-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6-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7-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8-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9-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A-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B-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C-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D-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E-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F-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0-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1-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2-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3-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4-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5-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6-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7-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8-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9-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A-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B-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C-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D-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E-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F-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0-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1-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2-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3-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4-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5-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6-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7-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8-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9-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A-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B-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C-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D-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E-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F-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0-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1-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2-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3-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4-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5-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6-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7-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8-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9-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A-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B-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C-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D-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E-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F-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0-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1-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2-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3-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4-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5-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6-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7-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8-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9-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A-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B-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C-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D-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E-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F-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0-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1-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2-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3-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4-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5-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6-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7-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8-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9-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A-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B-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C-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D-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E-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F-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0-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1-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2-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3-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4-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5-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6-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7-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8-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9-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A-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B-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C-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D-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E-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F-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0-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1-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2-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3-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4-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5-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6-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7-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8-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9-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A-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B-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C-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D-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E-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F-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0-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1-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2-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3-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4-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5-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6-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7-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8-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9-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A-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B-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C-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D-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E-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F-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0-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1-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2-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3-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4-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5-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6-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7-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8-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9-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A-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B-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C-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D-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E-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F-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0-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1-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2-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3-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4-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5-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6-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7-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8-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9-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A-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B-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C-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D-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E-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F-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0-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1-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2-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3-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4-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5-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6-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7-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8-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9-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A-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B-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C-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D-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E-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F-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0-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1-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2-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3-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4-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5-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6-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7-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8-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9-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A-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B-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C-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D-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E-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F-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0-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1-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2-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3-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4-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5-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6-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7-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8-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9-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A-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B-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C-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D-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E-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F-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0-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1-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2-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3-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4-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5-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6-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7-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8-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9-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A-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B-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C-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D-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E-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F-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0-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1-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2-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3-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4-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5-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6-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7-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8-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9-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A-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B-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C-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D-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E-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F-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0-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1-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2-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3-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4-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5-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6-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7-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8-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9-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A-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B-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C-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D-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E-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F-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0-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1-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2-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3-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4-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5-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6-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7-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8-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9-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A-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B-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C-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D-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E-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F-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0-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1-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2-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3-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4-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5-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6-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7-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8-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9-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A-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B-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C-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D-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E-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F-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0-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1-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2-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3-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4-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5-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6-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7-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8-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9-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A-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B-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C-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D-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E-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F-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0-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1-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2-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3-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4-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5-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6-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7-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8-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9-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A-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B-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C-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D-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E-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F-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0-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1-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2-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3-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4-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5-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6-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7-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8-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9-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A-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B-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C-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D-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E-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F-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0-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1-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2-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3-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4-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5-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6-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7-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8-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9-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A-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B-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C-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D-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E-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F-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0-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1-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2-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3-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4-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5-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6-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7-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8-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9-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A-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B-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C-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D-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E-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F-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0-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1-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2-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3-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4-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5-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6-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7-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8-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9-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A-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B-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C-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D-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E-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F-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0-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1-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2-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3-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4-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5-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6-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7-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8-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9-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A-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B-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C-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D-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E-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F-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0-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1-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2-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3-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4-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5-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6-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7-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8-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9-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A-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B-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C-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D-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E-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F-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0-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1-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2-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3-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4-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5-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6-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7-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8-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9-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A-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B-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C-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D-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E-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F-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0-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1-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2-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3-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4-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5-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6-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7-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8-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9-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A-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B-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C-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D-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E-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F-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0-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1-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2-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3-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4-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5-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6-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7-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8-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9-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A-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B-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C-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D-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E-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F-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0-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1-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2-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3-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4-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5-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6-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7-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8-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9-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A-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B-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C-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D-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E-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F-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0-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1-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2-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3-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4-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5-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6-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7-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8-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9-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A-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B-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C-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D-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E-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F-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0-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1-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2-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3-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4-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5-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6-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7-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8-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9-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A-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B-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C-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D-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E-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F-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0-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1-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2-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3-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4-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5-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6-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7-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8-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9-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A-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B-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C-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D-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E-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F-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0-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1-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2-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3-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4-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5-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6-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7-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8-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9-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A-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B-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C-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D-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E-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F-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0-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1-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2-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3-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4-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5-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6-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7-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8-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9-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A-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B-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C-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D-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E-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F-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0-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1-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2-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3-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4-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5-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6-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7-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8-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9-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A-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B-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C-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D-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E-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F-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0-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1-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2-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3-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4-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5-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6-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7-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8-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9-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A-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B-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C-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D-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E-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F-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0-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1-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2-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3-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4-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5-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6-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7-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8-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9-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A-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B-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C-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D-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E-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F-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0-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1-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2-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3-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4-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5-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6-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7-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8-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9-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A-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B-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C-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D-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E-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F-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0-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1-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2-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3-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4-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5-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6-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7-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8-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9-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A-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B-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C-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D-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E-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F-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0-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1-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2-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3-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4-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5-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6-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7-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8-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9-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A-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B-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C-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D-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E-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F-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0-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1-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2-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3-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4-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5-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6-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7-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8-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9-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A-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B-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C-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D-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E-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F-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0-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1-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2-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3-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4-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5-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6-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7-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8-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9-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A-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B-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C-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D-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E-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F-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0-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1-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2-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3-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4-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5-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6-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7-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8-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9-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A-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B-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C-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D-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E-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F-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0-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1-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2-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3-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4-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5-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6-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7-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8-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9-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A-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B-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C-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D-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E-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F-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0-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1-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2-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3-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4-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5-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6-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7-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8-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9-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A-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B-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C-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D-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E-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F-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0-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1-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2-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3-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4-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5-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6-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7-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8-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9-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A-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B-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C-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D-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E-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F-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0-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1-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2-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3-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4-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5-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6-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7-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8-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9-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A-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B-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C-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D-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E-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F-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0-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1-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2-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3-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4-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5-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6-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7-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8-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9-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A-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B-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C-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D-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E-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F-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0-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1-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2-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3-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4-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5-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6-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7-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8-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9-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A-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B-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C-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D-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E-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F-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0-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1-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2-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3-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4-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5-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6-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7-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8-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9-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A-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B-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C-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D-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E-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F-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0-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1-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2-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3-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4-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5-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6-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7-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8-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9-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A-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B-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C-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D-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E-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F-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0-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1-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2-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3-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4-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5-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6-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7-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8-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9-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A-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B-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C-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D-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E-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F-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入力!$Z$5:$Z$1902</c:f>
              <c:numCache>
                <c:formatCode>General</c:formatCode>
                <c:ptCount val="1898"/>
                <c:pt idx="0">
                  <c:v>#N/A</c:v>
                </c:pt>
                <c:pt idx="1">
                  <c:v>5.2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入力!$Y$5:$Y$1902</c:f>
              <c:numCache>
                <c:formatCode>General</c:formatCode>
                <c:ptCount val="1898"/>
                <c:pt idx="0">
                  <c:v>#N/A</c:v>
                </c:pt>
                <c:pt idx="1">
                  <c:v>9.5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入力!$AE$5:$AE$1004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F9B-EA4B-4326-99C7-C7C6473C94CE}"/>
            </c:ext>
          </c:extLst>
        </c:ser>
        <c:ser>
          <c:idx val="4"/>
          <c:order val="4"/>
          <c:tx>
            <c:strRef>
              <c:f>設定!$J$9</c:f>
              <c:strCache>
                <c:ptCount val="1"/>
                <c:pt idx="0">
                  <c:v>60以上,120未満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chemeClr val="accent5">
                  <a:lumMod val="60000"/>
                  <a:lumOff val="40000"/>
                </a:schemeClr>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C-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D-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E-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F-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0-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1-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2-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3-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4-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5-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6-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7-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8-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9-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A-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B-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C-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D-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E-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F-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0-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1-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2-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3-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4-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5-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6-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7-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8-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9-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A-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B-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C-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D-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E-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F-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0-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1-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2-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3-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4-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5-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6-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7-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8-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9-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A-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B-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C-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D-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E-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F-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0-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1-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2-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3-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4-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5-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6-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7-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8-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9-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A-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B-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C-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D-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E-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F-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0-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1-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2-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3-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4-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5-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6-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7-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8-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9-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A-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B-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C-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D-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E-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F-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0-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1-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2-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3-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4-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5-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6-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7-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8-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9-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A-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B-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C-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D-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E-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F-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0-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1-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2-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3-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4-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5-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6-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7-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8-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9-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A-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B-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C-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D-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E-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F-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0-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1-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2-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3-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4-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5-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6-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7-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8-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9-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A-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B-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C-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D-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E-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F-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0-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1-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2-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3-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4-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5-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6-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7-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8-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9-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A-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B-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C-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D-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E-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F-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0-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1-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2-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3-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4-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5-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6-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7-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8-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9-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A-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B-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C-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D-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E-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F-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0-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1-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2-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3-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4-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5-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6-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7-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8-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9-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A-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B-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C-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D-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E-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F-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0-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1-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2-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3-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4-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5-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6-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7-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8-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9-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A-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B-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C-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D-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E-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F-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0-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1-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2-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3-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4-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5-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6-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7-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8-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9-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A-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B-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C-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D-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E-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F-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0-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1-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2-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3-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4-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5-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6-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7-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8-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9-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A-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B-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C-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D-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E-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F-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0-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1-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2-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3-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4-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5-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6-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7-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8-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9-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A-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B-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C-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D-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E-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F-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0-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1-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2-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3-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4-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5-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6-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7-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8-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9-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A-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B-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C-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D-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E-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F-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0-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1-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2-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3-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4-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5-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6-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7-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8-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9-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A-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B-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C-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D-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E-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F-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0-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1-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2-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3-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4-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5-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6-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7-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8-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9-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A-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B-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C-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D-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E-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F-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0-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1-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2-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3-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4-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5-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6-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7-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8-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9-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A-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B-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C-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D-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E-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F-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0-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1-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2-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3-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4-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5-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6-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7-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8-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9-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A-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B-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C-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D-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E-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F-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0-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1-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2-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3-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4-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5-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6-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7-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8-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9-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A-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B-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C-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D-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E-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F-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0-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1-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2-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3-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4-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5-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6-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7-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8-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9-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A-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B-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C-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D-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E-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F-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0-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1-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2-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3-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4-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5-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6-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7-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8-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9-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A-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B-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C-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D-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E-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F-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0-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1-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2-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3-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4-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5-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6-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7-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8-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9-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A-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B-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C-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D-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E-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F-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0-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1-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2-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3-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4-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5-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6-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7-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8-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9-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A-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B-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C-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D-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E-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F-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0-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1-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2-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3-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4-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5-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6-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7-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8-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9-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A-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B-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C-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D-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E-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F-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0-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1-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2-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3-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4-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5-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6-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7-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8-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9-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A-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B-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C-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D-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E-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F-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0-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1-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2-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3-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4-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5-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6-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7-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8-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9-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A-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B-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C-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D-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E-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F-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0-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1-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2-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3-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4-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5-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6-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7-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8-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9-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A-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B-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C-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D-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E-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F-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0-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1-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2-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3-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4-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5-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6-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7-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8-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9-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A-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B-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C-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D-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E-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F-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0-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1-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2-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3-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4-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5-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6-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7-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8-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9-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A-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B-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C-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D-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E-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F-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0-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1-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2-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3-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4-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5-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6-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7-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8-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9-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A-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B-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C-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D-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E-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F-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0-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1-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2-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3-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4-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5-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6-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7-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8-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9-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A-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B-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C-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D-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E-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F-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0-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1-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2-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3-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4-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5-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6-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7-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8-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9-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A-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B-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C-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D-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E-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F-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0-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1-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2-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3-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4-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5-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6-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7-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8-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9-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A-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B-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C-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D-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E-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F-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0-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1-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2-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3-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4-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5-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6-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7-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8-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9-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A-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B-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C-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D-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E-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F-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0-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1-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2-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3-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4-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5-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6-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7-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8-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9-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A-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B-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C-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D-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E-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F-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0-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1-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2-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3-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4-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5-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6-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7-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8-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9-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A-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B-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C-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D-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E-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F-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0-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1-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2-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3-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4-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5-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6-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7-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8-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9-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A-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B-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C-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D-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E-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F-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0-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1-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2-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3-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4-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5-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6-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7-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8-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9-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A-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B-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C-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D-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E-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F-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0-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1-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2-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3-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4-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5-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6-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7-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8-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9-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A-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B-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C-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D-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E-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F-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0-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1-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2-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3-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4-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5-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6-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7-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8-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9-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A-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B-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C-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D-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E-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F-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0-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1-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2-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3-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4-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5-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6-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7-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8-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9-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A-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B-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C-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D-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E-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F-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0-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1-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2-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3-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4-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5-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6-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7-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8-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9-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A-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B-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C-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D-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E-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F-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0-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1-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2-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3-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4-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5-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6-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7-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8-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9-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A-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B-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C-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D-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E-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F-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0-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1-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2-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3-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4-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5-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6-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7-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8-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9-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A-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B-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C-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D-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E-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F-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0-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1-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2-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3-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4-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5-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6-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7-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8-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9-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A-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B-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C-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D-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E-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F-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0-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1-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2-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3-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4-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5-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6-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7-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8-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9-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A-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B-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C-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D-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E-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F-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0-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1-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2-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3-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4-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5-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6-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7-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8-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9-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A-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B-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C-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D-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E-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F-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0-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1-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2-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3-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4-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5-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6-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7-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8-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9-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A-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B-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C-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D-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E-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F-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0-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1-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2-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3-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4-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5-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6-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7-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8-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9-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A-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B-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C-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D-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E-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F-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0-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1-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2-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3-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4-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5-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6-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7-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8-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9-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A-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B-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C-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D-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E-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F-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0-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1-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2-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3-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4-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5-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6-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7-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8-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9-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A-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B-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C-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D-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E-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F-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0-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1-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2-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3-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4-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5-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6-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7-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8-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9-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A-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B-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C-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D-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E-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F-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0-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1-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2-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3-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4-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5-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6-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7-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8-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9-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A-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B-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C-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D-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E-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F-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0-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1-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2-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3-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4-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5-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6-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7-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8-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9-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A-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B-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C-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D-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E-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F-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0-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1-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2-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3-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4-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5-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6-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7-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8-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9-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A-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B-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C-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D-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E-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F-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0-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1-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2-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3-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4-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5-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6-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7-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8-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9-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A-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B-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C-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D-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E-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F-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0-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1-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2-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3-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4-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5-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6-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7-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8-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9-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A-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B-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C-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D-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E-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F-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0-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1-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2-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3-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4-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5-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6-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7-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8-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9-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A-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B-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C-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D-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E-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F-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0-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1-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2-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3-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4-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5-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6-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7-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8-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9-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A-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B-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C-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D-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E-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F-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0-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1-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2-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3-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4-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5-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6-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7-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8-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9-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A-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B-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C-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D-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E-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F-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0-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1-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0-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1-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2-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3-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4-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5-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6-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7-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8-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9-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A-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B-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C-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D-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E-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F-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0-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1-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2-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3-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4-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5-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6-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7-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8-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9-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A-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B-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C-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D-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E-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F-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0-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1-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2-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3-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4-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5-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6-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7-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8-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9-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A-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B-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C-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D-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E-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F-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0-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1-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2-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3-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4-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5-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6-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7-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8-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9-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A-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B-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C-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D-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E-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F-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0-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1-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2-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3-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4-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5-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6-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7-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8-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9-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A-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B-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C-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D-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E-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F-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0-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1-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2-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3-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4-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5-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6-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7-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8-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9-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A-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B-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C-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D-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E-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F-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0-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1-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2-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3-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4-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5-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6-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7-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8-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9-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A-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B-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C-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D-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E-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F-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0-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1-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2-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3-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4-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5-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6-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7-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8-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9-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A-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B-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C-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D-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E-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F-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0-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1-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2-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3-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4-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5-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6-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7-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8-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9-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A-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B-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C-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D-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E-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F-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0-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1-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2-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3-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4-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5-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6-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7-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8-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9-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A-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B-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C-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D-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E-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F-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0-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1-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2-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3-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4-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5-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6-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7-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8-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9-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A-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B-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C-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D-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E-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F-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0-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1-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2-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3-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4-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5-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6-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7-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8-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9-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A-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B-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C-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D-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E-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F-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0-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1-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2-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3-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4-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5-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6-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7-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8-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9-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A-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B-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C-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D-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E-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F-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0-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1-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2-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3-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4-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5-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6-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7-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8-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9-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A-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B-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C-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D-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E-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F-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0-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1-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2-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3-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4-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5-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6-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7-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8-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9-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A-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B-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C-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D-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E-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F-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0-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1-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2-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3-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4-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5-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6-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7-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8-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9-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A-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B-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C-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D-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E-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F-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0-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1-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2-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3-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4-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5-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6-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7-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8-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9-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A-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B-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C-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D-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E-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F-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0-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1-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2-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3-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4-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5-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6-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7-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8-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9-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A-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B-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C-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D-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E-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F-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0-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1-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2-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3-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4-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5-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6-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7-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8-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9-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A-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B-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C-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D-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E-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F-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0-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1-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2-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3-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4-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5-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6-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7-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8-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9-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A-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B-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C-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D-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E-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F-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0-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1-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2-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3-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4-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5-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6-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7-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8-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9-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A-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B-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C-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D-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E-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F-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0-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1-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2-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3-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4-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5-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6-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7-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8-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9-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A-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B-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C-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D-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E-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F-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0-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1-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2-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3-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4-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5-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6-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7-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8-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9-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A-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B-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C-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D-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E-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F-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0-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1-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2-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3-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4-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5-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6-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7-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8-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9-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A-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B-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C-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D-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E-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F-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0-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1-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2-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3-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4-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5-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6-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7-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8-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9-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A-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B-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C-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D-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E-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F-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0-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1-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2-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3-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4-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5-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6-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7-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8-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9-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A-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B-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C-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D-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E-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F-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0-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1-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2-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3-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4-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5-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6-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7-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8-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9-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A-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B-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C-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D-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E-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F-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0-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1-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2-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3-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4-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5-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6-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7-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8-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9-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A-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B-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C-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D-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E-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F-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0-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1-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2-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3-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4-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5-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6-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7-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8-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9-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A-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B-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C-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D-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E-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F-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0-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1-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2-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3-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4-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5-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6-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7-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8-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9-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A-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B-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C-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D-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E-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F-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0-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1-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2-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3-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4-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5-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6-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7-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8-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9-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A-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B-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C-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D-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E-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F-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0-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1-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2-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3-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4-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5-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6-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7-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8-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9-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A-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B-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C-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D-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E-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F-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0-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1-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2-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3-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4-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5-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6-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7-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8-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9-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A-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B-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C-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D-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E-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F-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0-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1-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2-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3-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4-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5-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6-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7-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8-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9-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A-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B-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C-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D-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E-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F-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0-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1-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2-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3-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4-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5-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6-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7-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8-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9-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A-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B-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C-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D-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E-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F-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0-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1-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2-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3-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4-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5-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6-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7-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8-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9-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A-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B-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C-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D-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E-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F-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0-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1-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2-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3-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4-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5-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6-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7-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8-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9-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A-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B-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C-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D-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E-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F-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0-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1-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2-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3-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4-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5-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6-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7-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8-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9-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A-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B-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C-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D-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E-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F-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0-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1-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2-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3-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4-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5-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6-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7-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8-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9-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A-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B-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C-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D-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E-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F-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0-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1-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2-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3-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4-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5-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6-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7-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8-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9-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A-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B-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C-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D-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E-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F-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0-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1-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2-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3-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4-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5-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6-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7-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8-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9-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A-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B-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C-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D-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E-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F-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0-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1-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2-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3-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4-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5-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6-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7-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8-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9-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A-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B-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C-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D-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E-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F-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0-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1-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2-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3-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4-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5-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6-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7-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8-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9-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A-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B-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C-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D-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E-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F-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0-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1-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2-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3-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4-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5-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6-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7-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8-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9-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A-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B-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C-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D-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E-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F-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0-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1-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2-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3-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4-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5-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6-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7-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8-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9-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A-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B-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C-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D-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E-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F-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0-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1-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2-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3-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4-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5-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6-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7-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8-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9-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A-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B-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C-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D-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E-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F-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0-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1-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2-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3-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4-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5-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6-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7-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8-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9-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A-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B-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C-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D-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E-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F-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0-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1-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2-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3-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4-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5-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6-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7-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8-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9-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A-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B-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C-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D-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E-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F-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0-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1-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2-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3-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4-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5-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6-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7-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8-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9-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A-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B-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C-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D-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E-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F-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0-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1-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2-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3-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4-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5-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6-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7-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8-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9-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A-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B-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C-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D-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E-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F-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0-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1-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2-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3-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4-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5-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6-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7-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8-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9-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A-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B-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C-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D-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E-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F-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0-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1-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2-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3-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4-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5-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6-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7-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8-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9-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A-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B-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C-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D-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E-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F-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0-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1-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2-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3-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4-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5-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6-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7-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8-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9-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A-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B-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C-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D-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E-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F-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0-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1-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2-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3-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4-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5-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6-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7-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8-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9-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A-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B-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C-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D-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E-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F-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0-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1-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2-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3-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4-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5-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6-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7-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8-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9-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A-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B-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C-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D-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E-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F-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0-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1-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2-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3-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4-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5-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6-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7-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8-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9-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A-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B-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C-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D-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E-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F-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0-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1-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2-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3-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入力!$AB$5:$AB$1902</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入力!$AA$5:$AA$1902</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入力!$AE$5:$AE$1004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382-EA4B-4326-99C7-C7C6473C94CE}"/>
            </c:ext>
          </c:extLst>
        </c:ser>
        <c:ser>
          <c:idx val="5"/>
          <c:order val="5"/>
          <c:tx>
            <c:strRef>
              <c:f>設定!$J$8</c:f>
              <c:strCache>
                <c:ptCount val="1"/>
                <c:pt idx="0">
                  <c:v>60未満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chemeClr val="bg1">
                  <a:lumMod val="75000"/>
                </a:schemeClr>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3-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5-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6-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7-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8-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9-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A-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8-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9-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A-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B-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C-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D-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E-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F-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0-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1-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2-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3-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4-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5-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6-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7-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8-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9-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A-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B-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C-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D-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E-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F-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0-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1-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2-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3-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4-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5-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6-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7-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8-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9-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A-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B-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C-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D-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E-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F-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0-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1-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2-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3-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4-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5-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6-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7-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8-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9-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A-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B-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C-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D-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E-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F-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0-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1-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2-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3-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4-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5-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6-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7-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8-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9-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A-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B-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C-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D-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E-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F-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0-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1-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2-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3-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4-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5-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6-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7-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8-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9-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A-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B-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C-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D-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E-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F-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0-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1-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2-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3-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4-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5-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6-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7-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8-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9-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A-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B-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C-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D-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E-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F-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0-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1-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2-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3-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4-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5-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6-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7-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8-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9-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A-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B-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C-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D-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E-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F-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0-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1-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2-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3-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4-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5-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6-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7-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8-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9-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A-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B-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C-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D-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E-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F-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0-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1-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2-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3-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4-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5-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6-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7-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8-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9-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A-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B-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C-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D-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E-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F-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0-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1-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2-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3-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4-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5-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6-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7-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8-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9-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A-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B-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C-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D-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E-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F-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0-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1-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2-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3-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4-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5-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6-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7-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8-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9-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A-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B-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C-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D-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E-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F-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0-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1-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2-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3-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4-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5-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6-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7-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8-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9-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A-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B-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C-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D-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E-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F-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0-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1-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2-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3-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4-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5-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6-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7-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8-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9-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A-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B-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C-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D-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E-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F-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0-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1-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2-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3-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4-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5-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6-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7-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8-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9-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A-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B-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C-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D-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E-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F-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0-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1-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2-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3-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4-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5-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6-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7-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8-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9-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A-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B-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C-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D-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E-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F-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0-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1-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2-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3-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4-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5-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6-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7-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8-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9-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A-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B-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C-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D-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E-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F-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0-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1-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2-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3-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4-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5-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6-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7-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8-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9-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A-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B-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C-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D-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E-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F-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0-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1-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2-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3-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4-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5-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6-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7-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8-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9-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A-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B-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C-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D-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E-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F-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0-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1-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2-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3-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4-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5-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6-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7-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8-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9-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A-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B-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C-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D-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E-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F-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0-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1-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2-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3-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4-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5-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6-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7-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8-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9-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A-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B-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C-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D-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E-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F-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0-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1-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2-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3-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4-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5-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6-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7-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8-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9-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A-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B-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C-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D-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E-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F-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0-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1-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2-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3-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4-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5-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6-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7-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8-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9-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A-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B-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C-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D-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E-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F-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0-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1-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2-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3-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4-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5-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6-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7-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8-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9-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A-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B-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C-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D-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E-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F-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0-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1-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2-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3-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4-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5-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6-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7-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8-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9-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A-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B-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C-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D-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E-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F-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0-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1-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2-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3-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4-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5-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6-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7-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8-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9-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A-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B-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C-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D-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E-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F-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0-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1-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2-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3-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4-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5-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6-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7-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8-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9-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A-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B-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C-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D-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E-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F-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0-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1-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2-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3-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4-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5-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6-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7-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8-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9-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A-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B-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C-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D-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E-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F-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0-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1-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2-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3-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4-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5-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6-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7-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8-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9-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A-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B-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C-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D-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E-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F-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0-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1-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2-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3-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4-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5-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6-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7-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8-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9-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A-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B-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C-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D-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E-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F-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0-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1-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2-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3-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4-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5-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6-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7-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8-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9-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A-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B-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C-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D-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E-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F-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0-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1-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2-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3-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4-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5-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6-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7-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8-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9-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A-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B-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C-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D-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E-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F-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0-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1-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2-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3-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4-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5-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6-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7-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8-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9-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A-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B-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C-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D-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E-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F-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0-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1-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2-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3-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4-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5-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6-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7-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8-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9-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A-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B-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C-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D-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E-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F-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0-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1-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2-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3-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4-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5-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6-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7-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8-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9-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A-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B-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C-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D-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E-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F-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0-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1-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2-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3-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4-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5-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6-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7-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8-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9-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A-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B-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C-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D-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E-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F-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0-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1-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2-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3-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4-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5-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6-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7-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8-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9-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A-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B-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C-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D-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E-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F-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0-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1-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2-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3-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4-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5-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6-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7-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8-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4-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5-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6-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7-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8-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9-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A-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B-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C-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D-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E-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F-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0-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1-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2-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3-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4-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5-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6-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7-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8-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9-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A-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B-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C-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D-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E-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F-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0-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1-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2-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3-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4-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5-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6-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7-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8-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9-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A-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B-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C-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D-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E-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F-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0-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1-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2-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3-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4-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5-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6-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7-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8-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9-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A-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B-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C-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D-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E-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F-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0-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1-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2-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3-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4-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5-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6-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7-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8-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9-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A-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B-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C-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D-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E-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F-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0-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1-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2-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3-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4-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5-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6-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7-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8-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9-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A-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B-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C-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D-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E-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F-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0-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1-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2-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3-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4-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5-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6-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7-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8-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9-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A-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B-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C-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D-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E-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F-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0-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1-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2-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3-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4-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5-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6-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7-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8-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9-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A-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B-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C-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D-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E-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F-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0-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1-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2-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3-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4-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5-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6-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7-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8-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9-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A-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B-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C-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D-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E-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F-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0-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1-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2-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3-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4-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5-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6-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7-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8-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9-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A-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B-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C-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D-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E-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F-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0-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1-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2-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3-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4-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5-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6-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7-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8-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9-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A-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B-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C-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D-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E-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F-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0-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1-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2-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3-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4-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5-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6-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7-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8-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9-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A-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B-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C-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D-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E-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F-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0-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1-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2-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3-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4-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5-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6-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7-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8-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9-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A-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B-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C-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D-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E-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F-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0-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1-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2-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3-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4-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5-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6-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7-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8-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9-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A-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B-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C-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D-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E-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F-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0-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1-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2-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3-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4-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5-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6-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7-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8-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9-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A-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B-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C-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D-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E-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F-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0-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1-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2-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3-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4-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5-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6-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7-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8-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9-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A-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B-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C-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D-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E-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F-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0-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1-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2-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3-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4-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5-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6-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7-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8-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9-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A-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B-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C-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D-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E-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F-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0-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1-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2-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3-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4-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5-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6-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7-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8-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9-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A-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B-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C-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D-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E-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F-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0-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1-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2-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3-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4-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5-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6-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7-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8-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9-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A-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B-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C-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D-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E-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F-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0-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1-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2-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3-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4-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5-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6-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7-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8-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9-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A-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B-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C-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D-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E-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F-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0-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1-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2-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3-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4-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5-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6-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7-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8-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9-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A-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B-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C-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D-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E-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F-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0-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1-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2-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3-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4-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5-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6-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7-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8-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9-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A-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B-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C-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D-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E-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F-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0-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1-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2-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3-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4-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5-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6-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7-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8-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9-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A-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B-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C-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D-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E-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F-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0-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1-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2-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3-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4-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5-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6-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7-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8-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9-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A-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B-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C-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D-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E-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F-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0-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1-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2-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3-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4-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5-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6-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7-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8-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9-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A-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B-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C-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D-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E-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F-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0-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1-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2-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3-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4-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5-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6-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7-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8-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9-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A-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B-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C-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D-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E-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F-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0-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1-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2-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3-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4-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5-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6-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7-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8-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9-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A-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B-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C-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D-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E-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F-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0-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1-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2-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3-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4-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5-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6-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7-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8-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9-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A-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B-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C-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D-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E-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F-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0-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1-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2-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3-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4-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5-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6-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7-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8-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9-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A-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B-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C-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D-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E-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F-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0-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1-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2-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3-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4-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5-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6-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7-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8-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9-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A-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B-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C-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D-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E-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F-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0-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1-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2-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3-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4-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5-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6-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7-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8-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9-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A-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B-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C-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D-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E-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F-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0-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1-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2-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3-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5-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6-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7-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8-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9-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A-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8EEB-431E-988B-624A6E295D26}"/>
                </c:ext>
              </c:extLst>
            </c:dLbl>
            <c:spPr>
              <a:noFill/>
              <a:ln>
                <a:noFill/>
              </a:ln>
              <a:effectLst/>
            </c:spPr>
            <c:txPr>
              <a:bodyPr rot="0" spcFirstLastPara="1" vertOverflow="ellipsis" vert="horz" wrap="square" anchor="ctr" anchorCtr="1"/>
              <a:lstStyle/>
              <a:p>
                <a:pPr>
                  <a:defRPr sz="9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入力!$AD$5:$AD$1902</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入力!$AC$5:$AC$1902</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入力!$AE$5:$AE$1004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769-EA4B-4326-99C7-C7C6473C94CE}"/>
            </c:ext>
          </c:extLst>
        </c:ser>
        <c:ser>
          <c:idx val="6"/>
          <c:order val="6"/>
          <c:tx>
            <c:v>x軸目盛用</c:v>
          </c:tx>
          <c:spPr>
            <a:ln w="25400" cap="rnd">
              <a:noFill/>
              <a:round/>
            </a:ln>
            <a:effectLst/>
          </c:spPr>
          <c:marker>
            <c:symbol val="circle"/>
            <c:size val="5"/>
            <c:spPr>
              <a:noFill/>
              <a:ln w="9525">
                <a:noFill/>
              </a:ln>
              <a:effectLst/>
            </c:spPr>
          </c:marker>
          <c:dLbls>
            <c:spPr>
              <a:noFill/>
              <a:ln>
                <a:noFill/>
              </a:ln>
              <a:effectLst/>
            </c:spPr>
            <c:txPr>
              <a:bodyPr rot="0" spcFirstLastPara="1" vertOverflow="overflow" horzOverflow="overflow" vert="horz" wrap="square" tIns="0" bIns="396000" anchor="ctr" anchorCtr="1"/>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b"/>
            <c:showLegendKey val="0"/>
            <c:showVal val="0"/>
            <c:showCatName val="1"/>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errBars>
            <c:errDir val="y"/>
            <c:errBarType val="plus"/>
            <c:errValType val="cust"/>
            <c:noEndCap val="1"/>
            <c:plus>
              <c:numRef>
                <c:f>メモリ設定用!$H$5</c:f>
                <c:numCache>
                  <c:formatCode>General</c:formatCode>
                  <c:ptCount val="1"/>
                  <c:pt idx="0">
                    <c:v>15</c:v>
                  </c:pt>
                </c:numCache>
              </c:numRef>
            </c:plus>
            <c:minus>
              <c:numLit>
                <c:formatCode>General</c:formatCode>
                <c:ptCount val="1"/>
                <c:pt idx="0">
                  <c:v>0</c:v>
                </c:pt>
              </c:numLit>
            </c:minus>
            <c:spPr>
              <a:noFill/>
              <a:ln w="19050" cap="flat" cmpd="sng" algn="ctr">
                <a:solidFill>
                  <a:schemeClr val="bg1">
                    <a:lumMod val="50000"/>
                  </a:schemeClr>
                </a:solidFill>
                <a:prstDash val="sysDot"/>
                <a:round/>
              </a:ln>
              <a:effectLst/>
            </c:spPr>
          </c:errBars>
          <c:errBars>
            <c:errDir val="x"/>
            <c:errBarType val="plus"/>
            <c:errValType val="fixedVal"/>
            <c:noEndCap val="1"/>
            <c:val val="0"/>
            <c:spPr>
              <a:noFill/>
              <a:ln w="19050" cap="flat" cmpd="sng" algn="ctr">
                <a:solidFill>
                  <a:schemeClr val="tx1">
                    <a:lumMod val="65000"/>
                    <a:lumOff val="35000"/>
                  </a:schemeClr>
                </a:solidFill>
                <a:prstDash val="sysDot"/>
                <a:round/>
              </a:ln>
              <a:effectLst/>
            </c:spPr>
          </c:errBars>
          <c:xVal>
            <c:numRef>
              <c:f>メモリ設定用!$D$3:$D$4</c:f>
              <c:numCache>
                <c:formatCode>General</c:formatCode>
                <c:ptCount val="2"/>
                <c:pt idx="0">
                  <c:v>3.5</c:v>
                </c:pt>
                <c:pt idx="1">
                  <c:v>5.5</c:v>
                </c:pt>
              </c:numCache>
            </c:numRef>
          </c:xVal>
          <c:yVal>
            <c:numRef>
              <c:f>メモリ設定用!$E$3:$E$4</c:f>
              <c:numCache>
                <c:formatCode>General</c:formatCode>
                <c:ptCount val="2"/>
                <c:pt idx="0">
                  <c:v>5</c:v>
                </c:pt>
                <c:pt idx="1">
                  <c:v>5</c:v>
                </c:pt>
              </c:numCache>
            </c:numRef>
          </c:yVal>
          <c:smooth val="0"/>
          <c:extLst>
            <c:ext xmlns:c16="http://schemas.microsoft.com/office/drawing/2014/chart" uri="{C3380CC4-5D6E-409C-BE32-E72D297353CC}">
              <c16:uniqueId val="{0000176C-EA4B-4326-99C7-C7C6473C94CE}"/>
            </c:ext>
          </c:extLst>
        </c:ser>
        <c:ser>
          <c:idx val="7"/>
          <c:order val="7"/>
          <c:tx>
            <c:v>y軸目盛用</c:v>
          </c:tx>
          <c:spPr>
            <a:ln w="25400" cap="rnd">
              <a:noFill/>
              <a:round/>
            </a:ln>
            <a:effectLst/>
          </c:spPr>
          <c:marker>
            <c:symbol val="circle"/>
            <c:size val="5"/>
            <c:spPr>
              <a:noFill/>
              <a:ln w="9525">
                <a:noFill/>
              </a:ln>
              <a:effectLst/>
            </c:spPr>
          </c:marker>
          <c:dLbls>
            <c:dLbl>
              <c:idx val="0"/>
              <c:layout>
                <c:manualLayout>
                  <c:x val="-7.6194355731715471E-2"/>
                  <c:y val="-8.7630466267414495E-17"/>
                </c:manualLayout>
              </c:layout>
              <c:dLblPos val="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4C6E-4255-A882-D13DC6CE0651}"/>
                </c:ext>
              </c:extLst>
            </c:dLbl>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l"/>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cust"/>
            <c:noEndCap val="0"/>
            <c:plus>
              <c:numRef>
                <c:f>メモリ設定用!$H$3</c:f>
                <c:numCache>
                  <c:formatCode>General</c:formatCode>
                  <c:ptCount val="1"/>
                  <c:pt idx="0">
                    <c:v>10</c:v>
                  </c:pt>
                </c:numCache>
              </c:numRef>
            </c:plus>
            <c:minus>
              <c:numLit>
                <c:formatCode>General</c:formatCode>
                <c:ptCount val="1"/>
                <c:pt idx="0">
                  <c:v>0</c:v>
                </c:pt>
              </c:numLit>
            </c:minus>
            <c:spPr>
              <a:noFill/>
              <a:ln w="15875" cap="flat" cmpd="sng" algn="ctr">
                <a:solidFill>
                  <a:schemeClr val="bg1">
                    <a:lumMod val="50000"/>
                  </a:schemeClr>
                </a:solidFill>
                <a:prstDash val="sysDot"/>
                <a:round/>
              </a:ln>
              <a:effectLst/>
            </c:spPr>
          </c:errBars>
          <c:errBars>
            <c:errDir val="y"/>
            <c:errBarType val="both"/>
            <c:errValType val="fixedVal"/>
            <c:noEndCap val="0"/>
            <c:val val="0"/>
            <c:spPr>
              <a:noFill/>
              <a:ln w="9525" cap="flat" cmpd="sng" algn="ctr">
                <a:solidFill>
                  <a:schemeClr val="tx1">
                    <a:lumMod val="65000"/>
                    <a:lumOff val="35000"/>
                  </a:schemeClr>
                </a:solidFill>
                <a:round/>
              </a:ln>
              <a:effectLst/>
            </c:spPr>
          </c:errBars>
          <c:xVal>
            <c:numRef>
              <c:f>メモリ設定用!$D$5:$D$6</c:f>
              <c:numCache>
                <c:formatCode>General</c:formatCode>
                <c:ptCount val="2"/>
                <c:pt idx="0">
                  <c:v>0</c:v>
                </c:pt>
                <c:pt idx="1">
                  <c:v>0</c:v>
                </c:pt>
              </c:numCache>
            </c:numRef>
          </c:xVal>
          <c:yVal>
            <c:numRef>
              <c:f>メモリ設定用!$E$5:$E$6</c:f>
              <c:numCache>
                <c:formatCode>General</c:formatCode>
                <c:ptCount val="2"/>
                <c:pt idx="0">
                  <c:v>8.4</c:v>
                </c:pt>
                <c:pt idx="1">
                  <c:v>9.5</c:v>
                </c:pt>
              </c:numCache>
            </c:numRef>
          </c:yVal>
          <c:smooth val="0"/>
          <c:extLst>
            <c:ext xmlns:c16="http://schemas.microsoft.com/office/drawing/2014/chart" uri="{C3380CC4-5D6E-409C-BE32-E72D297353CC}">
              <c16:uniqueId val="{0000176F-EA4B-4326-99C7-C7C6473C94CE}"/>
            </c:ext>
          </c:extLst>
        </c:ser>
        <c:ser>
          <c:idx val="8"/>
          <c:order val="8"/>
          <c:tx>
            <c:v>原点_y</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1770-EA4B-4326-99C7-C7C6473C94CE}"/>
            </c:ext>
          </c:extLst>
        </c:ser>
        <c:ser>
          <c:idx val="9"/>
          <c:order val="9"/>
          <c:tx>
            <c:strRef>
              <c:f>メモリ設定用!$B$9</c:f>
              <c:strCache>
                <c:ptCount val="1"/>
                <c:pt idx="0">
                  <c:v>x軸最大値表示</c:v>
                </c:pt>
              </c:strCache>
            </c:strRef>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メモリ設定用!$D$9</c:f>
              <c:numCache>
                <c:formatCode>General</c:formatCode>
                <c:ptCount val="1"/>
                <c:pt idx="0">
                  <c:v>8</c:v>
                </c:pt>
              </c:numCache>
            </c:numRef>
          </c:xVal>
          <c:yVal>
            <c:numRef>
              <c:f>メモリ設定用!$E$9</c:f>
              <c:numCache>
                <c:formatCode>General</c:formatCode>
                <c:ptCount val="1"/>
                <c:pt idx="0">
                  <c:v>5</c:v>
                </c:pt>
              </c:numCache>
            </c:numRef>
          </c:yVal>
          <c:smooth val="0"/>
          <c:extLst>
            <c:ext xmlns:c16="http://schemas.microsoft.com/office/drawing/2014/chart" uri="{C3380CC4-5D6E-409C-BE32-E72D297353CC}">
              <c16:uniqueId val="{00000000-610B-4DC8-8957-DB72E26EDBCC}"/>
            </c:ext>
          </c:extLst>
        </c:ser>
        <c:ser>
          <c:idx val="10"/>
          <c:order val="10"/>
          <c:tx>
            <c:strRef>
              <c:f>メモリ設定用!$B$10</c:f>
              <c:strCache>
                <c:ptCount val="1"/>
                <c:pt idx="0">
                  <c:v>y最大値表示</c:v>
                </c:pt>
              </c:strCache>
            </c:strRef>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メモリ設定用!$D$10</c:f>
              <c:numCache>
                <c:formatCode>General</c:formatCode>
                <c:ptCount val="1"/>
                <c:pt idx="0">
                  <c:v>0</c:v>
                </c:pt>
              </c:numCache>
            </c:numRef>
          </c:xVal>
          <c:yVal>
            <c:numRef>
              <c:f>メモリ設定用!$E$10</c:f>
              <c:numCache>
                <c:formatCode>General</c:formatCode>
                <c:ptCount val="1"/>
                <c:pt idx="0">
                  <c:v>13</c:v>
                </c:pt>
              </c:numCache>
            </c:numRef>
          </c:yVal>
          <c:smooth val="0"/>
          <c:extLst>
            <c:ext xmlns:c16="http://schemas.microsoft.com/office/drawing/2014/chart" uri="{C3380CC4-5D6E-409C-BE32-E72D297353CC}">
              <c16:uniqueId val="{00000001-610B-4DC8-8957-DB72E26EDBCC}"/>
            </c:ext>
          </c:extLst>
        </c:ser>
        <c:ser>
          <c:idx val="11"/>
          <c:order val="11"/>
          <c:tx>
            <c:v>原点_x</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2-610B-4DC8-8957-DB72E26EDBCC}"/>
            </c:ext>
          </c:extLst>
        </c:ser>
        <c:dLbls>
          <c:dLblPos val="t"/>
          <c:showLegendKey val="0"/>
          <c:showVal val="1"/>
          <c:showCatName val="0"/>
          <c:showSerName val="0"/>
          <c:showPercent val="0"/>
          <c:showBubbleSize val="0"/>
        </c:dLbls>
        <c:axId val="1179275632"/>
        <c:axId val="1179277072"/>
      </c:scatterChart>
      <c:valAx>
        <c:axId val="1179275632"/>
        <c:scaling>
          <c:orientation val="minMax"/>
          <c:max val="8.1999999999999993"/>
          <c:min val="0"/>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en-US" altLang="ja-JP" sz="1000" b="1" i="0">
                  <a:solidFill>
                    <a:schemeClr val="tx1">
                      <a:lumMod val="65000"/>
                      <a:lumOff val="35000"/>
                    </a:schemeClr>
                  </a:solidFill>
                </a:endParaRPr>
              </a:p>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r>
                  <a:rPr lang="en-US" altLang="ja-JP" sz="1600" b="1" i="0">
                    <a:solidFill>
                      <a:schemeClr val="tx1">
                        <a:lumMod val="65000"/>
                        <a:lumOff val="35000"/>
                      </a:schemeClr>
                    </a:solidFill>
                  </a:rPr>
                  <a:t>P (mg/dL)</a:t>
                </a:r>
                <a:endParaRPr lang="ja-JP" sz="1600" b="1" i="0">
                  <a:solidFill>
                    <a:schemeClr val="tx1">
                      <a:lumMod val="65000"/>
                      <a:lumOff val="35000"/>
                    </a:schemeClr>
                  </a:solidFill>
                </a:endParaRPr>
              </a:p>
            </c:rich>
          </c:tx>
          <c:layout>
            <c:manualLayout>
              <c:xMode val="edge"/>
              <c:yMode val="edge"/>
              <c:x val="0.52482766442683604"/>
              <c:y val="0.88752613240418121"/>
            </c:manualLayout>
          </c:layout>
          <c:overlay val="0"/>
          <c:spPr>
            <a:noFill/>
            <a:ln>
              <a:noFill/>
            </a:ln>
            <a:effectLst/>
          </c:spPr>
        </c:title>
        <c:numFmt formatCode="General" sourceLinked="1"/>
        <c:majorTickMark val="none"/>
        <c:minorTickMark val="none"/>
        <c:tickLblPos val="none"/>
        <c:spPr>
          <a:noFill/>
          <a:ln w="9525" cap="flat" cmpd="sng" algn="ctr">
            <a:noFill/>
            <a:round/>
          </a:ln>
          <a:effectLst/>
        </c:spPr>
        <c:txPr>
          <a:bodyPr rot="-180000" spcFirstLastPara="1" vertOverflow="ellipsis" wrap="square" anchor="ctr" anchorCtr="1"/>
          <a:lstStyle/>
          <a:p>
            <a:pPr>
              <a:defRPr sz="900" b="0" i="1" u="none" strike="noStrike" kern="1200" baseline="0">
                <a:solidFill>
                  <a:schemeClr val="tx1"/>
                </a:solidFill>
                <a:latin typeface="Yu Gothic UI" panose="020B0500000000000000" pitchFamily="50" charset="-128"/>
                <a:ea typeface="Yu Gothic UI" panose="020B0500000000000000" pitchFamily="50" charset="-128"/>
                <a:cs typeface="+mn-cs"/>
              </a:defRPr>
            </a:pPr>
            <a:endParaRPr lang="ja-JP"/>
          </a:p>
        </c:txPr>
        <c:crossAx val="1179277072"/>
        <c:crosses val="autoZero"/>
        <c:crossBetween val="midCat"/>
      </c:valAx>
      <c:valAx>
        <c:axId val="1179277072"/>
        <c:scaling>
          <c:orientation val="minMax"/>
          <c:max val="13.2"/>
          <c:min val="5"/>
        </c:scaling>
        <c:delete val="0"/>
        <c:axPos val="l"/>
        <c:majorGridlines>
          <c:spPr>
            <a:ln w="9525" cap="flat" cmpd="sng" algn="ctr">
              <a:solidFill>
                <a:schemeClr val="tx1">
                  <a:lumMod val="25000"/>
                  <a:lumOff val="75000"/>
                </a:schemeClr>
              </a:solid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r>
                  <a:rPr lang="en-US" altLang="ja-JP" sz="1600" b="1" i="0">
                    <a:solidFill>
                      <a:schemeClr val="tx1">
                        <a:lumMod val="65000"/>
                        <a:lumOff val="35000"/>
                      </a:schemeClr>
                    </a:solidFill>
                  </a:rPr>
                  <a:t>cCa</a:t>
                </a:r>
                <a:r>
                  <a:rPr lang="ja-JP" altLang="en-US" sz="1600" b="1" i="0" baseline="0">
                    <a:solidFill>
                      <a:schemeClr val="tx1">
                        <a:lumMod val="65000"/>
                        <a:lumOff val="35000"/>
                      </a:schemeClr>
                    </a:solidFill>
                  </a:rPr>
                  <a:t> </a:t>
                </a:r>
                <a:r>
                  <a:rPr lang="en-US" altLang="ja-JP" sz="1600" b="1" i="0">
                    <a:solidFill>
                      <a:schemeClr val="tx1">
                        <a:lumMod val="65000"/>
                        <a:lumOff val="35000"/>
                      </a:schemeClr>
                    </a:solidFill>
                  </a:rPr>
                  <a:t>(mg/dL)</a:t>
                </a:r>
              </a:p>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sz="1600" b="1" i="0">
                  <a:solidFill>
                    <a:schemeClr val="tx1">
                      <a:lumMod val="65000"/>
                      <a:lumOff val="35000"/>
                    </a:schemeClr>
                  </a:solidFill>
                </a:endParaRPr>
              </a:p>
            </c:rich>
          </c:tx>
          <c:layout>
            <c:manualLayout>
              <c:xMode val="edge"/>
              <c:yMode val="edge"/>
              <c:x val="3.9172511488211543E-3"/>
              <c:y val="0.24706850668056737"/>
            </c:manualLayout>
          </c:layout>
          <c:overlay val="0"/>
          <c:spPr>
            <a:noFill/>
            <a:ln>
              <a:noFill/>
            </a:ln>
            <a:effectLst/>
          </c:spPr>
        </c:title>
        <c:numFmt formatCode="General" sourceLinked="1"/>
        <c:majorTickMark val="in"/>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crossAx val="1179275632"/>
        <c:crosses val="autoZero"/>
        <c:crossBetween val="midCat"/>
        <c:majorUnit val="100"/>
      </c:valAx>
      <c:spPr>
        <a:noFill/>
        <a:ln>
          <a:noFill/>
        </a:ln>
        <a:effectLst/>
      </c:spPr>
    </c:plotArea>
    <c:legend>
      <c:legendPos val="t"/>
      <c:legendEntry>
        <c:idx val="6"/>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7"/>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8"/>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9"/>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10"/>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11"/>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ayout>
        <c:manualLayout>
          <c:xMode val="edge"/>
          <c:yMode val="edge"/>
          <c:x val="0.19601528817960887"/>
          <c:y val="1.5037632491060571E-2"/>
          <c:w val="0.77647578205714363"/>
          <c:h val="8.3293228948963877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i="1">
          <a:solidFill>
            <a:schemeClr val="tx1">
              <a:lumMod val="65000"/>
              <a:lumOff val="35000"/>
            </a:schemeClr>
          </a:solidFill>
          <a:latin typeface="Yu Gothic UI" panose="020B0500000000000000" pitchFamily="50" charset="-128"/>
          <a:ea typeface="Yu Gothic UI" panose="020B0500000000000000"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2816755994427"/>
          <c:y val="2.241251457544512E-2"/>
          <c:w val="0.74675645239903332"/>
          <c:h val="0.8224696372188085"/>
        </c:manualLayout>
      </c:layout>
      <c:scatterChart>
        <c:scatterStyle val="lineMarker"/>
        <c:varyColors val="0"/>
        <c:ser>
          <c:idx val="5"/>
          <c:order val="0"/>
          <c:tx>
            <c:v>60未満</c:v>
          </c:tx>
          <c:spPr>
            <a:ln w="25400" cap="rnd">
              <a:noFill/>
              <a:round/>
            </a:ln>
            <a:effectLst/>
          </c:spPr>
          <c:marker>
            <c:symbol val="circle"/>
            <c:size val="8"/>
            <c:spPr>
              <a:solidFill>
                <a:srgbClr val="9F5FCF"/>
              </a:solidFill>
              <a:ln w="9525">
                <a:noFill/>
              </a:ln>
              <a:effectLst>
                <a:outerShdw blurRad="50800" dist="38100" dir="2700000" algn="tl" rotWithShape="0">
                  <a:prstClr val="black">
                    <a:alpha val="40000"/>
                  </a:prstClr>
                </a:outerShdw>
              </a:effectLst>
            </c:spPr>
          </c:marker>
          <c:dLbls>
            <c:dLbl>
              <c:idx val="0"/>
              <c:tx>
                <c:rich>
                  <a:bodyPr/>
                  <a:lstStyle/>
                  <a:p>
                    <a:fld id="{A88FEBF9-6A31-4A66-84BC-81015C69526F}"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1386-D056-4DD7-8547-338E4F7F30D2}"/>
                </c:ext>
              </c:extLst>
            </c:dLbl>
            <c:dLbl>
              <c:idx val="1"/>
              <c:tx>
                <c:rich>
                  <a:bodyPr/>
                  <a:lstStyle/>
                  <a:p>
                    <a:fld id="{DF51130B-C771-4E9F-BDAB-5942F755CA24}"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1387-D056-4DD7-8547-338E4F7F30D2}"/>
                </c:ext>
              </c:extLst>
            </c:dLbl>
            <c:dLbl>
              <c:idx val="2"/>
              <c:tx>
                <c:rich>
                  <a:bodyPr/>
                  <a:lstStyle/>
                  <a:p>
                    <a:fld id="{1D9C3B59-4468-497B-BAAC-62B67E6199BC}"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1388-D056-4DD7-8547-338E4F7F30D2}"/>
                </c:ext>
              </c:extLst>
            </c:dLbl>
            <c:dLbl>
              <c:idx val="3"/>
              <c:tx>
                <c:rich>
                  <a:bodyPr/>
                  <a:lstStyle/>
                  <a:p>
                    <a:fld id="{27BA1BCA-822F-49CF-BFB3-E41E03EACDA5}"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1389-D056-4DD7-8547-338E4F7F30D2}"/>
                </c:ext>
              </c:extLst>
            </c:dLbl>
            <c:dLbl>
              <c:idx val="4"/>
              <c:tx>
                <c:rich>
                  <a:bodyPr/>
                  <a:lstStyle/>
                  <a:p>
                    <a:fld id="{DF1179EE-3DAD-4726-B83A-C447E5872DA5}"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138A-D056-4DD7-8547-338E4F7F30D2}"/>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D056-4DD7-8547-338E4F7F30D2}"/>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D056-4DD7-8547-338E4F7F30D2}"/>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D056-4DD7-8547-338E4F7F30D2}"/>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D056-4DD7-8547-338E4F7F30D2}"/>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D056-4DD7-8547-338E4F7F30D2}"/>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D056-4DD7-8547-338E4F7F30D2}"/>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D056-4DD7-8547-338E4F7F30D2}"/>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D056-4DD7-8547-338E4F7F30D2}"/>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D056-4DD7-8547-338E4F7F30D2}"/>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D056-4DD7-8547-338E4F7F30D2}"/>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D056-4DD7-8547-338E4F7F30D2}"/>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D056-4DD7-8547-338E4F7F30D2}"/>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D056-4DD7-8547-338E4F7F30D2}"/>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D056-4DD7-8547-338E4F7F30D2}"/>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D056-4DD7-8547-338E4F7F30D2}"/>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D056-4DD7-8547-338E4F7F30D2}"/>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D056-4DD7-8547-338E4F7F30D2}"/>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D056-4DD7-8547-338E4F7F30D2}"/>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D056-4DD7-8547-338E4F7F30D2}"/>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D056-4DD7-8547-338E4F7F30D2}"/>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D056-4DD7-8547-338E4F7F30D2}"/>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D056-4DD7-8547-338E4F7F30D2}"/>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D056-4DD7-8547-338E4F7F30D2}"/>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D056-4DD7-8547-338E4F7F30D2}"/>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D056-4DD7-8547-338E4F7F30D2}"/>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D056-4DD7-8547-338E4F7F30D2}"/>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D056-4DD7-8547-338E4F7F30D2}"/>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D056-4DD7-8547-338E4F7F30D2}"/>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D056-4DD7-8547-338E4F7F30D2}"/>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D056-4DD7-8547-338E4F7F30D2}"/>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D056-4DD7-8547-338E4F7F30D2}"/>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D056-4DD7-8547-338E4F7F30D2}"/>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D056-4DD7-8547-338E4F7F30D2}"/>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D056-4DD7-8547-338E4F7F30D2}"/>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D056-4DD7-8547-338E4F7F30D2}"/>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D056-4DD7-8547-338E4F7F30D2}"/>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D056-4DD7-8547-338E4F7F30D2}"/>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D056-4DD7-8547-338E4F7F30D2}"/>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D056-4DD7-8547-338E4F7F30D2}"/>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D056-4DD7-8547-338E4F7F30D2}"/>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D056-4DD7-8547-338E4F7F30D2}"/>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D056-4DD7-8547-338E4F7F30D2}"/>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D056-4DD7-8547-338E4F7F30D2}"/>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D056-4DD7-8547-338E4F7F30D2}"/>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D056-4DD7-8547-338E4F7F30D2}"/>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D056-4DD7-8547-338E4F7F30D2}"/>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D056-4DD7-8547-338E4F7F30D2}"/>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D056-4DD7-8547-338E4F7F30D2}"/>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D056-4DD7-8547-338E4F7F30D2}"/>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D056-4DD7-8547-338E4F7F30D2}"/>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D056-4DD7-8547-338E4F7F30D2}"/>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D056-4DD7-8547-338E4F7F30D2}"/>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D056-4DD7-8547-338E4F7F30D2}"/>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D056-4DD7-8547-338E4F7F30D2}"/>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D056-4DD7-8547-338E4F7F30D2}"/>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D056-4DD7-8547-338E4F7F30D2}"/>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D056-4DD7-8547-338E4F7F30D2}"/>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D056-4DD7-8547-338E4F7F30D2}"/>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D056-4DD7-8547-338E4F7F30D2}"/>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D056-4DD7-8547-338E4F7F30D2}"/>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D056-4DD7-8547-338E4F7F30D2}"/>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D056-4DD7-8547-338E4F7F30D2}"/>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D056-4DD7-8547-338E4F7F30D2}"/>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D056-4DD7-8547-338E4F7F30D2}"/>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D056-4DD7-8547-338E4F7F30D2}"/>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D056-4DD7-8547-338E4F7F30D2}"/>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D056-4DD7-8547-338E4F7F30D2}"/>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D056-4DD7-8547-338E4F7F30D2}"/>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D056-4DD7-8547-338E4F7F30D2}"/>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D056-4DD7-8547-338E4F7F30D2}"/>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D056-4DD7-8547-338E4F7F30D2}"/>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D056-4DD7-8547-338E4F7F30D2}"/>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D056-4DD7-8547-338E4F7F30D2}"/>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D056-4DD7-8547-338E4F7F30D2}"/>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D056-4DD7-8547-338E4F7F30D2}"/>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D056-4DD7-8547-338E4F7F30D2}"/>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D056-4DD7-8547-338E4F7F30D2}"/>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D056-4DD7-8547-338E4F7F30D2}"/>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D056-4DD7-8547-338E4F7F30D2}"/>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D056-4DD7-8547-338E4F7F30D2}"/>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D056-4DD7-8547-338E4F7F30D2}"/>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D056-4DD7-8547-338E4F7F30D2}"/>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D056-4DD7-8547-338E4F7F30D2}"/>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D056-4DD7-8547-338E4F7F30D2}"/>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D056-4DD7-8547-338E4F7F30D2}"/>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D056-4DD7-8547-338E4F7F30D2}"/>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D056-4DD7-8547-338E4F7F30D2}"/>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D056-4DD7-8547-338E4F7F30D2}"/>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D056-4DD7-8547-338E4F7F30D2}"/>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D056-4DD7-8547-338E4F7F30D2}"/>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D056-4DD7-8547-338E4F7F30D2}"/>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D056-4DD7-8547-338E4F7F30D2}"/>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D056-4DD7-8547-338E4F7F30D2}"/>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D056-4DD7-8547-338E4F7F30D2}"/>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D056-4DD7-8547-338E4F7F30D2}"/>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D056-4DD7-8547-338E4F7F30D2}"/>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D056-4DD7-8547-338E4F7F30D2}"/>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D056-4DD7-8547-338E4F7F30D2}"/>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D056-4DD7-8547-338E4F7F30D2}"/>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D056-4DD7-8547-338E4F7F30D2}"/>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D056-4DD7-8547-338E4F7F30D2}"/>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D056-4DD7-8547-338E4F7F30D2}"/>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D056-4DD7-8547-338E4F7F30D2}"/>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D056-4DD7-8547-338E4F7F30D2}"/>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D056-4DD7-8547-338E4F7F30D2}"/>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D056-4DD7-8547-338E4F7F30D2}"/>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D056-4DD7-8547-338E4F7F30D2}"/>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D056-4DD7-8547-338E4F7F30D2}"/>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D056-4DD7-8547-338E4F7F30D2}"/>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D056-4DD7-8547-338E4F7F30D2}"/>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D056-4DD7-8547-338E4F7F30D2}"/>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D056-4DD7-8547-338E4F7F30D2}"/>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D056-4DD7-8547-338E4F7F30D2}"/>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D056-4DD7-8547-338E4F7F30D2}"/>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D056-4DD7-8547-338E4F7F30D2}"/>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D056-4DD7-8547-338E4F7F30D2}"/>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D056-4DD7-8547-338E4F7F30D2}"/>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D056-4DD7-8547-338E4F7F30D2}"/>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D056-4DD7-8547-338E4F7F30D2}"/>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D056-4DD7-8547-338E4F7F30D2}"/>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D056-4DD7-8547-338E4F7F30D2}"/>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D056-4DD7-8547-338E4F7F30D2}"/>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D056-4DD7-8547-338E4F7F30D2}"/>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D056-4DD7-8547-338E4F7F30D2}"/>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D056-4DD7-8547-338E4F7F30D2}"/>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D056-4DD7-8547-338E4F7F30D2}"/>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D056-4DD7-8547-338E4F7F30D2}"/>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D056-4DD7-8547-338E4F7F30D2}"/>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D056-4DD7-8547-338E4F7F30D2}"/>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D056-4DD7-8547-338E4F7F30D2}"/>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D056-4DD7-8547-338E4F7F30D2}"/>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D056-4DD7-8547-338E4F7F30D2}"/>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D056-4DD7-8547-338E4F7F30D2}"/>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D056-4DD7-8547-338E4F7F30D2}"/>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D056-4DD7-8547-338E4F7F30D2}"/>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D056-4DD7-8547-338E4F7F30D2}"/>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D056-4DD7-8547-338E4F7F30D2}"/>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D056-4DD7-8547-338E4F7F30D2}"/>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D056-4DD7-8547-338E4F7F30D2}"/>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D056-4DD7-8547-338E4F7F30D2}"/>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D056-4DD7-8547-338E4F7F30D2}"/>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D056-4DD7-8547-338E4F7F30D2}"/>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D056-4DD7-8547-338E4F7F30D2}"/>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D056-4DD7-8547-338E4F7F30D2}"/>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D056-4DD7-8547-338E4F7F30D2}"/>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D056-4DD7-8547-338E4F7F30D2}"/>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D056-4DD7-8547-338E4F7F30D2}"/>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D056-4DD7-8547-338E4F7F30D2}"/>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D056-4DD7-8547-338E4F7F30D2}"/>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D056-4DD7-8547-338E4F7F30D2}"/>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D056-4DD7-8547-338E4F7F30D2}"/>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D056-4DD7-8547-338E4F7F30D2}"/>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D056-4DD7-8547-338E4F7F30D2}"/>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D056-4DD7-8547-338E4F7F30D2}"/>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D056-4DD7-8547-338E4F7F30D2}"/>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D056-4DD7-8547-338E4F7F30D2}"/>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D056-4DD7-8547-338E4F7F30D2}"/>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D056-4DD7-8547-338E4F7F30D2}"/>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D056-4DD7-8547-338E4F7F30D2}"/>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D056-4DD7-8547-338E4F7F30D2}"/>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D056-4DD7-8547-338E4F7F30D2}"/>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D056-4DD7-8547-338E4F7F30D2}"/>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D056-4DD7-8547-338E4F7F30D2}"/>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D056-4DD7-8547-338E4F7F30D2}"/>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D056-4DD7-8547-338E4F7F30D2}"/>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D056-4DD7-8547-338E4F7F30D2}"/>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D056-4DD7-8547-338E4F7F30D2}"/>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D056-4DD7-8547-338E4F7F30D2}"/>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D056-4DD7-8547-338E4F7F30D2}"/>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D056-4DD7-8547-338E4F7F30D2}"/>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D056-4DD7-8547-338E4F7F30D2}"/>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D056-4DD7-8547-338E4F7F30D2}"/>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D056-4DD7-8547-338E4F7F30D2}"/>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D056-4DD7-8547-338E4F7F30D2}"/>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D056-4DD7-8547-338E4F7F30D2}"/>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D056-4DD7-8547-338E4F7F30D2}"/>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D056-4DD7-8547-338E4F7F30D2}"/>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D056-4DD7-8547-338E4F7F30D2}"/>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D056-4DD7-8547-338E4F7F30D2}"/>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D056-4DD7-8547-338E4F7F30D2}"/>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D056-4DD7-8547-338E4F7F30D2}"/>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D056-4DD7-8547-338E4F7F30D2}"/>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D056-4DD7-8547-338E4F7F30D2}"/>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D056-4DD7-8547-338E4F7F30D2}"/>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D056-4DD7-8547-338E4F7F30D2}"/>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D056-4DD7-8547-338E4F7F30D2}"/>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D056-4DD7-8547-338E4F7F30D2}"/>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D056-4DD7-8547-338E4F7F30D2}"/>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D056-4DD7-8547-338E4F7F30D2}"/>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D056-4DD7-8547-338E4F7F30D2}"/>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D056-4DD7-8547-338E4F7F30D2}"/>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D056-4DD7-8547-338E4F7F30D2}"/>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D056-4DD7-8547-338E4F7F30D2}"/>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D056-4DD7-8547-338E4F7F30D2}"/>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D056-4DD7-8547-338E4F7F30D2}"/>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D056-4DD7-8547-338E4F7F30D2}"/>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D056-4DD7-8547-338E4F7F30D2}"/>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D056-4DD7-8547-338E4F7F30D2}"/>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D056-4DD7-8547-338E4F7F30D2}"/>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D056-4DD7-8547-338E4F7F30D2}"/>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D056-4DD7-8547-338E4F7F30D2}"/>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D056-4DD7-8547-338E4F7F30D2}"/>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D056-4DD7-8547-338E4F7F30D2}"/>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D056-4DD7-8547-338E4F7F30D2}"/>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D056-4DD7-8547-338E4F7F30D2}"/>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D056-4DD7-8547-338E4F7F30D2}"/>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D056-4DD7-8547-338E4F7F30D2}"/>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D056-4DD7-8547-338E4F7F30D2}"/>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D056-4DD7-8547-338E4F7F30D2}"/>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D056-4DD7-8547-338E4F7F30D2}"/>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D056-4DD7-8547-338E4F7F30D2}"/>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D056-4DD7-8547-338E4F7F30D2}"/>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D056-4DD7-8547-338E4F7F30D2}"/>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D056-4DD7-8547-338E4F7F30D2}"/>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D056-4DD7-8547-338E4F7F30D2}"/>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D056-4DD7-8547-338E4F7F30D2}"/>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D056-4DD7-8547-338E4F7F30D2}"/>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D056-4DD7-8547-338E4F7F30D2}"/>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D056-4DD7-8547-338E4F7F30D2}"/>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D056-4DD7-8547-338E4F7F30D2}"/>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D056-4DD7-8547-338E4F7F30D2}"/>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D056-4DD7-8547-338E4F7F30D2}"/>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D056-4DD7-8547-338E4F7F30D2}"/>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D056-4DD7-8547-338E4F7F30D2}"/>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D056-4DD7-8547-338E4F7F30D2}"/>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D056-4DD7-8547-338E4F7F30D2}"/>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D056-4DD7-8547-338E4F7F30D2}"/>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D056-4DD7-8547-338E4F7F30D2}"/>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D056-4DD7-8547-338E4F7F30D2}"/>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D056-4DD7-8547-338E4F7F30D2}"/>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D056-4DD7-8547-338E4F7F30D2}"/>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D056-4DD7-8547-338E4F7F30D2}"/>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D056-4DD7-8547-338E4F7F30D2}"/>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D056-4DD7-8547-338E4F7F30D2}"/>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D056-4DD7-8547-338E4F7F30D2}"/>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D056-4DD7-8547-338E4F7F30D2}"/>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D056-4DD7-8547-338E4F7F30D2}"/>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D056-4DD7-8547-338E4F7F30D2}"/>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D056-4DD7-8547-338E4F7F30D2}"/>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D056-4DD7-8547-338E4F7F30D2}"/>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D056-4DD7-8547-338E4F7F30D2}"/>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D056-4DD7-8547-338E4F7F30D2}"/>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D056-4DD7-8547-338E4F7F30D2}"/>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D056-4DD7-8547-338E4F7F30D2}"/>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D056-4DD7-8547-338E4F7F30D2}"/>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D056-4DD7-8547-338E4F7F30D2}"/>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D056-4DD7-8547-338E4F7F30D2}"/>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D056-4DD7-8547-338E4F7F30D2}"/>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D056-4DD7-8547-338E4F7F30D2}"/>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D056-4DD7-8547-338E4F7F30D2}"/>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D056-4DD7-8547-338E4F7F30D2}"/>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D056-4DD7-8547-338E4F7F30D2}"/>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D056-4DD7-8547-338E4F7F30D2}"/>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D056-4DD7-8547-338E4F7F30D2}"/>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D056-4DD7-8547-338E4F7F30D2}"/>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D056-4DD7-8547-338E4F7F30D2}"/>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D056-4DD7-8547-338E4F7F30D2}"/>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D056-4DD7-8547-338E4F7F30D2}"/>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D056-4DD7-8547-338E4F7F30D2}"/>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D056-4DD7-8547-338E4F7F30D2}"/>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D056-4DD7-8547-338E4F7F30D2}"/>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D056-4DD7-8547-338E4F7F30D2}"/>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D056-4DD7-8547-338E4F7F30D2}"/>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D056-4DD7-8547-338E4F7F30D2}"/>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D056-4DD7-8547-338E4F7F30D2}"/>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D056-4DD7-8547-338E4F7F30D2}"/>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D056-4DD7-8547-338E4F7F30D2}"/>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D056-4DD7-8547-338E4F7F30D2}"/>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D056-4DD7-8547-338E4F7F30D2}"/>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D056-4DD7-8547-338E4F7F30D2}"/>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D056-4DD7-8547-338E4F7F30D2}"/>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D056-4DD7-8547-338E4F7F30D2}"/>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D056-4DD7-8547-338E4F7F30D2}"/>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D056-4DD7-8547-338E4F7F30D2}"/>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D056-4DD7-8547-338E4F7F30D2}"/>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D056-4DD7-8547-338E4F7F30D2}"/>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D056-4DD7-8547-338E4F7F30D2}"/>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D056-4DD7-8547-338E4F7F30D2}"/>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D056-4DD7-8547-338E4F7F30D2}"/>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D056-4DD7-8547-338E4F7F30D2}"/>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D056-4DD7-8547-338E4F7F30D2}"/>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D056-4DD7-8547-338E4F7F30D2}"/>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D056-4DD7-8547-338E4F7F30D2}"/>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D056-4DD7-8547-338E4F7F30D2}"/>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D056-4DD7-8547-338E4F7F30D2}"/>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D056-4DD7-8547-338E4F7F30D2}"/>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D056-4DD7-8547-338E4F7F30D2}"/>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D056-4DD7-8547-338E4F7F30D2}"/>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D056-4DD7-8547-338E4F7F30D2}"/>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D056-4DD7-8547-338E4F7F30D2}"/>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D056-4DD7-8547-338E4F7F30D2}"/>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D056-4DD7-8547-338E4F7F30D2}"/>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D056-4DD7-8547-338E4F7F30D2}"/>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D056-4DD7-8547-338E4F7F30D2}"/>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D056-4DD7-8547-338E4F7F30D2}"/>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D056-4DD7-8547-338E4F7F30D2}"/>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D056-4DD7-8547-338E4F7F30D2}"/>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D056-4DD7-8547-338E4F7F30D2}"/>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D056-4DD7-8547-338E4F7F30D2}"/>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D056-4DD7-8547-338E4F7F30D2}"/>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D056-4DD7-8547-338E4F7F30D2}"/>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D056-4DD7-8547-338E4F7F30D2}"/>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D056-4DD7-8547-338E4F7F30D2}"/>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D056-4DD7-8547-338E4F7F30D2}"/>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D056-4DD7-8547-338E4F7F30D2}"/>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D056-4DD7-8547-338E4F7F30D2}"/>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D056-4DD7-8547-338E4F7F30D2}"/>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D056-4DD7-8547-338E4F7F30D2}"/>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D056-4DD7-8547-338E4F7F30D2}"/>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D056-4DD7-8547-338E4F7F30D2}"/>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D056-4DD7-8547-338E4F7F30D2}"/>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D056-4DD7-8547-338E4F7F30D2}"/>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D056-4DD7-8547-338E4F7F30D2}"/>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D056-4DD7-8547-338E4F7F30D2}"/>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D056-4DD7-8547-338E4F7F30D2}"/>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D056-4DD7-8547-338E4F7F30D2}"/>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D056-4DD7-8547-338E4F7F30D2}"/>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D056-4DD7-8547-338E4F7F30D2}"/>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D056-4DD7-8547-338E4F7F30D2}"/>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D056-4DD7-8547-338E4F7F30D2}"/>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D056-4DD7-8547-338E4F7F30D2}"/>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D056-4DD7-8547-338E4F7F30D2}"/>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D056-4DD7-8547-338E4F7F30D2}"/>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D056-4DD7-8547-338E4F7F30D2}"/>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D056-4DD7-8547-338E4F7F30D2}"/>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D056-4DD7-8547-338E4F7F30D2}"/>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D056-4DD7-8547-338E4F7F30D2}"/>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D056-4DD7-8547-338E4F7F30D2}"/>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D056-4DD7-8547-338E4F7F30D2}"/>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D056-4DD7-8547-338E4F7F30D2}"/>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D056-4DD7-8547-338E4F7F30D2}"/>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D056-4DD7-8547-338E4F7F30D2}"/>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D056-4DD7-8547-338E4F7F30D2}"/>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D056-4DD7-8547-338E4F7F30D2}"/>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D056-4DD7-8547-338E4F7F30D2}"/>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D056-4DD7-8547-338E4F7F30D2}"/>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D056-4DD7-8547-338E4F7F30D2}"/>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D056-4DD7-8547-338E4F7F30D2}"/>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D056-4DD7-8547-338E4F7F30D2}"/>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D056-4DD7-8547-338E4F7F30D2}"/>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D056-4DD7-8547-338E4F7F30D2}"/>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D056-4DD7-8547-338E4F7F30D2}"/>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D056-4DD7-8547-338E4F7F30D2}"/>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D056-4DD7-8547-338E4F7F30D2}"/>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D056-4DD7-8547-338E4F7F30D2}"/>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D056-4DD7-8547-338E4F7F30D2}"/>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D056-4DD7-8547-338E4F7F30D2}"/>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D056-4DD7-8547-338E4F7F30D2}"/>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D056-4DD7-8547-338E4F7F30D2}"/>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D056-4DD7-8547-338E4F7F30D2}"/>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D056-4DD7-8547-338E4F7F30D2}"/>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D056-4DD7-8547-338E4F7F30D2}"/>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D056-4DD7-8547-338E4F7F30D2}"/>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D056-4DD7-8547-338E4F7F30D2}"/>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D056-4DD7-8547-338E4F7F30D2}"/>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D056-4DD7-8547-338E4F7F30D2}"/>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D056-4DD7-8547-338E4F7F30D2}"/>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D056-4DD7-8547-338E4F7F30D2}"/>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D056-4DD7-8547-338E4F7F30D2}"/>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D056-4DD7-8547-338E4F7F30D2}"/>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D056-4DD7-8547-338E4F7F30D2}"/>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D056-4DD7-8547-338E4F7F30D2}"/>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D056-4DD7-8547-338E4F7F30D2}"/>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D056-4DD7-8547-338E4F7F30D2}"/>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D056-4DD7-8547-338E4F7F30D2}"/>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D056-4DD7-8547-338E4F7F30D2}"/>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D056-4DD7-8547-338E4F7F30D2}"/>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D056-4DD7-8547-338E4F7F30D2}"/>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D056-4DD7-8547-338E4F7F30D2}"/>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D056-4DD7-8547-338E4F7F30D2}"/>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D056-4DD7-8547-338E4F7F30D2}"/>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D056-4DD7-8547-338E4F7F30D2}"/>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D056-4DD7-8547-338E4F7F30D2}"/>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D056-4DD7-8547-338E4F7F30D2}"/>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D056-4DD7-8547-338E4F7F30D2}"/>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D056-4DD7-8547-338E4F7F30D2}"/>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D056-4DD7-8547-338E4F7F30D2}"/>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D056-4DD7-8547-338E4F7F30D2}"/>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D056-4DD7-8547-338E4F7F30D2}"/>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D056-4DD7-8547-338E4F7F30D2}"/>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D056-4DD7-8547-338E4F7F30D2}"/>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D056-4DD7-8547-338E4F7F30D2}"/>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D056-4DD7-8547-338E4F7F30D2}"/>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D056-4DD7-8547-338E4F7F30D2}"/>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D056-4DD7-8547-338E4F7F30D2}"/>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D056-4DD7-8547-338E4F7F30D2}"/>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D056-4DD7-8547-338E4F7F30D2}"/>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D056-4DD7-8547-338E4F7F30D2}"/>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D056-4DD7-8547-338E4F7F30D2}"/>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D056-4DD7-8547-338E4F7F30D2}"/>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D056-4DD7-8547-338E4F7F30D2}"/>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D056-4DD7-8547-338E4F7F30D2}"/>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D056-4DD7-8547-338E4F7F30D2}"/>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D056-4DD7-8547-338E4F7F30D2}"/>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D056-4DD7-8547-338E4F7F30D2}"/>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D056-4DD7-8547-338E4F7F30D2}"/>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D056-4DD7-8547-338E4F7F30D2}"/>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D056-4DD7-8547-338E4F7F30D2}"/>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8-D056-4DD7-8547-338E4F7F30D2}"/>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9-D056-4DD7-8547-338E4F7F30D2}"/>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A-D056-4DD7-8547-338E4F7F30D2}"/>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B-D056-4DD7-8547-338E4F7F30D2}"/>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C-D056-4DD7-8547-338E4F7F30D2}"/>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D-D056-4DD7-8547-338E4F7F30D2}"/>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E-D056-4DD7-8547-338E4F7F30D2}"/>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F-D056-4DD7-8547-338E4F7F30D2}"/>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0-D056-4DD7-8547-338E4F7F30D2}"/>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1-D056-4DD7-8547-338E4F7F30D2}"/>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2-D056-4DD7-8547-338E4F7F30D2}"/>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3-D056-4DD7-8547-338E4F7F30D2}"/>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4-D056-4DD7-8547-338E4F7F30D2}"/>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5-D056-4DD7-8547-338E4F7F30D2}"/>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6-D056-4DD7-8547-338E4F7F30D2}"/>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7-D056-4DD7-8547-338E4F7F30D2}"/>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8-D056-4DD7-8547-338E4F7F30D2}"/>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9-D056-4DD7-8547-338E4F7F30D2}"/>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A-D056-4DD7-8547-338E4F7F30D2}"/>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B-D056-4DD7-8547-338E4F7F30D2}"/>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C-D056-4DD7-8547-338E4F7F30D2}"/>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D-D056-4DD7-8547-338E4F7F30D2}"/>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E-D056-4DD7-8547-338E4F7F30D2}"/>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F-D056-4DD7-8547-338E4F7F30D2}"/>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0-D056-4DD7-8547-338E4F7F30D2}"/>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1-D056-4DD7-8547-338E4F7F30D2}"/>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2-D056-4DD7-8547-338E4F7F30D2}"/>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3-D056-4DD7-8547-338E4F7F30D2}"/>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4-D056-4DD7-8547-338E4F7F30D2}"/>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5-D056-4DD7-8547-338E4F7F30D2}"/>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6-D056-4DD7-8547-338E4F7F30D2}"/>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7-D056-4DD7-8547-338E4F7F30D2}"/>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8-D056-4DD7-8547-338E4F7F30D2}"/>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9-D056-4DD7-8547-338E4F7F30D2}"/>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A-D056-4DD7-8547-338E4F7F30D2}"/>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B-D056-4DD7-8547-338E4F7F30D2}"/>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C-D056-4DD7-8547-338E4F7F30D2}"/>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D-D056-4DD7-8547-338E4F7F30D2}"/>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E-D056-4DD7-8547-338E4F7F30D2}"/>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F-D056-4DD7-8547-338E4F7F30D2}"/>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0-D056-4DD7-8547-338E4F7F30D2}"/>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1-D056-4DD7-8547-338E4F7F30D2}"/>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2-D056-4DD7-8547-338E4F7F30D2}"/>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3-D056-4DD7-8547-338E4F7F30D2}"/>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4-D056-4DD7-8547-338E4F7F30D2}"/>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5-D056-4DD7-8547-338E4F7F30D2}"/>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6-D056-4DD7-8547-338E4F7F30D2}"/>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7-D056-4DD7-8547-338E4F7F30D2}"/>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8-D056-4DD7-8547-338E4F7F30D2}"/>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9-D056-4DD7-8547-338E4F7F30D2}"/>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A-D056-4DD7-8547-338E4F7F30D2}"/>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B-D056-4DD7-8547-338E4F7F30D2}"/>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C-D056-4DD7-8547-338E4F7F30D2}"/>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D-D056-4DD7-8547-338E4F7F30D2}"/>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E-D056-4DD7-8547-338E4F7F30D2}"/>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F-D056-4DD7-8547-338E4F7F30D2}"/>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0-D056-4DD7-8547-338E4F7F30D2}"/>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1-D056-4DD7-8547-338E4F7F30D2}"/>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2-D056-4DD7-8547-338E4F7F30D2}"/>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3-D056-4DD7-8547-338E4F7F30D2}"/>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4-D056-4DD7-8547-338E4F7F30D2}"/>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5-D056-4DD7-8547-338E4F7F30D2}"/>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6-D056-4DD7-8547-338E4F7F30D2}"/>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7-D056-4DD7-8547-338E4F7F30D2}"/>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8-D056-4DD7-8547-338E4F7F30D2}"/>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9-D056-4DD7-8547-338E4F7F30D2}"/>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A-D056-4DD7-8547-338E4F7F30D2}"/>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B-D056-4DD7-8547-338E4F7F30D2}"/>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C-D056-4DD7-8547-338E4F7F30D2}"/>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D-D056-4DD7-8547-338E4F7F30D2}"/>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E-D056-4DD7-8547-338E4F7F30D2}"/>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F-D056-4DD7-8547-338E4F7F30D2}"/>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0-D056-4DD7-8547-338E4F7F30D2}"/>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1-D056-4DD7-8547-338E4F7F30D2}"/>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2-D056-4DD7-8547-338E4F7F30D2}"/>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3-D056-4DD7-8547-338E4F7F30D2}"/>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4-D056-4DD7-8547-338E4F7F30D2}"/>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5-D056-4DD7-8547-338E4F7F30D2}"/>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6-D056-4DD7-8547-338E4F7F30D2}"/>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7-D056-4DD7-8547-338E4F7F30D2}"/>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8-D056-4DD7-8547-338E4F7F30D2}"/>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9-D056-4DD7-8547-338E4F7F30D2}"/>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A-D056-4DD7-8547-338E4F7F30D2}"/>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B-D056-4DD7-8547-338E4F7F30D2}"/>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C-D056-4DD7-8547-338E4F7F30D2}"/>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D-D056-4DD7-8547-338E4F7F30D2}"/>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E-D056-4DD7-8547-338E4F7F30D2}"/>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F-D056-4DD7-8547-338E4F7F30D2}"/>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0-D056-4DD7-8547-338E4F7F30D2}"/>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1-D056-4DD7-8547-338E4F7F30D2}"/>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2-D056-4DD7-8547-338E4F7F30D2}"/>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3-D056-4DD7-8547-338E4F7F30D2}"/>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4-D056-4DD7-8547-338E4F7F30D2}"/>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5-D056-4DD7-8547-338E4F7F30D2}"/>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6-D056-4DD7-8547-338E4F7F30D2}"/>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7-D056-4DD7-8547-338E4F7F30D2}"/>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8-D056-4DD7-8547-338E4F7F30D2}"/>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9-D056-4DD7-8547-338E4F7F30D2}"/>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A-D056-4DD7-8547-338E4F7F30D2}"/>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B-D056-4DD7-8547-338E4F7F30D2}"/>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C-D056-4DD7-8547-338E4F7F30D2}"/>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D-D056-4DD7-8547-338E4F7F30D2}"/>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E-D056-4DD7-8547-338E4F7F30D2}"/>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F-D056-4DD7-8547-338E4F7F30D2}"/>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0-D056-4DD7-8547-338E4F7F30D2}"/>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1-D056-4DD7-8547-338E4F7F30D2}"/>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2-D056-4DD7-8547-338E4F7F30D2}"/>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3-D056-4DD7-8547-338E4F7F30D2}"/>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4-D056-4DD7-8547-338E4F7F30D2}"/>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5-D056-4DD7-8547-338E4F7F30D2}"/>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6-D056-4DD7-8547-338E4F7F30D2}"/>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7-D056-4DD7-8547-338E4F7F30D2}"/>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8-D056-4DD7-8547-338E4F7F30D2}"/>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9-D056-4DD7-8547-338E4F7F30D2}"/>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A-D056-4DD7-8547-338E4F7F30D2}"/>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B-D056-4DD7-8547-338E4F7F30D2}"/>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C-D056-4DD7-8547-338E4F7F30D2}"/>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D-D056-4DD7-8547-338E4F7F30D2}"/>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E-D056-4DD7-8547-338E4F7F30D2}"/>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F-D056-4DD7-8547-338E4F7F30D2}"/>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0-D056-4DD7-8547-338E4F7F30D2}"/>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1-D056-4DD7-8547-338E4F7F30D2}"/>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2-D056-4DD7-8547-338E4F7F30D2}"/>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3-D056-4DD7-8547-338E4F7F30D2}"/>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4-D056-4DD7-8547-338E4F7F30D2}"/>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5-D056-4DD7-8547-338E4F7F30D2}"/>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6-D056-4DD7-8547-338E4F7F30D2}"/>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7-D056-4DD7-8547-338E4F7F30D2}"/>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8-D056-4DD7-8547-338E4F7F30D2}"/>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9-D056-4DD7-8547-338E4F7F30D2}"/>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A-D056-4DD7-8547-338E4F7F30D2}"/>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B-D056-4DD7-8547-338E4F7F30D2}"/>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C-D056-4DD7-8547-338E4F7F30D2}"/>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D-D056-4DD7-8547-338E4F7F30D2}"/>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E-D056-4DD7-8547-338E4F7F30D2}"/>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F-D056-4DD7-8547-338E4F7F30D2}"/>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0-D056-4DD7-8547-338E4F7F30D2}"/>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1-D056-4DD7-8547-338E4F7F30D2}"/>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2-D056-4DD7-8547-338E4F7F30D2}"/>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3-D056-4DD7-8547-338E4F7F30D2}"/>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4-D056-4DD7-8547-338E4F7F30D2}"/>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5-D056-4DD7-8547-338E4F7F30D2}"/>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6-D056-4DD7-8547-338E4F7F30D2}"/>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7-D056-4DD7-8547-338E4F7F30D2}"/>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8-D056-4DD7-8547-338E4F7F30D2}"/>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9-D056-4DD7-8547-338E4F7F30D2}"/>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A-D056-4DD7-8547-338E4F7F30D2}"/>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B-D056-4DD7-8547-338E4F7F30D2}"/>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C-D056-4DD7-8547-338E4F7F30D2}"/>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D-D056-4DD7-8547-338E4F7F30D2}"/>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E-D056-4DD7-8547-338E4F7F30D2}"/>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F-D056-4DD7-8547-338E4F7F30D2}"/>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0-D056-4DD7-8547-338E4F7F30D2}"/>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1-D056-4DD7-8547-338E4F7F30D2}"/>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2-D056-4DD7-8547-338E4F7F30D2}"/>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3-D056-4DD7-8547-338E4F7F30D2}"/>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4-D056-4DD7-8547-338E4F7F30D2}"/>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5-D056-4DD7-8547-338E4F7F30D2}"/>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6-D056-4DD7-8547-338E4F7F30D2}"/>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7-D056-4DD7-8547-338E4F7F30D2}"/>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8-D056-4DD7-8547-338E4F7F30D2}"/>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9-D056-4DD7-8547-338E4F7F30D2}"/>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A-D056-4DD7-8547-338E4F7F30D2}"/>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B-D056-4DD7-8547-338E4F7F30D2}"/>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C-D056-4DD7-8547-338E4F7F30D2}"/>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D-D056-4DD7-8547-338E4F7F30D2}"/>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E-D056-4DD7-8547-338E4F7F30D2}"/>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F-D056-4DD7-8547-338E4F7F30D2}"/>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0-D056-4DD7-8547-338E4F7F30D2}"/>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1-D056-4DD7-8547-338E4F7F30D2}"/>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2-D056-4DD7-8547-338E4F7F30D2}"/>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3-D056-4DD7-8547-338E4F7F30D2}"/>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4-D056-4DD7-8547-338E4F7F30D2}"/>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5-D056-4DD7-8547-338E4F7F30D2}"/>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6-D056-4DD7-8547-338E4F7F30D2}"/>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7-D056-4DD7-8547-338E4F7F30D2}"/>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8-D056-4DD7-8547-338E4F7F30D2}"/>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9-D056-4DD7-8547-338E4F7F30D2}"/>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A-D056-4DD7-8547-338E4F7F30D2}"/>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B-D056-4DD7-8547-338E4F7F30D2}"/>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C-D056-4DD7-8547-338E4F7F30D2}"/>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D-D056-4DD7-8547-338E4F7F30D2}"/>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E-D056-4DD7-8547-338E4F7F30D2}"/>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F-D056-4DD7-8547-338E4F7F30D2}"/>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0-D056-4DD7-8547-338E4F7F30D2}"/>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1-D056-4DD7-8547-338E4F7F30D2}"/>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2-D056-4DD7-8547-338E4F7F30D2}"/>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3-D056-4DD7-8547-338E4F7F30D2}"/>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4-D056-4DD7-8547-338E4F7F30D2}"/>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5-D056-4DD7-8547-338E4F7F30D2}"/>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6-D056-4DD7-8547-338E4F7F30D2}"/>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7-D056-4DD7-8547-338E4F7F30D2}"/>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8-D056-4DD7-8547-338E4F7F30D2}"/>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9-D056-4DD7-8547-338E4F7F30D2}"/>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A-D056-4DD7-8547-338E4F7F30D2}"/>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B-D056-4DD7-8547-338E4F7F30D2}"/>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C-D056-4DD7-8547-338E4F7F30D2}"/>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D-D056-4DD7-8547-338E4F7F30D2}"/>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E-D056-4DD7-8547-338E4F7F30D2}"/>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F-D056-4DD7-8547-338E4F7F30D2}"/>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0-D056-4DD7-8547-338E4F7F30D2}"/>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1-D056-4DD7-8547-338E4F7F30D2}"/>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2-D056-4DD7-8547-338E4F7F30D2}"/>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3-D056-4DD7-8547-338E4F7F30D2}"/>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4-D056-4DD7-8547-338E4F7F30D2}"/>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5-D056-4DD7-8547-338E4F7F30D2}"/>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6-D056-4DD7-8547-338E4F7F30D2}"/>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7-D056-4DD7-8547-338E4F7F30D2}"/>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8-D056-4DD7-8547-338E4F7F30D2}"/>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9-D056-4DD7-8547-338E4F7F30D2}"/>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A-D056-4DD7-8547-338E4F7F30D2}"/>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B-D056-4DD7-8547-338E4F7F30D2}"/>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C-D056-4DD7-8547-338E4F7F30D2}"/>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D-D056-4DD7-8547-338E4F7F30D2}"/>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E-D056-4DD7-8547-338E4F7F30D2}"/>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F-D056-4DD7-8547-338E4F7F30D2}"/>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0-D056-4DD7-8547-338E4F7F30D2}"/>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1-D056-4DD7-8547-338E4F7F30D2}"/>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2-D056-4DD7-8547-338E4F7F30D2}"/>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3-D056-4DD7-8547-338E4F7F30D2}"/>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4-D056-4DD7-8547-338E4F7F30D2}"/>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5-D056-4DD7-8547-338E4F7F30D2}"/>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6-D056-4DD7-8547-338E4F7F30D2}"/>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7-D056-4DD7-8547-338E4F7F30D2}"/>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8-D056-4DD7-8547-338E4F7F30D2}"/>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9-D056-4DD7-8547-338E4F7F30D2}"/>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A-D056-4DD7-8547-338E4F7F30D2}"/>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B-D056-4DD7-8547-338E4F7F30D2}"/>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C-D056-4DD7-8547-338E4F7F30D2}"/>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D-D056-4DD7-8547-338E4F7F30D2}"/>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E-D056-4DD7-8547-338E4F7F30D2}"/>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F-D056-4DD7-8547-338E4F7F30D2}"/>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0-D056-4DD7-8547-338E4F7F30D2}"/>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1-D056-4DD7-8547-338E4F7F30D2}"/>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2-D056-4DD7-8547-338E4F7F30D2}"/>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3-D056-4DD7-8547-338E4F7F30D2}"/>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4-D056-4DD7-8547-338E4F7F30D2}"/>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5-D056-4DD7-8547-338E4F7F30D2}"/>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6-D056-4DD7-8547-338E4F7F30D2}"/>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7-D056-4DD7-8547-338E4F7F30D2}"/>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8-D056-4DD7-8547-338E4F7F30D2}"/>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9-D056-4DD7-8547-338E4F7F30D2}"/>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A-D056-4DD7-8547-338E4F7F30D2}"/>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B-D056-4DD7-8547-338E4F7F30D2}"/>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C-D056-4DD7-8547-338E4F7F30D2}"/>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D-D056-4DD7-8547-338E4F7F30D2}"/>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E-D056-4DD7-8547-338E4F7F30D2}"/>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F-D056-4DD7-8547-338E4F7F30D2}"/>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0-D056-4DD7-8547-338E4F7F30D2}"/>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1-D056-4DD7-8547-338E4F7F30D2}"/>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2-D056-4DD7-8547-338E4F7F30D2}"/>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3-D056-4DD7-8547-338E4F7F30D2}"/>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4-D056-4DD7-8547-338E4F7F30D2}"/>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5-D056-4DD7-8547-338E4F7F30D2}"/>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6-D056-4DD7-8547-338E4F7F30D2}"/>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7-D056-4DD7-8547-338E4F7F30D2}"/>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8-D056-4DD7-8547-338E4F7F30D2}"/>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9-D056-4DD7-8547-338E4F7F30D2}"/>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A-D056-4DD7-8547-338E4F7F30D2}"/>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B-D056-4DD7-8547-338E4F7F30D2}"/>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C-D056-4DD7-8547-338E4F7F30D2}"/>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D-D056-4DD7-8547-338E4F7F30D2}"/>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E-D056-4DD7-8547-338E4F7F30D2}"/>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F-D056-4DD7-8547-338E4F7F30D2}"/>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0-D056-4DD7-8547-338E4F7F30D2}"/>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1-D056-4DD7-8547-338E4F7F30D2}"/>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2-D056-4DD7-8547-338E4F7F30D2}"/>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3-D056-4DD7-8547-338E4F7F30D2}"/>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4-D056-4DD7-8547-338E4F7F30D2}"/>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5-D056-4DD7-8547-338E4F7F30D2}"/>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6-D056-4DD7-8547-338E4F7F30D2}"/>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7-D056-4DD7-8547-338E4F7F30D2}"/>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8-D056-4DD7-8547-338E4F7F30D2}"/>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9-D056-4DD7-8547-338E4F7F30D2}"/>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A-D056-4DD7-8547-338E4F7F30D2}"/>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B-D056-4DD7-8547-338E4F7F30D2}"/>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C-D056-4DD7-8547-338E4F7F30D2}"/>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D-D056-4DD7-8547-338E4F7F30D2}"/>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E-D056-4DD7-8547-338E4F7F30D2}"/>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F-D056-4DD7-8547-338E4F7F30D2}"/>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0-D056-4DD7-8547-338E4F7F30D2}"/>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1-D056-4DD7-8547-338E4F7F30D2}"/>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2-D056-4DD7-8547-338E4F7F30D2}"/>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3-D056-4DD7-8547-338E4F7F30D2}"/>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4-D056-4DD7-8547-338E4F7F30D2}"/>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5-D056-4DD7-8547-338E4F7F30D2}"/>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6-D056-4DD7-8547-338E4F7F30D2}"/>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7-D056-4DD7-8547-338E4F7F30D2}"/>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8-D056-4DD7-8547-338E4F7F30D2}"/>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9-D056-4DD7-8547-338E4F7F30D2}"/>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A-D056-4DD7-8547-338E4F7F30D2}"/>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B-D056-4DD7-8547-338E4F7F30D2}"/>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C-D056-4DD7-8547-338E4F7F30D2}"/>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D-D056-4DD7-8547-338E4F7F30D2}"/>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E-D056-4DD7-8547-338E4F7F30D2}"/>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F-D056-4DD7-8547-338E4F7F30D2}"/>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0-D056-4DD7-8547-338E4F7F30D2}"/>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1-D056-4DD7-8547-338E4F7F30D2}"/>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2-D056-4DD7-8547-338E4F7F30D2}"/>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3-D056-4DD7-8547-338E4F7F30D2}"/>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4-D056-4DD7-8547-338E4F7F30D2}"/>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5-D056-4DD7-8547-338E4F7F30D2}"/>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6-D056-4DD7-8547-338E4F7F30D2}"/>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7-D056-4DD7-8547-338E4F7F30D2}"/>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8-D056-4DD7-8547-338E4F7F30D2}"/>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9-D056-4DD7-8547-338E4F7F30D2}"/>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A-D056-4DD7-8547-338E4F7F30D2}"/>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B-D056-4DD7-8547-338E4F7F30D2}"/>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C-D056-4DD7-8547-338E4F7F30D2}"/>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D-D056-4DD7-8547-338E4F7F30D2}"/>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E-D056-4DD7-8547-338E4F7F30D2}"/>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F-D056-4DD7-8547-338E4F7F30D2}"/>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0-D056-4DD7-8547-338E4F7F30D2}"/>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1-D056-4DD7-8547-338E4F7F30D2}"/>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2-D056-4DD7-8547-338E4F7F30D2}"/>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3-D056-4DD7-8547-338E4F7F30D2}"/>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4-D056-4DD7-8547-338E4F7F30D2}"/>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5-D056-4DD7-8547-338E4F7F30D2}"/>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6-D056-4DD7-8547-338E4F7F30D2}"/>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7-D056-4DD7-8547-338E4F7F30D2}"/>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8-D056-4DD7-8547-338E4F7F30D2}"/>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9-D056-4DD7-8547-338E4F7F30D2}"/>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A-D056-4DD7-8547-338E4F7F30D2}"/>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B-D056-4DD7-8547-338E4F7F30D2}"/>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C-D056-4DD7-8547-338E4F7F30D2}"/>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D-D056-4DD7-8547-338E4F7F30D2}"/>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E-D056-4DD7-8547-338E4F7F30D2}"/>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F-D056-4DD7-8547-338E4F7F30D2}"/>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0-D056-4DD7-8547-338E4F7F30D2}"/>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1-D056-4DD7-8547-338E4F7F30D2}"/>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2-D056-4DD7-8547-338E4F7F30D2}"/>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3-D056-4DD7-8547-338E4F7F30D2}"/>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4-D056-4DD7-8547-338E4F7F30D2}"/>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5-D056-4DD7-8547-338E4F7F30D2}"/>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6-D056-4DD7-8547-338E4F7F30D2}"/>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7-D056-4DD7-8547-338E4F7F30D2}"/>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8-D056-4DD7-8547-338E4F7F30D2}"/>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9-D056-4DD7-8547-338E4F7F30D2}"/>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A-D056-4DD7-8547-338E4F7F30D2}"/>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B-D056-4DD7-8547-338E4F7F30D2}"/>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C-D056-4DD7-8547-338E4F7F30D2}"/>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D-D056-4DD7-8547-338E4F7F30D2}"/>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E-D056-4DD7-8547-338E4F7F30D2}"/>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F-D056-4DD7-8547-338E4F7F30D2}"/>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0-D056-4DD7-8547-338E4F7F30D2}"/>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1-D056-4DD7-8547-338E4F7F30D2}"/>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2-D056-4DD7-8547-338E4F7F30D2}"/>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3-D056-4DD7-8547-338E4F7F30D2}"/>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4-D056-4DD7-8547-338E4F7F30D2}"/>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5-D056-4DD7-8547-338E4F7F30D2}"/>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6-D056-4DD7-8547-338E4F7F30D2}"/>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7-D056-4DD7-8547-338E4F7F30D2}"/>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8-D056-4DD7-8547-338E4F7F30D2}"/>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9-D056-4DD7-8547-338E4F7F30D2}"/>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A-D056-4DD7-8547-338E4F7F30D2}"/>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B-D056-4DD7-8547-338E4F7F30D2}"/>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C-D056-4DD7-8547-338E4F7F30D2}"/>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D-D056-4DD7-8547-338E4F7F30D2}"/>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E-D056-4DD7-8547-338E4F7F30D2}"/>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F-D056-4DD7-8547-338E4F7F30D2}"/>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0-D056-4DD7-8547-338E4F7F30D2}"/>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1-D056-4DD7-8547-338E4F7F30D2}"/>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2-D056-4DD7-8547-338E4F7F30D2}"/>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3-D056-4DD7-8547-338E4F7F30D2}"/>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4-D056-4DD7-8547-338E4F7F30D2}"/>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5-D056-4DD7-8547-338E4F7F30D2}"/>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6-D056-4DD7-8547-338E4F7F30D2}"/>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7-D056-4DD7-8547-338E4F7F30D2}"/>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8-D056-4DD7-8547-338E4F7F30D2}"/>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9-D056-4DD7-8547-338E4F7F30D2}"/>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A-D056-4DD7-8547-338E4F7F30D2}"/>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B-D056-4DD7-8547-338E4F7F30D2}"/>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C-D056-4DD7-8547-338E4F7F30D2}"/>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D-D056-4DD7-8547-338E4F7F30D2}"/>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E-D056-4DD7-8547-338E4F7F30D2}"/>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F-D056-4DD7-8547-338E4F7F30D2}"/>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0-D056-4DD7-8547-338E4F7F30D2}"/>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1-D056-4DD7-8547-338E4F7F30D2}"/>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2-D056-4DD7-8547-338E4F7F30D2}"/>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3-D056-4DD7-8547-338E4F7F30D2}"/>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4-D056-4DD7-8547-338E4F7F30D2}"/>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5-D056-4DD7-8547-338E4F7F30D2}"/>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6-D056-4DD7-8547-338E4F7F30D2}"/>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7-D056-4DD7-8547-338E4F7F30D2}"/>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8-D056-4DD7-8547-338E4F7F30D2}"/>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9-D056-4DD7-8547-338E4F7F30D2}"/>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A-D056-4DD7-8547-338E4F7F30D2}"/>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B-D056-4DD7-8547-338E4F7F30D2}"/>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C-D056-4DD7-8547-338E4F7F30D2}"/>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D-D056-4DD7-8547-338E4F7F30D2}"/>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E-D056-4DD7-8547-338E4F7F30D2}"/>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F-D056-4DD7-8547-338E4F7F30D2}"/>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0-D056-4DD7-8547-338E4F7F30D2}"/>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1-D056-4DD7-8547-338E4F7F30D2}"/>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2-D056-4DD7-8547-338E4F7F30D2}"/>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3-D056-4DD7-8547-338E4F7F30D2}"/>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4-D056-4DD7-8547-338E4F7F30D2}"/>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5-D056-4DD7-8547-338E4F7F30D2}"/>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6-D056-4DD7-8547-338E4F7F30D2}"/>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7-D056-4DD7-8547-338E4F7F30D2}"/>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8-D056-4DD7-8547-338E4F7F30D2}"/>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9-D056-4DD7-8547-338E4F7F30D2}"/>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A-D056-4DD7-8547-338E4F7F30D2}"/>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B-D056-4DD7-8547-338E4F7F30D2}"/>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C-D056-4DD7-8547-338E4F7F30D2}"/>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D-D056-4DD7-8547-338E4F7F30D2}"/>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E-D056-4DD7-8547-338E4F7F30D2}"/>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F-D056-4DD7-8547-338E4F7F30D2}"/>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0-D056-4DD7-8547-338E4F7F30D2}"/>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1-D056-4DD7-8547-338E4F7F30D2}"/>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2-D056-4DD7-8547-338E4F7F30D2}"/>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3-D056-4DD7-8547-338E4F7F30D2}"/>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4-D056-4DD7-8547-338E4F7F30D2}"/>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5-D056-4DD7-8547-338E4F7F30D2}"/>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6-D056-4DD7-8547-338E4F7F30D2}"/>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7-D056-4DD7-8547-338E4F7F30D2}"/>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8-D056-4DD7-8547-338E4F7F30D2}"/>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9-D056-4DD7-8547-338E4F7F30D2}"/>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A-D056-4DD7-8547-338E4F7F30D2}"/>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B-D056-4DD7-8547-338E4F7F30D2}"/>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C-D056-4DD7-8547-338E4F7F30D2}"/>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D-D056-4DD7-8547-338E4F7F30D2}"/>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E-D056-4DD7-8547-338E4F7F30D2}"/>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F-D056-4DD7-8547-338E4F7F30D2}"/>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0-D056-4DD7-8547-338E4F7F30D2}"/>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1-D056-4DD7-8547-338E4F7F30D2}"/>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2-D056-4DD7-8547-338E4F7F30D2}"/>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3-D056-4DD7-8547-338E4F7F30D2}"/>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4-D056-4DD7-8547-338E4F7F30D2}"/>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5-D056-4DD7-8547-338E4F7F30D2}"/>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6-D056-4DD7-8547-338E4F7F30D2}"/>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7-D056-4DD7-8547-338E4F7F30D2}"/>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8-D056-4DD7-8547-338E4F7F30D2}"/>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9-D056-4DD7-8547-338E4F7F30D2}"/>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A-D056-4DD7-8547-338E4F7F30D2}"/>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B-D056-4DD7-8547-338E4F7F30D2}"/>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C-D056-4DD7-8547-338E4F7F30D2}"/>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D-D056-4DD7-8547-338E4F7F30D2}"/>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E-D056-4DD7-8547-338E4F7F30D2}"/>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F-D056-4DD7-8547-338E4F7F30D2}"/>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0-D056-4DD7-8547-338E4F7F30D2}"/>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1-D056-4DD7-8547-338E4F7F30D2}"/>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2-D056-4DD7-8547-338E4F7F30D2}"/>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3-D056-4DD7-8547-338E4F7F30D2}"/>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4-D056-4DD7-8547-338E4F7F30D2}"/>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5-D056-4DD7-8547-338E4F7F30D2}"/>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6-D056-4DD7-8547-338E4F7F30D2}"/>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7-D056-4DD7-8547-338E4F7F30D2}"/>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8-D056-4DD7-8547-338E4F7F30D2}"/>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9-D056-4DD7-8547-338E4F7F30D2}"/>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A-D056-4DD7-8547-338E4F7F30D2}"/>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B-D056-4DD7-8547-338E4F7F30D2}"/>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C-D056-4DD7-8547-338E4F7F30D2}"/>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D-D056-4DD7-8547-338E4F7F30D2}"/>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E-D056-4DD7-8547-338E4F7F30D2}"/>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F-D056-4DD7-8547-338E4F7F30D2}"/>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0-D056-4DD7-8547-338E4F7F30D2}"/>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1-D056-4DD7-8547-338E4F7F30D2}"/>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2-D056-4DD7-8547-338E4F7F30D2}"/>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3-D056-4DD7-8547-338E4F7F30D2}"/>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4-D056-4DD7-8547-338E4F7F30D2}"/>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5-D056-4DD7-8547-338E4F7F30D2}"/>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6-D056-4DD7-8547-338E4F7F30D2}"/>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7-D056-4DD7-8547-338E4F7F30D2}"/>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8-D056-4DD7-8547-338E4F7F30D2}"/>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9-D056-4DD7-8547-338E4F7F30D2}"/>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A-D056-4DD7-8547-338E4F7F30D2}"/>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B-D056-4DD7-8547-338E4F7F30D2}"/>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C-D056-4DD7-8547-338E4F7F30D2}"/>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D-D056-4DD7-8547-338E4F7F30D2}"/>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E-D056-4DD7-8547-338E4F7F30D2}"/>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F-D056-4DD7-8547-338E4F7F30D2}"/>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0-D056-4DD7-8547-338E4F7F30D2}"/>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1-D056-4DD7-8547-338E4F7F30D2}"/>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2-D056-4DD7-8547-338E4F7F30D2}"/>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3-D056-4DD7-8547-338E4F7F30D2}"/>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4-D056-4DD7-8547-338E4F7F30D2}"/>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5-D056-4DD7-8547-338E4F7F30D2}"/>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6-D056-4DD7-8547-338E4F7F30D2}"/>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7-D056-4DD7-8547-338E4F7F30D2}"/>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8-D056-4DD7-8547-338E4F7F30D2}"/>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9-D056-4DD7-8547-338E4F7F30D2}"/>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A-D056-4DD7-8547-338E4F7F30D2}"/>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B-D056-4DD7-8547-338E4F7F30D2}"/>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C-D056-4DD7-8547-338E4F7F30D2}"/>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D-D056-4DD7-8547-338E4F7F30D2}"/>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E-D056-4DD7-8547-338E4F7F30D2}"/>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F-D056-4DD7-8547-338E4F7F30D2}"/>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0-D056-4DD7-8547-338E4F7F30D2}"/>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1-D056-4DD7-8547-338E4F7F30D2}"/>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2-D056-4DD7-8547-338E4F7F30D2}"/>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3-D056-4DD7-8547-338E4F7F30D2}"/>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4-D056-4DD7-8547-338E4F7F30D2}"/>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5-D056-4DD7-8547-338E4F7F30D2}"/>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6-D056-4DD7-8547-338E4F7F30D2}"/>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7-D056-4DD7-8547-338E4F7F30D2}"/>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8-D056-4DD7-8547-338E4F7F30D2}"/>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9-D056-4DD7-8547-338E4F7F30D2}"/>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A-D056-4DD7-8547-338E4F7F30D2}"/>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B-D056-4DD7-8547-338E4F7F30D2}"/>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C-D056-4DD7-8547-338E4F7F30D2}"/>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D-D056-4DD7-8547-338E4F7F30D2}"/>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E-D056-4DD7-8547-338E4F7F30D2}"/>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F-D056-4DD7-8547-338E4F7F30D2}"/>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0-D056-4DD7-8547-338E4F7F30D2}"/>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1-D056-4DD7-8547-338E4F7F30D2}"/>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2-D056-4DD7-8547-338E4F7F30D2}"/>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3-D056-4DD7-8547-338E4F7F30D2}"/>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4-D056-4DD7-8547-338E4F7F30D2}"/>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5-D056-4DD7-8547-338E4F7F30D2}"/>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6-D056-4DD7-8547-338E4F7F30D2}"/>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7-D056-4DD7-8547-338E4F7F30D2}"/>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8-D056-4DD7-8547-338E4F7F30D2}"/>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9-D056-4DD7-8547-338E4F7F30D2}"/>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A-D056-4DD7-8547-338E4F7F30D2}"/>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B-D056-4DD7-8547-338E4F7F30D2}"/>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C-D056-4DD7-8547-338E4F7F30D2}"/>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D-D056-4DD7-8547-338E4F7F30D2}"/>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E-D056-4DD7-8547-338E4F7F30D2}"/>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F-D056-4DD7-8547-338E4F7F30D2}"/>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0-D056-4DD7-8547-338E4F7F30D2}"/>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1-D056-4DD7-8547-338E4F7F30D2}"/>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2-D056-4DD7-8547-338E4F7F30D2}"/>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3-D056-4DD7-8547-338E4F7F30D2}"/>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4-D056-4DD7-8547-338E4F7F30D2}"/>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5-D056-4DD7-8547-338E4F7F30D2}"/>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6-D056-4DD7-8547-338E4F7F30D2}"/>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7-D056-4DD7-8547-338E4F7F30D2}"/>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8-D056-4DD7-8547-338E4F7F30D2}"/>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9-D056-4DD7-8547-338E4F7F30D2}"/>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A-D056-4DD7-8547-338E4F7F30D2}"/>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B-D056-4DD7-8547-338E4F7F30D2}"/>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C-D056-4DD7-8547-338E4F7F30D2}"/>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D-D056-4DD7-8547-338E4F7F30D2}"/>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E-D056-4DD7-8547-338E4F7F30D2}"/>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F-D056-4DD7-8547-338E4F7F30D2}"/>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0-D056-4DD7-8547-338E4F7F30D2}"/>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1-D056-4DD7-8547-338E4F7F30D2}"/>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2-D056-4DD7-8547-338E4F7F30D2}"/>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3-D056-4DD7-8547-338E4F7F30D2}"/>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4-D056-4DD7-8547-338E4F7F30D2}"/>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5-D056-4DD7-8547-338E4F7F30D2}"/>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6-D056-4DD7-8547-338E4F7F30D2}"/>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7-D056-4DD7-8547-338E4F7F30D2}"/>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8-D056-4DD7-8547-338E4F7F30D2}"/>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9-D056-4DD7-8547-338E4F7F30D2}"/>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A-D056-4DD7-8547-338E4F7F30D2}"/>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B-D056-4DD7-8547-338E4F7F30D2}"/>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C-D056-4DD7-8547-338E4F7F30D2}"/>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D-D056-4DD7-8547-338E4F7F30D2}"/>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E-D056-4DD7-8547-338E4F7F30D2}"/>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F-D056-4DD7-8547-338E4F7F30D2}"/>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0-D056-4DD7-8547-338E4F7F30D2}"/>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1-D056-4DD7-8547-338E4F7F30D2}"/>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2-D056-4DD7-8547-338E4F7F30D2}"/>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3-D056-4DD7-8547-338E4F7F30D2}"/>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4-D056-4DD7-8547-338E4F7F30D2}"/>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5-D056-4DD7-8547-338E4F7F30D2}"/>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6-D056-4DD7-8547-338E4F7F30D2}"/>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7-D056-4DD7-8547-338E4F7F30D2}"/>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8-D056-4DD7-8547-338E4F7F30D2}"/>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9-D056-4DD7-8547-338E4F7F30D2}"/>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A-D056-4DD7-8547-338E4F7F30D2}"/>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B-D056-4DD7-8547-338E4F7F30D2}"/>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C-D056-4DD7-8547-338E4F7F30D2}"/>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D-D056-4DD7-8547-338E4F7F30D2}"/>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E-D056-4DD7-8547-338E4F7F30D2}"/>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F-D056-4DD7-8547-338E4F7F30D2}"/>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0-D056-4DD7-8547-338E4F7F30D2}"/>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1-D056-4DD7-8547-338E4F7F30D2}"/>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2-D056-4DD7-8547-338E4F7F30D2}"/>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3-D056-4DD7-8547-338E4F7F30D2}"/>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4-D056-4DD7-8547-338E4F7F30D2}"/>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5-D056-4DD7-8547-338E4F7F30D2}"/>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6-D056-4DD7-8547-338E4F7F30D2}"/>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7-D056-4DD7-8547-338E4F7F30D2}"/>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8-D056-4DD7-8547-338E4F7F30D2}"/>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9-D056-4DD7-8547-338E4F7F30D2}"/>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A-D056-4DD7-8547-338E4F7F30D2}"/>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B-D056-4DD7-8547-338E4F7F30D2}"/>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C-D056-4DD7-8547-338E4F7F30D2}"/>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FC36-45E6-AD70-9234931BFD5C}"/>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36-45E6-AD70-9234931BFD5C}"/>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36-45E6-AD70-9234931BFD5C}"/>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36-45E6-AD70-9234931BFD5C}"/>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36-45E6-AD70-9234931BFD5C}"/>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36-45E6-AD70-9234931BFD5C}"/>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36-45E6-AD70-9234931BFD5C}"/>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36-45E6-AD70-9234931BFD5C}"/>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36-45E6-AD70-9234931BFD5C}"/>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36-45E6-AD70-9234931BFD5C}"/>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36-45E6-AD70-9234931BFD5C}"/>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36-45E6-AD70-9234931BFD5C}"/>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36-45E6-AD70-9234931BFD5C}"/>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36-45E6-AD70-9234931BFD5C}"/>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36-45E6-AD70-9234931BFD5C}"/>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36-45E6-AD70-9234931BFD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入力!$R$5:$R$1888</c:f>
              <c:numCache>
                <c:formatCode>General</c:formatCode>
                <c:ptCount val="1884"/>
                <c:pt idx="0">
                  <c:v>299</c:v>
                </c:pt>
                <c:pt idx="1">
                  <c:v>170</c:v>
                </c:pt>
                <c:pt idx="2">
                  <c:v>310</c:v>
                </c:pt>
                <c:pt idx="3">
                  <c:v>213</c:v>
                </c:pt>
                <c:pt idx="4">
                  <c:v>360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入力!$P$5:$P$1004</c:f>
              <c:numCache>
                <c:formatCode>General</c:formatCode>
                <c:ptCount val="1000"/>
                <c:pt idx="0">
                  <c:v>8.3000000000000007</c:v>
                </c:pt>
                <c:pt idx="1">
                  <c:v>9.5</c:v>
                </c:pt>
                <c:pt idx="2">
                  <c:v>9.1</c:v>
                </c:pt>
                <c:pt idx="3">
                  <c:v>7.5</c:v>
                </c:pt>
                <c:pt idx="4">
                  <c:v>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入力!$AF$5:$AF$1004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385-D056-4DD7-8547-338E4F7F30D2}"/>
            </c:ext>
          </c:extLst>
        </c:ser>
        <c:ser>
          <c:idx val="0"/>
          <c:order val="1"/>
          <c:tx>
            <c:v>y軸基準線_上限</c:v>
          </c:tx>
          <c:spPr>
            <a:ln w="25400" cap="rnd">
              <a:noFill/>
              <a:round/>
            </a:ln>
            <a:effectLst/>
          </c:spPr>
          <c:marker>
            <c:symbol val="circle"/>
            <c:size val="5"/>
            <c:spPr>
              <a:noFill/>
              <a:ln w="9525">
                <a:noFill/>
              </a:ln>
              <a:effectLst/>
            </c:spPr>
          </c:marker>
          <c:dLbls>
            <c:dLbl>
              <c:idx val="0"/>
              <c:layout>
                <c:manualLayout>
                  <c:x val="-9.1234084981824851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B8-4CE7-B36D-CC516F54C4A2}"/>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370</c:v>
                  </c:pt>
                </c:numCache>
              </c:numRef>
            </c:plus>
            <c:minus>
              <c:numLit>
                <c:formatCode>General</c:formatCode>
                <c:ptCount val="1"/>
                <c:pt idx="0">
                  <c:v>0</c:v>
                </c:pt>
              </c:numLit>
            </c:minus>
            <c:spPr>
              <a:noFill/>
              <a:ln w="19050" cap="flat" cmpd="sng" algn="ctr">
                <a:solidFill>
                  <a:schemeClr val="tx1">
                    <a:lumMod val="50000"/>
                    <a:lumOff val="50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メモリ設定用!$D$6</c:f>
              <c:numCache>
                <c:formatCode>General</c:formatCode>
                <c:ptCount val="1"/>
                <c:pt idx="0">
                  <c:v>0</c:v>
                </c:pt>
              </c:numCache>
            </c:numRef>
          </c:xVal>
          <c:yVal>
            <c:numRef>
              <c:f>メモリ設定用!$E$6</c:f>
              <c:numCache>
                <c:formatCode>General</c:formatCode>
                <c:ptCount val="1"/>
                <c:pt idx="0">
                  <c:v>9.5</c:v>
                </c:pt>
              </c:numCache>
            </c:numRef>
          </c:yVal>
          <c:smooth val="0"/>
          <c:extLst>
            <c:ext xmlns:c16="http://schemas.microsoft.com/office/drawing/2014/chart" uri="{C3380CC4-5D6E-409C-BE32-E72D297353CC}">
              <c16:uniqueId val="{00000000-FCB8-4CE7-B36D-CC516F54C4A2}"/>
            </c:ext>
          </c:extLst>
        </c:ser>
        <c:ser>
          <c:idx val="1"/>
          <c:order val="2"/>
          <c:tx>
            <c:strRef>
              <c:f>メモリ設定用!$C$5</c:f>
              <c:strCache>
                <c:ptCount val="1"/>
                <c:pt idx="0">
                  <c:v>下限</c:v>
                </c:pt>
              </c:strCache>
            </c:strRef>
          </c:tx>
          <c:spPr>
            <a:ln w="25400" cap="rnd">
              <a:noFill/>
              <a:round/>
            </a:ln>
            <a:effectLst/>
          </c:spPr>
          <c:marker>
            <c:symbol val="circle"/>
            <c:size val="5"/>
            <c:spPr>
              <a:noFill/>
              <a:ln w="9525">
                <a:noFill/>
              </a:ln>
              <a:effectLst/>
            </c:spPr>
          </c:marker>
          <c:dLbls>
            <c:dLbl>
              <c:idx val="0"/>
              <c:layout>
                <c:manualLayout>
                  <c:x val="-9.1234084981824851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B8-4CE7-B36D-CC516F54C4A2}"/>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370</c:v>
                  </c:pt>
                </c:numCache>
              </c:numRef>
            </c:plus>
            <c:minus>
              <c:numLit>
                <c:formatCode>General</c:formatCode>
                <c:ptCount val="1"/>
                <c:pt idx="0">
                  <c:v>0</c:v>
                </c:pt>
              </c:numLit>
            </c:minus>
            <c:spPr>
              <a:noFill/>
              <a:ln w="19050" cap="flat" cmpd="sng" algn="ctr">
                <a:solidFill>
                  <a:schemeClr val="tx1">
                    <a:lumMod val="50000"/>
                    <a:lumOff val="50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メモリ設定用!$D$5</c:f>
              <c:numCache>
                <c:formatCode>General</c:formatCode>
                <c:ptCount val="1"/>
                <c:pt idx="0">
                  <c:v>0</c:v>
                </c:pt>
              </c:numCache>
            </c:numRef>
          </c:xVal>
          <c:yVal>
            <c:numRef>
              <c:f>メモリ設定用!$E$5</c:f>
              <c:numCache>
                <c:formatCode>General</c:formatCode>
                <c:ptCount val="1"/>
                <c:pt idx="0">
                  <c:v>8.4</c:v>
                </c:pt>
              </c:numCache>
            </c:numRef>
          </c:yVal>
          <c:smooth val="0"/>
          <c:extLst>
            <c:ext xmlns:c16="http://schemas.microsoft.com/office/drawing/2014/chart" uri="{C3380CC4-5D6E-409C-BE32-E72D297353CC}">
              <c16:uniqueId val="{00000002-FCB8-4CE7-B36D-CC516F54C4A2}"/>
            </c:ext>
          </c:extLst>
        </c:ser>
        <c:ser>
          <c:idx val="2"/>
          <c:order val="3"/>
          <c:tx>
            <c:strRef>
              <c:f>メモリ設定用!$B$10</c:f>
              <c:strCache>
                <c:ptCount val="1"/>
                <c:pt idx="0">
                  <c:v>y最大値表示</c:v>
                </c:pt>
              </c:strCache>
            </c:strRef>
          </c:tx>
          <c:spPr>
            <a:ln w="25400" cap="rnd">
              <a:noFill/>
              <a:round/>
            </a:ln>
            <a:effectLst/>
          </c:spPr>
          <c:marker>
            <c:symbol val="circle"/>
            <c:size val="5"/>
            <c:spPr>
              <a:noFill/>
              <a:ln w="9525">
                <a:noFill/>
              </a:ln>
              <a:effectLst/>
            </c:spPr>
          </c:marker>
          <c:dLbls>
            <c:dLbl>
              <c:idx val="0"/>
              <c:layout>
                <c:manualLayout>
                  <c:x val="-0.10827503187084701"/>
                  <c:y val="-5.259071011918758E-1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B8-4CE7-B36D-CC516F54C4A2}"/>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メモリ設定用!$D$10</c:f>
              <c:numCache>
                <c:formatCode>General</c:formatCode>
                <c:ptCount val="1"/>
                <c:pt idx="0">
                  <c:v>0</c:v>
                </c:pt>
              </c:numCache>
            </c:numRef>
          </c:xVal>
          <c:yVal>
            <c:numRef>
              <c:f>メモリ設定用!$E$10</c:f>
              <c:numCache>
                <c:formatCode>General</c:formatCode>
                <c:ptCount val="1"/>
                <c:pt idx="0">
                  <c:v>13</c:v>
                </c:pt>
              </c:numCache>
            </c:numRef>
          </c:yVal>
          <c:smooth val="0"/>
          <c:extLst>
            <c:ext xmlns:c16="http://schemas.microsoft.com/office/drawing/2014/chart" uri="{C3380CC4-5D6E-409C-BE32-E72D297353CC}">
              <c16:uniqueId val="{00000003-FCB8-4CE7-B36D-CC516F54C4A2}"/>
            </c:ext>
          </c:extLst>
        </c:ser>
        <c:ser>
          <c:idx val="3"/>
          <c:order val="4"/>
          <c:tx>
            <c:strRef>
              <c:f>メモリ設定用!$B$11</c:f>
              <c:strCache>
                <c:ptCount val="1"/>
                <c:pt idx="0">
                  <c:v>iPTH(pg/mL)目盛用</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1"/>
            <c:plus>
              <c:numRef>
                <c:f>メモリ設定用!$H$5</c:f>
                <c:numCache>
                  <c:formatCode>General</c:formatCode>
                  <c:ptCount val="1"/>
                  <c:pt idx="0">
                    <c:v>15</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メモリ設定用!$D$12</c:f>
              <c:numCache>
                <c:formatCode>General</c:formatCode>
                <c:ptCount val="1"/>
                <c:pt idx="0">
                  <c:v>240</c:v>
                </c:pt>
              </c:numCache>
            </c:numRef>
          </c:xVal>
          <c:yVal>
            <c:numRef>
              <c:f>メモリ設定用!$E$12</c:f>
              <c:numCache>
                <c:formatCode>General</c:formatCode>
                <c:ptCount val="1"/>
                <c:pt idx="0">
                  <c:v>5</c:v>
                </c:pt>
              </c:numCache>
            </c:numRef>
          </c:yVal>
          <c:smooth val="0"/>
          <c:extLst>
            <c:ext xmlns:c16="http://schemas.microsoft.com/office/drawing/2014/chart" uri="{C3380CC4-5D6E-409C-BE32-E72D297353CC}">
              <c16:uniqueId val="{00000000-C8F8-4B27-8D15-069E4A36BBE1}"/>
            </c:ext>
          </c:extLst>
        </c:ser>
        <c:ser>
          <c:idx val="4"/>
          <c:order val="5"/>
          <c:tx>
            <c:v>x軸最大値</c:v>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メモリ設定用!$H$7</c:f>
              <c:numCache>
                <c:formatCode>General</c:formatCode>
                <c:ptCount val="1"/>
                <c:pt idx="0">
                  <c:v>370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1-C8F8-4B27-8D15-069E4A36BBE1}"/>
            </c:ext>
          </c:extLst>
        </c:ser>
        <c:ser>
          <c:idx val="6"/>
          <c:order val="6"/>
          <c:tx>
            <c:v>原点_y</c:v>
          </c:tx>
          <c:spPr>
            <a:ln w="25400" cap="rnd">
              <a:noFill/>
              <a:round/>
            </a:ln>
            <a:effectLst/>
          </c:spPr>
          <c:marker>
            <c:symbol val="circle"/>
            <c:size val="5"/>
            <c:spPr>
              <a:noFill/>
              <a:ln w="9525">
                <a:noFill/>
              </a:ln>
              <a:effectLst/>
            </c:spPr>
          </c:marker>
          <c:dLbls>
            <c:dLbl>
              <c:idx val="0"/>
              <c:layout>
                <c:manualLayout>
                  <c:x val="-9.0441338878665775E-2"/>
                  <c:y val="-2.9221347331583552E-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F8-4B27-8D15-069E4A36BBE1}"/>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2-C8F8-4B27-8D15-069E4A36BBE1}"/>
            </c:ext>
          </c:extLst>
        </c:ser>
        <c:ser>
          <c:idx val="7"/>
          <c:order val="7"/>
          <c:tx>
            <c:v>原点_x</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4-C8F8-4B27-8D15-069E4A36BBE1}"/>
            </c:ext>
          </c:extLst>
        </c:ser>
        <c:ser>
          <c:idx val="8"/>
          <c:order val="8"/>
          <c:tx>
            <c:strRef>
              <c:f>メモリ設定用!$B$15</c:f>
              <c:strCache>
                <c:ptCount val="1"/>
                <c:pt idx="0">
                  <c:v>P用_iPTH(pg/mL) 目盛用_100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メモリ設定用!$H$15</c:f>
                <c:numCache>
                  <c:formatCode>General</c:formatCode>
                  <c:ptCount val="1"/>
                  <c:pt idx="0">
                    <c:v>15</c:v>
                  </c:pt>
                </c:numCache>
              </c:numRef>
            </c:plus>
            <c:minus>
              <c:numLit>
                <c:formatCode>General</c:formatCode>
                <c:ptCount val="1"/>
                <c:pt idx="0">
                  <c:v>0</c:v>
                </c:pt>
              </c:numLit>
            </c:minus>
            <c:spPr>
              <a:noFill/>
              <a:ln w="15875" cap="flat" cmpd="sng" algn="ctr">
                <a:solidFill>
                  <a:schemeClr val="tx1">
                    <a:lumMod val="65000"/>
                    <a:lumOff val="35000"/>
                  </a:schemeClr>
                </a:solidFill>
                <a:prstDash val="sysDot"/>
                <a:round/>
              </a:ln>
              <a:effectLst/>
            </c:spPr>
          </c:errBars>
          <c:xVal>
            <c:numRef>
              <c:f>メモリ設定用!$D$15</c:f>
              <c:numCache>
                <c:formatCode>General</c:formatCode>
                <c:ptCount val="1"/>
                <c:pt idx="0">
                  <c:v>100</c:v>
                </c:pt>
              </c:numCache>
            </c:numRef>
          </c:xVal>
          <c:yVal>
            <c:numRef>
              <c:f>メモリ設定用!$E$15</c:f>
              <c:numCache>
                <c:formatCode>General</c:formatCode>
                <c:ptCount val="1"/>
                <c:pt idx="0">
                  <c:v>5</c:v>
                </c:pt>
              </c:numCache>
            </c:numRef>
          </c:yVal>
          <c:smooth val="0"/>
          <c:extLst>
            <c:ext xmlns:c16="http://schemas.microsoft.com/office/drawing/2014/chart" uri="{C3380CC4-5D6E-409C-BE32-E72D297353CC}">
              <c16:uniqueId val="{00000000-6641-4467-A539-4228FD316894}"/>
            </c:ext>
          </c:extLst>
        </c:ser>
        <c:ser>
          <c:idx val="9"/>
          <c:order val="9"/>
          <c:tx>
            <c:strRef>
              <c:f>メモリ設定用!$B$16</c:f>
              <c:strCache>
                <c:ptCount val="1"/>
                <c:pt idx="0">
                  <c:v>P用_iPTH(pg/mL) 目盛用_200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メモリ設定用!$H$16</c:f>
                <c:numCache>
                  <c:formatCode>General</c:formatCode>
                  <c:ptCount val="1"/>
                  <c:pt idx="0">
                    <c:v>15</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メモリ設定用!$D$16</c:f>
              <c:numCache>
                <c:formatCode>General</c:formatCode>
                <c:ptCount val="1"/>
                <c:pt idx="0">
                  <c:v>200</c:v>
                </c:pt>
              </c:numCache>
            </c:numRef>
          </c:xVal>
          <c:yVal>
            <c:numRef>
              <c:f>メモリ設定用!$E$16</c:f>
              <c:numCache>
                <c:formatCode>General</c:formatCode>
                <c:ptCount val="1"/>
                <c:pt idx="0">
                  <c:v>5</c:v>
                </c:pt>
              </c:numCache>
            </c:numRef>
          </c:yVal>
          <c:smooth val="0"/>
          <c:extLst>
            <c:ext xmlns:c16="http://schemas.microsoft.com/office/drawing/2014/chart" uri="{C3380CC4-5D6E-409C-BE32-E72D297353CC}">
              <c16:uniqueId val="{00000001-6641-4467-A539-4228FD316894}"/>
            </c:ext>
          </c:extLst>
        </c:ser>
        <c:dLbls>
          <c:dLblPos val="t"/>
          <c:showLegendKey val="0"/>
          <c:showVal val="1"/>
          <c:showCatName val="0"/>
          <c:showSerName val="0"/>
          <c:showPercent val="0"/>
          <c:showBubbleSize val="0"/>
        </c:dLbls>
        <c:axId val="1455619976"/>
        <c:axId val="1455612776"/>
      </c:scatterChart>
      <c:valAx>
        <c:axId val="1455619976"/>
        <c:scaling>
          <c:orientation val="minMax"/>
          <c:min val="0"/>
        </c:scaling>
        <c:delete val="0"/>
        <c:axPos val="b"/>
        <c:numFmt formatCode="#,##0.0_);[Red]\(#,##0.0\)" sourceLinked="0"/>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2776"/>
        <c:crosses val="autoZero"/>
        <c:crossBetween val="midCat"/>
        <c:majorUnit val="1"/>
      </c:valAx>
      <c:valAx>
        <c:axId val="1455612776"/>
        <c:scaling>
          <c:orientation val="minMax"/>
          <c:max val="13.2"/>
          <c:min val="5"/>
        </c:scaling>
        <c:delete val="0"/>
        <c:axPos val="l"/>
        <c:title>
          <c:tx>
            <c:rich>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r>
                  <a:rPr lang="en-US" altLang="ja-JP" sz="1600" b="1" i="0">
                    <a:solidFill>
                      <a:schemeClr val="tx1">
                        <a:lumMod val="65000"/>
                        <a:lumOff val="35000"/>
                      </a:schemeClr>
                    </a:solidFill>
                    <a:latin typeface="Yu Gothic UI" panose="020B0500000000000000" pitchFamily="50" charset="-128"/>
                    <a:ea typeface="Yu Gothic UI" panose="020B0500000000000000" pitchFamily="50" charset="-128"/>
                  </a:rPr>
                  <a:t>cCa(mg/dL)</a:t>
                </a:r>
                <a:endParaRPr lang="ja-JP" altLang="en-US" sz="1600" b="1" i="0">
                  <a:solidFill>
                    <a:schemeClr val="tx1">
                      <a:lumMod val="65000"/>
                      <a:lumOff val="35000"/>
                    </a:schemeClr>
                  </a:solidFill>
                  <a:latin typeface="Yu Gothic UI" panose="020B0500000000000000" pitchFamily="50" charset="-128"/>
                  <a:ea typeface="Yu Gothic UI" panose="020B0500000000000000" pitchFamily="50" charset="-128"/>
                </a:endParaRPr>
              </a:p>
            </c:rich>
          </c:tx>
          <c:layout>
            <c:manualLayout>
              <c:xMode val="edge"/>
              <c:yMode val="edge"/>
              <c:x val="4.0560996561030639E-3"/>
              <c:y val="0.33344757862006025"/>
            </c:manualLayout>
          </c:layout>
          <c:overlay val="0"/>
          <c:spPr>
            <a:noFill/>
            <a:ln>
              <a:noFill/>
            </a:ln>
            <a:effectLst/>
          </c:spPr>
          <c:txPr>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ltLang="en-US"/>
            </a:p>
          </c:txPr>
        </c:title>
        <c:numFmt formatCode="#,##0.0_);[Red]\(#,##0.0\)" sourceLinked="0"/>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9976"/>
        <c:crosses val="autoZero"/>
        <c:crossBetween val="midCat"/>
        <c:majorUnit val="20"/>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i="1">
          <a:latin typeface="Segoe UI" panose="020B0502040204020203" pitchFamily="34" charset="0"/>
          <a:ea typeface="Yu Gothic UI" panose="020B0500000000000000" pitchFamily="50" charset="-128"/>
          <a:cs typeface="Segoe UI" panose="020B0502040204020203" pitchFamily="34" charset="0"/>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35281559136123"/>
          <c:y val="2.1603236247561448E-2"/>
          <c:w val="0.74791901306157849"/>
          <c:h val="0.82286812809468146"/>
        </c:manualLayout>
      </c:layout>
      <c:scatterChart>
        <c:scatterStyle val="lineMarker"/>
        <c:varyColors val="0"/>
        <c:ser>
          <c:idx val="5"/>
          <c:order val="0"/>
          <c:tx>
            <c:v>60未満</c:v>
          </c:tx>
          <c:spPr>
            <a:ln w="25400" cap="rnd">
              <a:noFill/>
              <a:round/>
            </a:ln>
            <a:effectLst/>
          </c:spPr>
          <c:marker>
            <c:symbol val="circle"/>
            <c:size val="8"/>
            <c:spPr>
              <a:solidFill>
                <a:srgbClr val="9F5FCF"/>
              </a:solidFill>
              <a:ln w="9525">
                <a:noFill/>
              </a:ln>
              <a:effectLst>
                <a:outerShdw blurRad="50800" dist="38100" dir="2700000" algn="tl" rotWithShape="0">
                  <a:prstClr val="black">
                    <a:alpha val="40000"/>
                  </a:prstClr>
                </a:outerShdw>
              </a:effectLst>
            </c:spPr>
          </c:marker>
          <c:dLbls>
            <c:dLbl>
              <c:idx val="0"/>
              <c:tx>
                <c:rich>
                  <a:bodyPr/>
                  <a:lstStyle/>
                  <a:p>
                    <a:fld id="{ED572D47-B11C-415A-955E-26B835E2707C}"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6-D056-4DD7-8547-338E4F7F30D2}"/>
                </c:ext>
              </c:extLst>
            </c:dLbl>
            <c:dLbl>
              <c:idx val="1"/>
              <c:tx>
                <c:rich>
                  <a:bodyPr/>
                  <a:lstStyle/>
                  <a:p>
                    <a:fld id="{C75FC103-9493-412F-AE90-706E7DC1751A}"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7-D056-4DD7-8547-338E4F7F30D2}"/>
                </c:ext>
              </c:extLst>
            </c:dLbl>
            <c:dLbl>
              <c:idx val="2"/>
              <c:tx>
                <c:rich>
                  <a:bodyPr/>
                  <a:lstStyle/>
                  <a:p>
                    <a:fld id="{3CF66182-A370-43D2-931D-77A16B2F4C74}"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8-D056-4DD7-8547-338E4F7F30D2}"/>
                </c:ext>
              </c:extLst>
            </c:dLbl>
            <c:dLbl>
              <c:idx val="3"/>
              <c:tx>
                <c:rich>
                  <a:bodyPr/>
                  <a:lstStyle/>
                  <a:p>
                    <a:fld id="{951CD3FB-3EFB-4F54-98C7-0E8D6D49884C}"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9-D056-4DD7-8547-338E4F7F30D2}"/>
                </c:ext>
              </c:extLst>
            </c:dLbl>
            <c:dLbl>
              <c:idx val="4"/>
              <c:tx>
                <c:rich>
                  <a:bodyPr/>
                  <a:lstStyle/>
                  <a:p>
                    <a:fld id="{C0E2C400-66BC-48AC-AF9D-0716B9210763}"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A-D056-4DD7-8547-338E4F7F30D2}"/>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D056-4DD7-8547-338E4F7F30D2}"/>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D056-4DD7-8547-338E4F7F30D2}"/>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D056-4DD7-8547-338E4F7F30D2}"/>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D056-4DD7-8547-338E4F7F30D2}"/>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D056-4DD7-8547-338E4F7F30D2}"/>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D056-4DD7-8547-338E4F7F30D2}"/>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D056-4DD7-8547-338E4F7F30D2}"/>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D056-4DD7-8547-338E4F7F30D2}"/>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D056-4DD7-8547-338E4F7F30D2}"/>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D056-4DD7-8547-338E4F7F30D2}"/>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D056-4DD7-8547-338E4F7F30D2}"/>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D056-4DD7-8547-338E4F7F30D2}"/>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D056-4DD7-8547-338E4F7F30D2}"/>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D056-4DD7-8547-338E4F7F30D2}"/>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D056-4DD7-8547-338E4F7F30D2}"/>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D056-4DD7-8547-338E4F7F30D2}"/>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D056-4DD7-8547-338E4F7F30D2}"/>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D056-4DD7-8547-338E4F7F30D2}"/>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D056-4DD7-8547-338E4F7F30D2}"/>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D056-4DD7-8547-338E4F7F30D2}"/>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D056-4DD7-8547-338E4F7F30D2}"/>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D056-4DD7-8547-338E4F7F30D2}"/>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D056-4DD7-8547-338E4F7F30D2}"/>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D056-4DD7-8547-338E4F7F30D2}"/>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D056-4DD7-8547-338E4F7F30D2}"/>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D056-4DD7-8547-338E4F7F30D2}"/>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D056-4DD7-8547-338E4F7F30D2}"/>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D056-4DD7-8547-338E4F7F30D2}"/>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D056-4DD7-8547-338E4F7F30D2}"/>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D056-4DD7-8547-338E4F7F30D2}"/>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D056-4DD7-8547-338E4F7F30D2}"/>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D056-4DD7-8547-338E4F7F30D2}"/>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D056-4DD7-8547-338E4F7F30D2}"/>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D056-4DD7-8547-338E4F7F30D2}"/>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D056-4DD7-8547-338E4F7F30D2}"/>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D056-4DD7-8547-338E4F7F30D2}"/>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D056-4DD7-8547-338E4F7F30D2}"/>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D056-4DD7-8547-338E4F7F30D2}"/>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D056-4DD7-8547-338E4F7F30D2}"/>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D056-4DD7-8547-338E4F7F30D2}"/>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D056-4DD7-8547-338E4F7F30D2}"/>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D056-4DD7-8547-338E4F7F30D2}"/>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D056-4DD7-8547-338E4F7F30D2}"/>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D056-4DD7-8547-338E4F7F30D2}"/>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D056-4DD7-8547-338E4F7F30D2}"/>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D056-4DD7-8547-338E4F7F30D2}"/>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D056-4DD7-8547-338E4F7F30D2}"/>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D056-4DD7-8547-338E4F7F30D2}"/>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D056-4DD7-8547-338E4F7F30D2}"/>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D056-4DD7-8547-338E4F7F30D2}"/>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D056-4DD7-8547-338E4F7F30D2}"/>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D056-4DD7-8547-338E4F7F30D2}"/>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D056-4DD7-8547-338E4F7F30D2}"/>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D056-4DD7-8547-338E4F7F30D2}"/>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D056-4DD7-8547-338E4F7F30D2}"/>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D056-4DD7-8547-338E4F7F30D2}"/>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D056-4DD7-8547-338E4F7F30D2}"/>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D056-4DD7-8547-338E4F7F30D2}"/>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D056-4DD7-8547-338E4F7F30D2}"/>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D056-4DD7-8547-338E4F7F30D2}"/>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D056-4DD7-8547-338E4F7F30D2}"/>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D056-4DD7-8547-338E4F7F30D2}"/>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D056-4DD7-8547-338E4F7F30D2}"/>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D056-4DD7-8547-338E4F7F30D2}"/>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D056-4DD7-8547-338E4F7F30D2}"/>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D056-4DD7-8547-338E4F7F30D2}"/>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D056-4DD7-8547-338E4F7F30D2}"/>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D056-4DD7-8547-338E4F7F30D2}"/>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D056-4DD7-8547-338E4F7F30D2}"/>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D056-4DD7-8547-338E4F7F30D2}"/>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D056-4DD7-8547-338E4F7F30D2}"/>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D056-4DD7-8547-338E4F7F30D2}"/>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D056-4DD7-8547-338E4F7F30D2}"/>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D056-4DD7-8547-338E4F7F30D2}"/>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D056-4DD7-8547-338E4F7F30D2}"/>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D056-4DD7-8547-338E4F7F30D2}"/>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D056-4DD7-8547-338E4F7F30D2}"/>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D056-4DD7-8547-338E4F7F30D2}"/>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D056-4DD7-8547-338E4F7F30D2}"/>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D056-4DD7-8547-338E4F7F30D2}"/>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D056-4DD7-8547-338E4F7F30D2}"/>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D056-4DD7-8547-338E4F7F30D2}"/>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D056-4DD7-8547-338E4F7F30D2}"/>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D056-4DD7-8547-338E4F7F30D2}"/>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D056-4DD7-8547-338E4F7F30D2}"/>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D056-4DD7-8547-338E4F7F30D2}"/>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D056-4DD7-8547-338E4F7F30D2}"/>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D056-4DD7-8547-338E4F7F30D2}"/>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D056-4DD7-8547-338E4F7F30D2}"/>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D056-4DD7-8547-338E4F7F30D2}"/>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D056-4DD7-8547-338E4F7F30D2}"/>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D056-4DD7-8547-338E4F7F30D2}"/>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D056-4DD7-8547-338E4F7F30D2}"/>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D056-4DD7-8547-338E4F7F30D2}"/>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D056-4DD7-8547-338E4F7F30D2}"/>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D056-4DD7-8547-338E4F7F30D2}"/>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D056-4DD7-8547-338E4F7F30D2}"/>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D056-4DD7-8547-338E4F7F30D2}"/>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D056-4DD7-8547-338E4F7F30D2}"/>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D056-4DD7-8547-338E4F7F30D2}"/>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D056-4DD7-8547-338E4F7F30D2}"/>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D056-4DD7-8547-338E4F7F30D2}"/>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D056-4DD7-8547-338E4F7F30D2}"/>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D056-4DD7-8547-338E4F7F30D2}"/>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D056-4DD7-8547-338E4F7F30D2}"/>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D056-4DD7-8547-338E4F7F30D2}"/>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D056-4DD7-8547-338E4F7F30D2}"/>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D056-4DD7-8547-338E4F7F30D2}"/>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D056-4DD7-8547-338E4F7F30D2}"/>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D056-4DD7-8547-338E4F7F30D2}"/>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D056-4DD7-8547-338E4F7F30D2}"/>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D056-4DD7-8547-338E4F7F30D2}"/>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D056-4DD7-8547-338E4F7F30D2}"/>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D056-4DD7-8547-338E4F7F30D2}"/>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D056-4DD7-8547-338E4F7F30D2}"/>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D056-4DD7-8547-338E4F7F30D2}"/>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D056-4DD7-8547-338E4F7F30D2}"/>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D056-4DD7-8547-338E4F7F30D2}"/>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D056-4DD7-8547-338E4F7F30D2}"/>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D056-4DD7-8547-338E4F7F30D2}"/>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D056-4DD7-8547-338E4F7F30D2}"/>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D056-4DD7-8547-338E4F7F30D2}"/>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D056-4DD7-8547-338E4F7F30D2}"/>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D056-4DD7-8547-338E4F7F30D2}"/>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D056-4DD7-8547-338E4F7F30D2}"/>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D056-4DD7-8547-338E4F7F30D2}"/>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D056-4DD7-8547-338E4F7F30D2}"/>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D056-4DD7-8547-338E4F7F30D2}"/>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D056-4DD7-8547-338E4F7F30D2}"/>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D056-4DD7-8547-338E4F7F30D2}"/>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D056-4DD7-8547-338E4F7F30D2}"/>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D056-4DD7-8547-338E4F7F30D2}"/>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D056-4DD7-8547-338E4F7F30D2}"/>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D056-4DD7-8547-338E4F7F30D2}"/>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D056-4DD7-8547-338E4F7F30D2}"/>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D056-4DD7-8547-338E4F7F30D2}"/>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D056-4DD7-8547-338E4F7F30D2}"/>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D056-4DD7-8547-338E4F7F30D2}"/>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D056-4DD7-8547-338E4F7F30D2}"/>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D056-4DD7-8547-338E4F7F30D2}"/>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D056-4DD7-8547-338E4F7F30D2}"/>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D056-4DD7-8547-338E4F7F30D2}"/>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D056-4DD7-8547-338E4F7F30D2}"/>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D056-4DD7-8547-338E4F7F30D2}"/>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D056-4DD7-8547-338E4F7F30D2}"/>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D056-4DD7-8547-338E4F7F30D2}"/>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D056-4DD7-8547-338E4F7F30D2}"/>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D056-4DD7-8547-338E4F7F30D2}"/>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D056-4DD7-8547-338E4F7F30D2}"/>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D056-4DD7-8547-338E4F7F30D2}"/>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D056-4DD7-8547-338E4F7F30D2}"/>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D056-4DD7-8547-338E4F7F30D2}"/>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D056-4DD7-8547-338E4F7F30D2}"/>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D056-4DD7-8547-338E4F7F30D2}"/>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D056-4DD7-8547-338E4F7F30D2}"/>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D056-4DD7-8547-338E4F7F30D2}"/>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D056-4DD7-8547-338E4F7F30D2}"/>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D056-4DD7-8547-338E4F7F30D2}"/>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D056-4DD7-8547-338E4F7F30D2}"/>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D056-4DD7-8547-338E4F7F30D2}"/>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D056-4DD7-8547-338E4F7F30D2}"/>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D056-4DD7-8547-338E4F7F30D2}"/>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D056-4DD7-8547-338E4F7F30D2}"/>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D056-4DD7-8547-338E4F7F30D2}"/>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D056-4DD7-8547-338E4F7F30D2}"/>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D056-4DD7-8547-338E4F7F30D2}"/>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D056-4DD7-8547-338E4F7F30D2}"/>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D056-4DD7-8547-338E4F7F30D2}"/>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D056-4DD7-8547-338E4F7F30D2}"/>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D056-4DD7-8547-338E4F7F30D2}"/>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D056-4DD7-8547-338E4F7F30D2}"/>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D056-4DD7-8547-338E4F7F30D2}"/>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D056-4DD7-8547-338E4F7F30D2}"/>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D056-4DD7-8547-338E4F7F30D2}"/>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D056-4DD7-8547-338E4F7F30D2}"/>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D056-4DD7-8547-338E4F7F30D2}"/>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D056-4DD7-8547-338E4F7F30D2}"/>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D056-4DD7-8547-338E4F7F30D2}"/>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D056-4DD7-8547-338E4F7F30D2}"/>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D056-4DD7-8547-338E4F7F30D2}"/>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D056-4DD7-8547-338E4F7F30D2}"/>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D056-4DD7-8547-338E4F7F30D2}"/>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D056-4DD7-8547-338E4F7F30D2}"/>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D056-4DD7-8547-338E4F7F30D2}"/>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D056-4DD7-8547-338E4F7F30D2}"/>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D056-4DD7-8547-338E4F7F30D2}"/>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D056-4DD7-8547-338E4F7F30D2}"/>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D056-4DD7-8547-338E4F7F30D2}"/>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D056-4DD7-8547-338E4F7F30D2}"/>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D056-4DD7-8547-338E4F7F30D2}"/>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D056-4DD7-8547-338E4F7F30D2}"/>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D056-4DD7-8547-338E4F7F30D2}"/>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D056-4DD7-8547-338E4F7F30D2}"/>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D056-4DD7-8547-338E4F7F30D2}"/>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D056-4DD7-8547-338E4F7F30D2}"/>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D056-4DD7-8547-338E4F7F30D2}"/>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D056-4DD7-8547-338E4F7F30D2}"/>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D056-4DD7-8547-338E4F7F30D2}"/>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D056-4DD7-8547-338E4F7F30D2}"/>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D056-4DD7-8547-338E4F7F30D2}"/>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D056-4DD7-8547-338E4F7F30D2}"/>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D056-4DD7-8547-338E4F7F30D2}"/>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D056-4DD7-8547-338E4F7F30D2}"/>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D056-4DD7-8547-338E4F7F30D2}"/>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D056-4DD7-8547-338E4F7F30D2}"/>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D056-4DD7-8547-338E4F7F30D2}"/>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D056-4DD7-8547-338E4F7F30D2}"/>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D056-4DD7-8547-338E4F7F30D2}"/>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D056-4DD7-8547-338E4F7F30D2}"/>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D056-4DD7-8547-338E4F7F30D2}"/>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D056-4DD7-8547-338E4F7F30D2}"/>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D056-4DD7-8547-338E4F7F30D2}"/>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D056-4DD7-8547-338E4F7F30D2}"/>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D056-4DD7-8547-338E4F7F30D2}"/>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D056-4DD7-8547-338E4F7F30D2}"/>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D056-4DD7-8547-338E4F7F30D2}"/>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D056-4DD7-8547-338E4F7F30D2}"/>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D056-4DD7-8547-338E4F7F30D2}"/>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D056-4DD7-8547-338E4F7F30D2}"/>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D056-4DD7-8547-338E4F7F30D2}"/>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D056-4DD7-8547-338E4F7F30D2}"/>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D056-4DD7-8547-338E4F7F30D2}"/>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D056-4DD7-8547-338E4F7F30D2}"/>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D056-4DD7-8547-338E4F7F30D2}"/>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D056-4DD7-8547-338E4F7F30D2}"/>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D056-4DD7-8547-338E4F7F30D2}"/>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D056-4DD7-8547-338E4F7F30D2}"/>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D056-4DD7-8547-338E4F7F30D2}"/>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D056-4DD7-8547-338E4F7F30D2}"/>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D056-4DD7-8547-338E4F7F30D2}"/>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D056-4DD7-8547-338E4F7F30D2}"/>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D056-4DD7-8547-338E4F7F30D2}"/>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D056-4DD7-8547-338E4F7F30D2}"/>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D056-4DD7-8547-338E4F7F30D2}"/>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D056-4DD7-8547-338E4F7F30D2}"/>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D056-4DD7-8547-338E4F7F30D2}"/>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D056-4DD7-8547-338E4F7F30D2}"/>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D056-4DD7-8547-338E4F7F30D2}"/>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D056-4DD7-8547-338E4F7F30D2}"/>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D056-4DD7-8547-338E4F7F30D2}"/>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D056-4DD7-8547-338E4F7F30D2}"/>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D056-4DD7-8547-338E4F7F30D2}"/>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D056-4DD7-8547-338E4F7F30D2}"/>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D056-4DD7-8547-338E4F7F30D2}"/>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D056-4DD7-8547-338E4F7F30D2}"/>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D056-4DD7-8547-338E4F7F30D2}"/>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D056-4DD7-8547-338E4F7F30D2}"/>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D056-4DD7-8547-338E4F7F30D2}"/>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D056-4DD7-8547-338E4F7F30D2}"/>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D056-4DD7-8547-338E4F7F30D2}"/>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D056-4DD7-8547-338E4F7F30D2}"/>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D056-4DD7-8547-338E4F7F30D2}"/>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D056-4DD7-8547-338E4F7F30D2}"/>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D056-4DD7-8547-338E4F7F30D2}"/>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D056-4DD7-8547-338E4F7F30D2}"/>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D056-4DD7-8547-338E4F7F30D2}"/>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D056-4DD7-8547-338E4F7F30D2}"/>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D056-4DD7-8547-338E4F7F30D2}"/>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D056-4DD7-8547-338E4F7F30D2}"/>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D056-4DD7-8547-338E4F7F30D2}"/>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D056-4DD7-8547-338E4F7F30D2}"/>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D056-4DD7-8547-338E4F7F30D2}"/>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D056-4DD7-8547-338E4F7F30D2}"/>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D056-4DD7-8547-338E4F7F30D2}"/>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D056-4DD7-8547-338E4F7F30D2}"/>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D056-4DD7-8547-338E4F7F30D2}"/>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D056-4DD7-8547-338E4F7F30D2}"/>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D056-4DD7-8547-338E4F7F30D2}"/>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D056-4DD7-8547-338E4F7F30D2}"/>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D056-4DD7-8547-338E4F7F30D2}"/>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D056-4DD7-8547-338E4F7F30D2}"/>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D056-4DD7-8547-338E4F7F30D2}"/>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D056-4DD7-8547-338E4F7F30D2}"/>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D056-4DD7-8547-338E4F7F30D2}"/>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D056-4DD7-8547-338E4F7F30D2}"/>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D056-4DD7-8547-338E4F7F30D2}"/>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D056-4DD7-8547-338E4F7F30D2}"/>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D056-4DD7-8547-338E4F7F30D2}"/>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D056-4DD7-8547-338E4F7F30D2}"/>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D056-4DD7-8547-338E4F7F30D2}"/>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D056-4DD7-8547-338E4F7F30D2}"/>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D056-4DD7-8547-338E4F7F30D2}"/>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D056-4DD7-8547-338E4F7F30D2}"/>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D056-4DD7-8547-338E4F7F30D2}"/>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D056-4DD7-8547-338E4F7F30D2}"/>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D056-4DD7-8547-338E4F7F30D2}"/>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D056-4DD7-8547-338E4F7F30D2}"/>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D056-4DD7-8547-338E4F7F30D2}"/>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D056-4DD7-8547-338E4F7F30D2}"/>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D056-4DD7-8547-338E4F7F30D2}"/>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D056-4DD7-8547-338E4F7F30D2}"/>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D056-4DD7-8547-338E4F7F30D2}"/>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D056-4DD7-8547-338E4F7F30D2}"/>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D056-4DD7-8547-338E4F7F30D2}"/>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D056-4DD7-8547-338E4F7F30D2}"/>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D056-4DD7-8547-338E4F7F30D2}"/>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D056-4DD7-8547-338E4F7F30D2}"/>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D056-4DD7-8547-338E4F7F30D2}"/>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D056-4DD7-8547-338E4F7F30D2}"/>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D056-4DD7-8547-338E4F7F30D2}"/>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D056-4DD7-8547-338E4F7F30D2}"/>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D056-4DD7-8547-338E4F7F30D2}"/>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D056-4DD7-8547-338E4F7F30D2}"/>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D056-4DD7-8547-338E4F7F30D2}"/>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D056-4DD7-8547-338E4F7F30D2}"/>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D056-4DD7-8547-338E4F7F30D2}"/>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D056-4DD7-8547-338E4F7F30D2}"/>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D056-4DD7-8547-338E4F7F30D2}"/>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D056-4DD7-8547-338E4F7F30D2}"/>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D056-4DD7-8547-338E4F7F30D2}"/>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D056-4DD7-8547-338E4F7F30D2}"/>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D056-4DD7-8547-338E4F7F30D2}"/>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D056-4DD7-8547-338E4F7F30D2}"/>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D056-4DD7-8547-338E4F7F30D2}"/>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D056-4DD7-8547-338E4F7F30D2}"/>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D056-4DD7-8547-338E4F7F30D2}"/>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D056-4DD7-8547-338E4F7F30D2}"/>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D056-4DD7-8547-338E4F7F30D2}"/>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D056-4DD7-8547-338E4F7F30D2}"/>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D056-4DD7-8547-338E4F7F30D2}"/>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D056-4DD7-8547-338E4F7F30D2}"/>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D056-4DD7-8547-338E4F7F30D2}"/>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D056-4DD7-8547-338E4F7F30D2}"/>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D056-4DD7-8547-338E4F7F30D2}"/>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D056-4DD7-8547-338E4F7F30D2}"/>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D056-4DD7-8547-338E4F7F30D2}"/>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D056-4DD7-8547-338E4F7F30D2}"/>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D056-4DD7-8547-338E4F7F30D2}"/>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D056-4DD7-8547-338E4F7F30D2}"/>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D056-4DD7-8547-338E4F7F30D2}"/>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D056-4DD7-8547-338E4F7F30D2}"/>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D056-4DD7-8547-338E4F7F30D2}"/>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D056-4DD7-8547-338E4F7F30D2}"/>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D056-4DD7-8547-338E4F7F30D2}"/>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D056-4DD7-8547-338E4F7F30D2}"/>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D056-4DD7-8547-338E4F7F30D2}"/>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D056-4DD7-8547-338E4F7F30D2}"/>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D056-4DD7-8547-338E4F7F30D2}"/>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D056-4DD7-8547-338E4F7F30D2}"/>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D056-4DD7-8547-338E4F7F30D2}"/>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D056-4DD7-8547-338E4F7F30D2}"/>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D056-4DD7-8547-338E4F7F30D2}"/>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D056-4DD7-8547-338E4F7F30D2}"/>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D056-4DD7-8547-338E4F7F30D2}"/>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D056-4DD7-8547-338E4F7F30D2}"/>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D056-4DD7-8547-338E4F7F30D2}"/>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D056-4DD7-8547-338E4F7F30D2}"/>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D056-4DD7-8547-338E4F7F30D2}"/>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D056-4DD7-8547-338E4F7F30D2}"/>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D056-4DD7-8547-338E4F7F30D2}"/>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D056-4DD7-8547-338E4F7F30D2}"/>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D056-4DD7-8547-338E4F7F30D2}"/>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D056-4DD7-8547-338E4F7F30D2}"/>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D056-4DD7-8547-338E4F7F30D2}"/>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D056-4DD7-8547-338E4F7F30D2}"/>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D056-4DD7-8547-338E4F7F30D2}"/>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D056-4DD7-8547-338E4F7F30D2}"/>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D056-4DD7-8547-338E4F7F30D2}"/>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D056-4DD7-8547-338E4F7F30D2}"/>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D056-4DD7-8547-338E4F7F30D2}"/>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D056-4DD7-8547-338E4F7F30D2}"/>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D056-4DD7-8547-338E4F7F30D2}"/>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D056-4DD7-8547-338E4F7F30D2}"/>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D056-4DD7-8547-338E4F7F30D2}"/>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D056-4DD7-8547-338E4F7F30D2}"/>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D056-4DD7-8547-338E4F7F30D2}"/>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D056-4DD7-8547-338E4F7F30D2}"/>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D056-4DD7-8547-338E4F7F30D2}"/>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D056-4DD7-8547-338E4F7F30D2}"/>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D056-4DD7-8547-338E4F7F30D2}"/>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D056-4DD7-8547-338E4F7F30D2}"/>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D056-4DD7-8547-338E4F7F30D2}"/>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D056-4DD7-8547-338E4F7F30D2}"/>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D056-4DD7-8547-338E4F7F30D2}"/>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D056-4DD7-8547-338E4F7F30D2}"/>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D056-4DD7-8547-338E4F7F30D2}"/>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D056-4DD7-8547-338E4F7F30D2}"/>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D056-4DD7-8547-338E4F7F30D2}"/>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D056-4DD7-8547-338E4F7F30D2}"/>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D056-4DD7-8547-338E4F7F30D2}"/>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D056-4DD7-8547-338E4F7F30D2}"/>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D056-4DD7-8547-338E4F7F30D2}"/>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D056-4DD7-8547-338E4F7F30D2}"/>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D056-4DD7-8547-338E4F7F30D2}"/>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D056-4DD7-8547-338E4F7F30D2}"/>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D056-4DD7-8547-338E4F7F30D2}"/>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D056-4DD7-8547-338E4F7F30D2}"/>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D056-4DD7-8547-338E4F7F30D2}"/>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D056-4DD7-8547-338E4F7F30D2}"/>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D056-4DD7-8547-338E4F7F30D2}"/>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D056-4DD7-8547-338E4F7F30D2}"/>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D056-4DD7-8547-338E4F7F30D2}"/>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D056-4DD7-8547-338E4F7F30D2}"/>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D056-4DD7-8547-338E4F7F30D2}"/>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D056-4DD7-8547-338E4F7F30D2}"/>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D056-4DD7-8547-338E4F7F30D2}"/>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D056-4DD7-8547-338E4F7F30D2}"/>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D056-4DD7-8547-338E4F7F30D2}"/>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8-D056-4DD7-8547-338E4F7F30D2}"/>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9-D056-4DD7-8547-338E4F7F30D2}"/>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A-D056-4DD7-8547-338E4F7F30D2}"/>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B-D056-4DD7-8547-338E4F7F30D2}"/>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C-D056-4DD7-8547-338E4F7F30D2}"/>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D-D056-4DD7-8547-338E4F7F30D2}"/>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E-D056-4DD7-8547-338E4F7F30D2}"/>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F-D056-4DD7-8547-338E4F7F30D2}"/>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0-D056-4DD7-8547-338E4F7F30D2}"/>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1-D056-4DD7-8547-338E4F7F30D2}"/>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2-D056-4DD7-8547-338E4F7F30D2}"/>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3-D056-4DD7-8547-338E4F7F30D2}"/>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4-D056-4DD7-8547-338E4F7F30D2}"/>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5-D056-4DD7-8547-338E4F7F30D2}"/>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6-D056-4DD7-8547-338E4F7F30D2}"/>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7-D056-4DD7-8547-338E4F7F30D2}"/>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8-D056-4DD7-8547-338E4F7F30D2}"/>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9-D056-4DD7-8547-338E4F7F30D2}"/>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A-D056-4DD7-8547-338E4F7F30D2}"/>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B-D056-4DD7-8547-338E4F7F30D2}"/>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C-D056-4DD7-8547-338E4F7F30D2}"/>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D-D056-4DD7-8547-338E4F7F30D2}"/>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E-D056-4DD7-8547-338E4F7F30D2}"/>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F-D056-4DD7-8547-338E4F7F30D2}"/>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0-D056-4DD7-8547-338E4F7F30D2}"/>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1-D056-4DD7-8547-338E4F7F30D2}"/>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2-D056-4DD7-8547-338E4F7F30D2}"/>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3-D056-4DD7-8547-338E4F7F30D2}"/>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4-D056-4DD7-8547-338E4F7F30D2}"/>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5-D056-4DD7-8547-338E4F7F30D2}"/>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6-D056-4DD7-8547-338E4F7F30D2}"/>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7-D056-4DD7-8547-338E4F7F30D2}"/>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8-D056-4DD7-8547-338E4F7F30D2}"/>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9-D056-4DD7-8547-338E4F7F30D2}"/>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A-D056-4DD7-8547-338E4F7F30D2}"/>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B-D056-4DD7-8547-338E4F7F30D2}"/>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C-D056-4DD7-8547-338E4F7F30D2}"/>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D-D056-4DD7-8547-338E4F7F30D2}"/>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E-D056-4DD7-8547-338E4F7F30D2}"/>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F-D056-4DD7-8547-338E4F7F30D2}"/>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0-D056-4DD7-8547-338E4F7F30D2}"/>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1-D056-4DD7-8547-338E4F7F30D2}"/>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2-D056-4DD7-8547-338E4F7F30D2}"/>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3-D056-4DD7-8547-338E4F7F30D2}"/>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4-D056-4DD7-8547-338E4F7F30D2}"/>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5-D056-4DD7-8547-338E4F7F30D2}"/>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6-D056-4DD7-8547-338E4F7F30D2}"/>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7-D056-4DD7-8547-338E4F7F30D2}"/>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8-D056-4DD7-8547-338E4F7F30D2}"/>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9-D056-4DD7-8547-338E4F7F30D2}"/>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A-D056-4DD7-8547-338E4F7F30D2}"/>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B-D056-4DD7-8547-338E4F7F30D2}"/>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C-D056-4DD7-8547-338E4F7F30D2}"/>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D-D056-4DD7-8547-338E4F7F30D2}"/>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E-D056-4DD7-8547-338E4F7F30D2}"/>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F-D056-4DD7-8547-338E4F7F30D2}"/>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0-D056-4DD7-8547-338E4F7F30D2}"/>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1-D056-4DD7-8547-338E4F7F30D2}"/>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2-D056-4DD7-8547-338E4F7F30D2}"/>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3-D056-4DD7-8547-338E4F7F30D2}"/>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4-D056-4DD7-8547-338E4F7F30D2}"/>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5-D056-4DD7-8547-338E4F7F30D2}"/>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6-D056-4DD7-8547-338E4F7F30D2}"/>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7-D056-4DD7-8547-338E4F7F30D2}"/>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8-D056-4DD7-8547-338E4F7F30D2}"/>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9-D056-4DD7-8547-338E4F7F30D2}"/>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A-D056-4DD7-8547-338E4F7F30D2}"/>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B-D056-4DD7-8547-338E4F7F30D2}"/>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C-D056-4DD7-8547-338E4F7F30D2}"/>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D-D056-4DD7-8547-338E4F7F30D2}"/>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E-D056-4DD7-8547-338E4F7F30D2}"/>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F-D056-4DD7-8547-338E4F7F30D2}"/>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0-D056-4DD7-8547-338E4F7F30D2}"/>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1-D056-4DD7-8547-338E4F7F30D2}"/>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2-D056-4DD7-8547-338E4F7F30D2}"/>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3-D056-4DD7-8547-338E4F7F30D2}"/>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4-D056-4DD7-8547-338E4F7F30D2}"/>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5-D056-4DD7-8547-338E4F7F30D2}"/>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6-D056-4DD7-8547-338E4F7F30D2}"/>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7-D056-4DD7-8547-338E4F7F30D2}"/>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8-D056-4DD7-8547-338E4F7F30D2}"/>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9-D056-4DD7-8547-338E4F7F30D2}"/>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A-D056-4DD7-8547-338E4F7F30D2}"/>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B-D056-4DD7-8547-338E4F7F30D2}"/>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C-D056-4DD7-8547-338E4F7F30D2}"/>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D-D056-4DD7-8547-338E4F7F30D2}"/>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E-D056-4DD7-8547-338E4F7F30D2}"/>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F-D056-4DD7-8547-338E4F7F30D2}"/>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0-D056-4DD7-8547-338E4F7F30D2}"/>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1-D056-4DD7-8547-338E4F7F30D2}"/>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2-D056-4DD7-8547-338E4F7F30D2}"/>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3-D056-4DD7-8547-338E4F7F30D2}"/>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4-D056-4DD7-8547-338E4F7F30D2}"/>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5-D056-4DD7-8547-338E4F7F30D2}"/>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6-D056-4DD7-8547-338E4F7F30D2}"/>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7-D056-4DD7-8547-338E4F7F30D2}"/>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8-D056-4DD7-8547-338E4F7F30D2}"/>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9-D056-4DD7-8547-338E4F7F30D2}"/>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A-D056-4DD7-8547-338E4F7F30D2}"/>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B-D056-4DD7-8547-338E4F7F30D2}"/>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C-D056-4DD7-8547-338E4F7F30D2}"/>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D-D056-4DD7-8547-338E4F7F30D2}"/>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E-D056-4DD7-8547-338E4F7F30D2}"/>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F-D056-4DD7-8547-338E4F7F30D2}"/>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0-D056-4DD7-8547-338E4F7F30D2}"/>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1-D056-4DD7-8547-338E4F7F30D2}"/>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2-D056-4DD7-8547-338E4F7F30D2}"/>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3-D056-4DD7-8547-338E4F7F30D2}"/>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4-D056-4DD7-8547-338E4F7F30D2}"/>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5-D056-4DD7-8547-338E4F7F30D2}"/>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6-D056-4DD7-8547-338E4F7F30D2}"/>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7-D056-4DD7-8547-338E4F7F30D2}"/>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8-D056-4DD7-8547-338E4F7F30D2}"/>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9-D056-4DD7-8547-338E4F7F30D2}"/>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A-D056-4DD7-8547-338E4F7F30D2}"/>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B-D056-4DD7-8547-338E4F7F30D2}"/>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C-D056-4DD7-8547-338E4F7F30D2}"/>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D-D056-4DD7-8547-338E4F7F30D2}"/>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E-D056-4DD7-8547-338E4F7F30D2}"/>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F-D056-4DD7-8547-338E4F7F30D2}"/>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0-D056-4DD7-8547-338E4F7F30D2}"/>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1-D056-4DD7-8547-338E4F7F30D2}"/>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2-D056-4DD7-8547-338E4F7F30D2}"/>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3-D056-4DD7-8547-338E4F7F30D2}"/>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4-D056-4DD7-8547-338E4F7F30D2}"/>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5-D056-4DD7-8547-338E4F7F30D2}"/>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6-D056-4DD7-8547-338E4F7F30D2}"/>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7-D056-4DD7-8547-338E4F7F30D2}"/>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8-D056-4DD7-8547-338E4F7F30D2}"/>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9-D056-4DD7-8547-338E4F7F30D2}"/>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A-D056-4DD7-8547-338E4F7F30D2}"/>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B-D056-4DD7-8547-338E4F7F30D2}"/>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C-D056-4DD7-8547-338E4F7F30D2}"/>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D-D056-4DD7-8547-338E4F7F30D2}"/>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E-D056-4DD7-8547-338E4F7F30D2}"/>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F-D056-4DD7-8547-338E4F7F30D2}"/>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0-D056-4DD7-8547-338E4F7F30D2}"/>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1-D056-4DD7-8547-338E4F7F30D2}"/>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2-D056-4DD7-8547-338E4F7F30D2}"/>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3-D056-4DD7-8547-338E4F7F30D2}"/>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4-D056-4DD7-8547-338E4F7F30D2}"/>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5-D056-4DD7-8547-338E4F7F30D2}"/>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6-D056-4DD7-8547-338E4F7F30D2}"/>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7-D056-4DD7-8547-338E4F7F30D2}"/>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8-D056-4DD7-8547-338E4F7F30D2}"/>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9-D056-4DD7-8547-338E4F7F30D2}"/>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A-D056-4DD7-8547-338E4F7F30D2}"/>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B-D056-4DD7-8547-338E4F7F30D2}"/>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C-D056-4DD7-8547-338E4F7F30D2}"/>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D-D056-4DD7-8547-338E4F7F30D2}"/>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E-D056-4DD7-8547-338E4F7F30D2}"/>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F-D056-4DD7-8547-338E4F7F30D2}"/>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0-D056-4DD7-8547-338E4F7F30D2}"/>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1-D056-4DD7-8547-338E4F7F30D2}"/>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2-D056-4DD7-8547-338E4F7F30D2}"/>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3-D056-4DD7-8547-338E4F7F30D2}"/>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4-D056-4DD7-8547-338E4F7F30D2}"/>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5-D056-4DD7-8547-338E4F7F30D2}"/>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6-D056-4DD7-8547-338E4F7F30D2}"/>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7-D056-4DD7-8547-338E4F7F30D2}"/>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8-D056-4DD7-8547-338E4F7F30D2}"/>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9-D056-4DD7-8547-338E4F7F30D2}"/>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A-D056-4DD7-8547-338E4F7F30D2}"/>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B-D056-4DD7-8547-338E4F7F30D2}"/>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C-D056-4DD7-8547-338E4F7F30D2}"/>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D-D056-4DD7-8547-338E4F7F30D2}"/>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E-D056-4DD7-8547-338E4F7F30D2}"/>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F-D056-4DD7-8547-338E4F7F30D2}"/>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0-D056-4DD7-8547-338E4F7F30D2}"/>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1-D056-4DD7-8547-338E4F7F30D2}"/>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2-D056-4DD7-8547-338E4F7F30D2}"/>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3-D056-4DD7-8547-338E4F7F30D2}"/>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4-D056-4DD7-8547-338E4F7F30D2}"/>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5-D056-4DD7-8547-338E4F7F30D2}"/>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6-D056-4DD7-8547-338E4F7F30D2}"/>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7-D056-4DD7-8547-338E4F7F30D2}"/>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8-D056-4DD7-8547-338E4F7F30D2}"/>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9-D056-4DD7-8547-338E4F7F30D2}"/>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A-D056-4DD7-8547-338E4F7F30D2}"/>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B-D056-4DD7-8547-338E4F7F30D2}"/>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C-D056-4DD7-8547-338E4F7F30D2}"/>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D-D056-4DD7-8547-338E4F7F30D2}"/>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E-D056-4DD7-8547-338E4F7F30D2}"/>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F-D056-4DD7-8547-338E4F7F30D2}"/>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0-D056-4DD7-8547-338E4F7F30D2}"/>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1-D056-4DD7-8547-338E4F7F30D2}"/>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2-D056-4DD7-8547-338E4F7F30D2}"/>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3-D056-4DD7-8547-338E4F7F30D2}"/>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4-D056-4DD7-8547-338E4F7F30D2}"/>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5-D056-4DD7-8547-338E4F7F30D2}"/>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6-D056-4DD7-8547-338E4F7F30D2}"/>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7-D056-4DD7-8547-338E4F7F30D2}"/>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8-D056-4DD7-8547-338E4F7F30D2}"/>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9-D056-4DD7-8547-338E4F7F30D2}"/>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A-D056-4DD7-8547-338E4F7F30D2}"/>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B-D056-4DD7-8547-338E4F7F30D2}"/>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C-D056-4DD7-8547-338E4F7F30D2}"/>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D-D056-4DD7-8547-338E4F7F30D2}"/>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E-D056-4DD7-8547-338E4F7F30D2}"/>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F-D056-4DD7-8547-338E4F7F30D2}"/>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0-D056-4DD7-8547-338E4F7F30D2}"/>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1-D056-4DD7-8547-338E4F7F30D2}"/>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2-D056-4DD7-8547-338E4F7F30D2}"/>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3-D056-4DD7-8547-338E4F7F30D2}"/>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4-D056-4DD7-8547-338E4F7F30D2}"/>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5-D056-4DD7-8547-338E4F7F30D2}"/>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6-D056-4DD7-8547-338E4F7F30D2}"/>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7-D056-4DD7-8547-338E4F7F30D2}"/>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8-D056-4DD7-8547-338E4F7F30D2}"/>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9-D056-4DD7-8547-338E4F7F30D2}"/>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A-D056-4DD7-8547-338E4F7F30D2}"/>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B-D056-4DD7-8547-338E4F7F30D2}"/>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C-D056-4DD7-8547-338E4F7F30D2}"/>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D-D056-4DD7-8547-338E4F7F30D2}"/>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E-D056-4DD7-8547-338E4F7F30D2}"/>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F-D056-4DD7-8547-338E4F7F30D2}"/>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0-D056-4DD7-8547-338E4F7F30D2}"/>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1-D056-4DD7-8547-338E4F7F30D2}"/>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2-D056-4DD7-8547-338E4F7F30D2}"/>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3-D056-4DD7-8547-338E4F7F30D2}"/>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4-D056-4DD7-8547-338E4F7F30D2}"/>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5-D056-4DD7-8547-338E4F7F30D2}"/>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6-D056-4DD7-8547-338E4F7F30D2}"/>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7-D056-4DD7-8547-338E4F7F30D2}"/>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8-D056-4DD7-8547-338E4F7F30D2}"/>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9-D056-4DD7-8547-338E4F7F30D2}"/>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A-D056-4DD7-8547-338E4F7F30D2}"/>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B-D056-4DD7-8547-338E4F7F30D2}"/>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C-D056-4DD7-8547-338E4F7F30D2}"/>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D-D056-4DD7-8547-338E4F7F30D2}"/>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E-D056-4DD7-8547-338E4F7F30D2}"/>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F-D056-4DD7-8547-338E4F7F30D2}"/>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0-D056-4DD7-8547-338E4F7F30D2}"/>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1-D056-4DD7-8547-338E4F7F30D2}"/>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2-D056-4DD7-8547-338E4F7F30D2}"/>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3-D056-4DD7-8547-338E4F7F30D2}"/>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4-D056-4DD7-8547-338E4F7F30D2}"/>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5-D056-4DD7-8547-338E4F7F30D2}"/>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6-D056-4DD7-8547-338E4F7F30D2}"/>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7-D056-4DD7-8547-338E4F7F30D2}"/>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8-D056-4DD7-8547-338E4F7F30D2}"/>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9-D056-4DD7-8547-338E4F7F30D2}"/>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A-D056-4DD7-8547-338E4F7F30D2}"/>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B-D056-4DD7-8547-338E4F7F30D2}"/>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C-D056-4DD7-8547-338E4F7F30D2}"/>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D-D056-4DD7-8547-338E4F7F30D2}"/>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E-D056-4DD7-8547-338E4F7F30D2}"/>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F-D056-4DD7-8547-338E4F7F30D2}"/>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0-D056-4DD7-8547-338E4F7F30D2}"/>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1-D056-4DD7-8547-338E4F7F30D2}"/>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2-D056-4DD7-8547-338E4F7F30D2}"/>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3-D056-4DD7-8547-338E4F7F30D2}"/>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4-D056-4DD7-8547-338E4F7F30D2}"/>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5-D056-4DD7-8547-338E4F7F30D2}"/>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6-D056-4DD7-8547-338E4F7F30D2}"/>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7-D056-4DD7-8547-338E4F7F30D2}"/>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8-D056-4DD7-8547-338E4F7F30D2}"/>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9-D056-4DD7-8547-338E4F7F30D2}"/>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A-D056-4DD7-8547-338E4F7F30D2}"/>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B-D056-4DD7-8547-338E4F7F30D2}"/>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C-D056-4DD7-8547-338E4F7F30D2}"/>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D-D056-4DD7-8547-338E4F7F30D2}"/>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E-D056-4DD7-8547-338E4F7F30D2}"/>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F-D056-4DD7-8547-338E4F7F30D2}"/>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0-D056-4DD7-8547-338E4F7F30D2}"/>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1-D056-4DD7-8547-338E4F7F30D2}"/>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2-D056-4DD7-8547-338E4F7F30D2}"/>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3-D056-4DD7-8547-338E4F7F30D2}"/>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4-D056-4DD7-8547-338E4F7F30D2}"/>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5-D056-4DD7-8547-338E4F7F30D2}"/>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6-D056-4DD7-8547-338E4F7F30D2}"/>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7-D056-4DD7-8547-338E4F7F30D2}"/>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8-D056-4DD7-8547-338E4F7F30D2}"/>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9-D056-4DD7-8547-338E4F7F30D2}"/>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A-D056-4DD7-8547-338E4F7F30D2}"/>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B-D056-4DD7-8547-338E4F7F30D2}"/>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C-D056-4DD7-8547-338E4F7F30D2}"/>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D-D056-4DD7-8547-338E4F7F30D2}"/>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E-D056-4DD7-8547-338E4F7F30D2}"/>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F-D056-4DD7-8547-338E4F7F30D2}"/>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0-D056-4DD7-8547-338E4F7F30D2}"/>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1-D056-4DD7-8547-338E4F7F30D2}"/>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2-D056-4DD7-8547-338E4F7F30D2}"/>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3-D056-4DD7-8547-338E4F7F30D2}"/>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4-D056-4DD7-8547-338E4F7F30D2}"/>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5-D056-4DD7-8547-338E4F7F30D2}"/>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6-D056-4DD7-8547-338E4F7F30D2}"/>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7-D056-4DD7-8547-338E4F7F30D2}"/>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8-D056-4DD7-8547-338E4F7F30D2}"/>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9-D056-4DD7-8547-338E4F7F30D2}"/>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A-D056-4DD7-8547-338E4F7F30D2}"/>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B-D056-4DD7-8547-338E4F7F30D2}"/>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C-D056-4DD7-8547-338E4F7F30D2}"/>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D-D056-4DD7-8547-338E4F7F30D2}"/>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E-D056-4DD7-8547-338E4F7F30D2}"/>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F-D056-4DD7-8547-338E4F7F30D2}"/>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0-D056-4DD7-8547-338E4F7F30D2}"/>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1-D056-4DD7-8547-338E4F7F30D2}"/>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2-D056-4DD7-8547-338E4F7F30D2}"/>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3-D056-4DD7-8547-338E4F7F30D2}"/>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4-D056-4DD7-8547-338E4F7F30D2}"/>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5-D056-4DD7-8547-338E4F7F30D2}"/>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6-D056-4DD7-8547-338E4F7F30D2}"/>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7-D056-4DD7-8547-338E4F7F30D2}"/>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8-D056-4DD7-8547-338E4F7F30D2}"/>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9-D056-4DD7-8547-338E4F7F30D2}"/>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A-D056-4DD7-8547-338E4F7F30D2}"/>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B-D056-4DD7-8547-338E4F7F30D2}"/>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C-D056-4DD7-8547-338E4F7F30D2}"/>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D-D056-4DD7-8547-338E4F7F30D2}"/>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E-D056-4DD7-8547-338E4F7F30D2}"/>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F-D056-4DD7-8547-338E4F7F30D2}"/>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0-D056-4DD7-8547-338E4F7F30D2}"/>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1-D056-4DD7-8547-338E4F7F30D2}"/>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2-D056-4DD7-8547-338E4F7F30D2}"/>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3-D056-4DD7-8547-338E4F7F30D2}"/>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4-D056-4DD7-8547-338E4F7F30D2}"/>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5-D056-4DD7-8547-338E4F7F30D2}"/>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6-D056-4DD7-8547-338E4F7F30D2}"/>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7-D056-4DD7-8547-338E4F7F30D2}"/>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8-D056-4DD7-8547-338E4F7F30D2}"/>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9-D056-4DD7-8547-338E4F7F30D2}"/>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A-D056-4DD7-8547-338E4F7F30D2}"/>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B-D056-4DD7-8547-338E4F7F30D2}"/>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C-D056-4DD7-8547-338E4F7F30D2}"/>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D-D056-4DD7-8547-338E4F7F30D2}"/>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E-D056-4DD7-8547-338E4F7F30D2}"/>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F-D056-4DD7-8547-338E4F7F30D2}"/>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0-D056-4DD7-8547-338E4F7F30D2}"/>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1-D056-4DD7-8547-338E4F7F30D2}"/>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2-D056-4DD7-8547-338E4F7F30D2}"/>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3-D056-4DD7-8547-338E4F7F30D2}"/>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4-D056-4DD7-8547-338E4F7F30D2}"/>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5-D056-4DD7-8547-338E4F7F30D2}"/>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6-D056-4DD7-8547-338E4F7F30D2}"/>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7-D056-4DD7-8547-338E4F7F30D2}"/>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8-D056-4DD7-8547-338E4F7F30D2}"/>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9-D056-4DD7-8547-338E4F7F30D2}"/>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A-D056-4DD7-8547-338E4F7F30D2}"/>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B-D056-4DD7-8547-338E4F7F30D2}"/>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C-D056-4DD7-8547-338E4F7F30D2}"/>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D-D056-4DD7-8547-338E4F7F30D2}"/>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E-D056-4DD7-8547-338E4F7F30D2}"/>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F-D056-4DD7-8547-338E4F7F30D2}"/>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0-D056-4DD7-8547-338E4F7F30D2}"/>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1-D056-4DD7-8547-338E4F7F30D2}"/>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2-D056-4DD7-8547-338E4F7F30D2}"/>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3-D056-4DD7-8547-338E4F7F30D2}"/>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4-D056-4DD7-8547-338E4F7F30D2}"/>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5-D056-4DD7-8547-338E4F7F30D2}"/>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6-D056-4DD7-8547-338E4F7F30D2}"/>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7-D056-4DD7-8547-338E4F7F30D2}"/>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8-D056-4DD7-8547-338E4F7F30D2}"/>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9-D056-4DD7-8547-338E4F7F30D2}"/>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A-D056-4DD7-8547-338E4F7F30D2}"/>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B-D056-4DD7-8547-338E4F7F30D2}"/>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C-D056-4DD7-8547-338E4F7F30D2}"/>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D-D056-4DD7-8547-338E4F7F30D2}"/>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E-D056-4DD7-8547-338E4F7F30D2}"/>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F-D056-4DD7-8547-338E4F7F30D2}"/>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0-D056-4DD7-8547-338E4F7F30D2}"/>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1-D056-4DD7-8547-338E4F7F30D2}"/>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2-D056-4DD7-8547-338E4F7F30D2}"/>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3-D056-4DD7-8547-338E4F7F30D2}"/>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4-D056-4DD7-8547-338E4F7F30D2}"/>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5-D056-4DD7-8547-338E4F7F30D2}"/>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6-D056-4DD7-8547-338E4F7F30D2}"/>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7-D056-4DD7-8547-338E4F7F30D2}"/>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8-D056-4DD7-8547-338E4F7F30D2}"/>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9-D056-4DD7-8547-338E4F7F30D2}"/>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A-D056-4DD7-8547-338E4F7F30D2}"/>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B-D056-4DD7-8547-338E4F7F30D2}"/>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C-D056-4DD7-8547-338E4F7F30D2}"/>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D-D056-4DD7-8547-338E4F7F30D2}"/>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E-D056-4DD7-8547-338E4F7F30D2}"/>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F-D056-4DD7-8547-338E4F7F30D2}"/>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0-D056-4DD7-8547-338E4F7F30D2}"/>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1-D056-4DD7-8547-338E4F7F30D2}"/>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2-D056-4DD7-8547-338E4F7F30D2}"/>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3-D056-4DD7-8547-338E4F7F30D2}"/>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4-D056-4DD7-8547-338E4F7F30D2}"/>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5-D056-4DD7-8547-338E4F7F30D2}"/>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6-D056-4DD7-8547-338E4F7F30D2}"/>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7-D056-4DD7-8547-338E4F7F30D2}"/>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8-D056-4DD7-8547-338E4F7F30D2}"/>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9-D056-4DD7-8547-338E4F7F30D2}"/>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A-D056-4DD7-8547-338E4F7F30D2}"/>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B-D056-4DD7-8547-338E4F7F30D2}"/>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C-D056-4DD7-8547-338E4F7F30D2}"/>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D-D056-4DD7-8547-338E4F7F30D2}"/>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E-D056-4DD7-8547-338E4F7F30D2}"/>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F-D056-4DD7-8547-338E4F7F30D2}"/>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0-D056-4DD7-8547-338E4F7F30D2}"/>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1-D056-4DD7-8547-338E4F7F30D2}"/>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2-D056-4DD7-8547-338E4F7F30D2}"/>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3-D056-4DD7-8547-338E4F7F30D2}"/>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4-D056-4DD7-8547-338E4F7F30D2}"/>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5-D056-4DD7-8547-338E4F7F30D2}"/>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6-D056-4DD7-8547-338E4F7F30D2}"/>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7-D056-4DD7-8547-338E4F7F30D2}"/>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8-D056-4DD7-8547-338E4F7F30D2}"/>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9-D056-4DD7-8547-338E4F7F30D2}"/>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A-D056-4DD7-8547-338E4F7F30D2}"/>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B-D056-4DD7-8547-338E4F7F30D2}"/>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C-D056-4DD7-8547-338E4F7F30D2}"/>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D-D056-4DD7-8547-338E4F7F30D2}"/>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E-D056-4DD7-8547-338E4F7F30D2}"/>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F-D056-4DD7-8547-338E4F7F30D2}"/>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0-D056-4DD7-8547-338E4F7F30D2}"/>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1-D056-4DD7-8547-338E4F7F30D2}"/>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2-D056-4DD7-8547-338E4F7F30D2}"/>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3-D056-4DD7-8547-338E4F7F30D2}"/>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4-D056-4DD7-8547-338E4F7F30D2}"/>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5-D056-4DD7-8547-338E4F7F30D2}"/>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6-D056-4DD7-8547-338E4F7F30D2}"/>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7-D056-4DD7-8547-338E4F7F30D2}"/>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8-D056-4DD7-8547-338E4F7F30D2}"/>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9-D056-4DD7-8547-338E4F7F30D2}"/>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A-D056-4DD7-8547-338E4F7F30D2}"/>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B-D056-4DD7-8547-338E4F7F30D2}"/>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C-D056-4DD7-8547-338E4F7F30D2}"/>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D-D056-4DD7-8547-338E4F7F30D2}"/>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E-D056-4DD7-8547-338E4F7F30D2}"/>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F-D056-4DD7-8547-338E4F7F30D2}"/>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0-D056-4DD7-8547-338E4F7F30D2}"/>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1-D056-4DD7-8547-338E4F7F30D2}"/>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2-D056-4DD7-8547-338E4F7F30D2}"/>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3-D056-4DD7-8547-338E4F7F30D2}"/>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4-D056-4DD7-8547-338E4F7F30D2}"/>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5-D056-4DD7-8547-338E4F7F30D2}"/>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6-D056-4DD7-8547-338E4F7F30D2}"/>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7-D056-4DD7-8547-338E4F7F30D2}"/>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8-D056-4DD7-8547-338E4F7F30D2}"/>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9-D056-4DD7-8547-338E4F7F30D2}"/>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A-D056-4DD7-8547-338E4F7F30D2}"/>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B-D056-4DD7-8547-338E4F7F30D2}"/>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C-D056-4DD7-8547-338E4F7F30D2}"/>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D-D056-4DD7-8547-338E4F7F30D2}"/>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E-D056-4DD7-8547-338E4F7F30D2}"/>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F-D056-4DD7-8547-338E4F7F30D2}"/>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0-D056-4DD7-8547-338E4F7F30D2}"/>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1-D056-4DD7-8547-338E4F7F30D2}"/>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2-D056-4DD7-8547-338E4F7F30D2}"/>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3-D056-4DD7-8547-338E4F7F30D2}"/>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4-D056-4DD7-8547-338E4F7F30D2}"/>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5-D056-4DD7-8547-338E4F7F30D2}"/>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6-D056-4DD7-8547-338E4F7F30D2}"/>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7-D056-4DD7-8547-338E4F7F30D2}"/>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8-D056-4DD7-8547-338E4F7F30D2}"/>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9-D056-4DD7-8547-338E4F7F30D2}"/>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A-D056-4DD7-8547-338E4F7F30D2}"/>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B-D056-4DD7-8547-338E4F7F30D2}"/>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C-D056-4DD7-8547-338E4F7F30D2}"/>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D-D056-4DD7-8547-338E4F7F30D2}"/>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E-D056-4DD7-8547-338E4F7F30D2}"/>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F-D056-4DD7-8547-338E4F7F30D2}"/>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0-D056-4DD7-8547-338E4F7F30D2}"/>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1-D056-4DD7-8547-338E4F7F30D2}"/>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2-D056-4DD7-8547-338E4F7F30D2}"/>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3-D056-4DD7-8547-338E4F7F30D2}"/>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4-D056-4DD7-8547-338E4F7F30D2}"/>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5-D056-4DD7-8547-338E4F7F30D2}"/>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6-D056-4DD7-8547-338E4F7F30D2}"/>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7-D056-4DD7-8547-338E4F7F30D2}"/>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8-D056-4DD7-8547-338E4F7F30D2}"/>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9-D056-4DD7-8547-338E4F7F30D2}"/>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A-D056-4DD7-8547-338E4F7F30D2}"/>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B-D056-4DD7-8547-338E4F7F30D2}"/>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C-D056-4DD7-8547-338E4F7F30D2}"/>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D-D056-4DD7-8547-338E4F7F30D2}"/>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E-D056-4DD7-8547-338E4F7F30D2}"/>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F-D056-4DD7-8547-338E4F7F30D2}"/>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0-D056-4DD7-8547-338E4F7F30D2}"/>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1-D056-4DD7-8547-338E4F7F30D2}"/>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2-D056-4DD7-8547-338E4F7F30D2}"/>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3-D056-4DD7-8547-338E4F7F30D2}"/>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4-D056-4DD7-8547-338E4F7F30D2}"/>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5-D056-4DD7-8547-338E4F7F30D2}"/>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6-D056-4DD7-8547-338E4F7F30D2}"/>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7-D056-4DD7-8547-338E4F7F30D2}"/>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8-D056-4DD7-8547-338E4F7F30D2}"/>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9-D056-4DD7-8547-338E4F7F30D2}"/>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A-D056-4DD7-8547-338E4F7F30D2}"/>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B-D056-4DD7-8547-338E4F7F30D2}"/>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C-D056-4DD7-8547-338E4F7F30D2}"/>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D-D056-4DD7-8547-338E4F7F30D2}"/>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E-D056-4DD7-8547-338E4F7F30D2}"/>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F-D056-4DD7-8547-338E4F7F30D2}"/>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0-D056-4DD7-8547-338E4F7F30D2}"/>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1-D056-4DD7-8547-338E4F7F30D2}"/>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2-D056-4DD7-8547-338E4F7F30D2}"/>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3-D056-4DD7-8547-338E4F7F30D2}"/>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4-D056-4DD7-8547-338E4F7F30D2}"/>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5-D056-4DD7-8547-338E4F7F30D2}"/>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6-D056-4DD7-8547-338E4F7F30D2}"/>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7-D056-4DD7-8547-338E4F7F30D2}"/>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8-D056-4DD7-8547-338E4F7F30D2}"/>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9-D056-4DD7-8547-338E4F7F30D2}"/>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A-D056-4DD7-8547-338E4F7F30D2}"/>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B-D056-4DD7-8547-338E4F7F30D2}"/>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C-D056-4DD7-8547-338E4F7F30D2}"/>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D-D056-4DD7-8547-338E4F7F30D2}"/>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E-D056-4DD7-8547-338E4F7F30D2}"/>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F-D056-4DD7-8547-338E4F7F30D2}"/>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0-D056-4DD7-8547-338E4F7F30D2}"/>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1-D056-4DD7-8547-338E4F7F30D2}"/>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2-D056-4DD7-8547-338E4F7F30D2}"/>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3-D056-4DD7-8547-338E4F7F30D2}"/>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4-D056-4DD7-8547-338E4F7F30D2}"/>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5-D056-4DD7-8547-338E4F7F30D2}"/>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6-D056-4DD7-8547-338E4F7F30D2}"/>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7-D056-4DD7-8547-338E4F7F30D2}"/>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8-D056-4DD7-8547-338E4F7F30D2}"/>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9-D056-4DD7-8547-338E4F7F30D2}"/>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A-D056-4DD7-8547-338E4F7F30D2}"/>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B-D056-4DD7-8547-338E4F7F30D2}"/>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C-D056-4DD7-8547-338E4F7F30D2}"/>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D-D056-4DD7-8547-338E4F7F30D2}"/>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E-D056-4DD7-8547-338E4F7F30D2}"/>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F-D056-4DD7-8547-338E4F7F30D2}"/>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0-D056-4DD7-8547-338E4F7F30D2}"/>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1-D056-4DD7-8547-338E4F7F30D2}"/>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2-D056-4DD7-8547-338E4F7F30D2}"/>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3-D056-4DD7-8547-338E4F7F30D2}"/>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4-D056-4DD7-8547-338E4F7F30D2}"/>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5-D056-4DD7-8547-338E4F7F30D2}"/>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6-D056-4DD7-8547-338E4F7F30D2}"/>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7-D056-4DD7-8547-338E4F7F30D2}"/>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8-D056-4DD7-8547-338E4F7F30D2}"/>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9-D056-4DD7-8547-338E4F7F30D2}"/>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A-D056-4DD7-8547-338E4F7F30D2}"/>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B-D056-4DD7-8547-338E4F7F30D2}"/>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C-D056-4DD7-8547-338E4F7F30D2}"/>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D-D056-4DD7-8547-338E4F7F30D2}"/>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E-D056-4DD7-8547-338E4F7F30D2}"/>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F-D056-4DD7-8547-338E4F7F30D2}"/>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0-D056-4DD7-8547-338E4F7F30D2}"/>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1-D056-4DD7-8547-338E4F7F30D2}"/>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2-D056-4DD7-8547-338E4F7F30D2}"/>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3-D056-4DD7-8547-338E4F7F30D2}"/>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4-D056-4DD7-8547-338E4F7F30D2}"/>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5-D056-4DD7-8547-338E4F7F30D2}"/>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6-D056-4DD7-8547-338E4F7F30D2}"/>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7-D056-4DD7-8547-338E4F7F30D2}"/>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8-D056-4DD7-8547-338E4F7F30D2}"/>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9-D056-4DD7-8547-338E4F7F30D2}"/>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A-D056-4DD7-8547-338E4F7F30D2}"/>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B-D056-4DD7-8547-338E4F7F30D2}"/>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C-D056-4DD7-8547-338E4F7F30D2}"/>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D-D056-4DD7-8547-338E4F7F30D2}"/>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E-D056-4DD7-8547-338E4F7F30D2}"/>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F-D056-4DD7-8547-338E4F7F30D2}"/>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0-D056-4DD7-8547-338E4F7F30D2}"/>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1-D056-4DD7-8547-338E4F7F30D2}"/>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2-D056-4DD7-8547-338E4F7F30D2}"/>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3-D056-4DD7-8547-338E4F7F30D2}"/>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4-D056-4DD7-8547-338E4F7F30D2}"/>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5-D056-4DD7-8547-338E4F7F30D2}"/>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6-D056-4DD7-8547-338E4F7F30D2}"/>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7-D056-4DD7-8547-338E4F7F30D2}"/>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8-D056-4DD7-8547-338E4F7F30D2}"/>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9-D056-4DD7-8547-338E4F7F30D2}"/>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A-D056-4DD7-8547-338E4F7F30D2}"/>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B-D056-4DD7-8547-338E4F7F30D2}"/>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C-D056-4DD7-8547-338E4F7F30D2}"/>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D-D056-4DD7-8547-338E4F7F30D2}"/>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E-D056-4DD7-8547-338E4F7F30D2}"/>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F-D056-4DD7-8547-338E4F7F30D2}"/>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0-D056-4DD7-8547-338E4F7F30D2}"/>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1-D056-4DD7-8547-338E4F7F30D2}"/>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2-D056-4DD7-8547-338E4F7F30D2}"/>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3-D056-4DD7-8547-338E4F7F30D2}"/>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4-D056-4DD7-8547-338E4F7F30D2}"/>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5-D056-4DD7-8547-338E4F7F30D2}"/>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6-D056-4DD7-8547-338E4F7F30D2}"/>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7-D056-4DD7-8547-338E4F7F30D2}"/>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8-D056-4DD7-8547-338E4F7F30D2}"/>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9-D056-4DD7-8547-338E4F7F30D2}"/>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A-D056-4DD7-8547-338E4F7F30D2}"/>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B-D056-4DD7-8547-338E4F7F30D2}"/>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C-D056-4DD7-8547-338E4F7F30D2}"/>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931A-4406-B96E-EE6EE2070624}"/>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31A-4406-B96E-EE6EE2070624}"/>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31A-4406-B96E-EE6EE2070624}"/>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31A-4406-B96E-EE6EE2070624}"/>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31A-4406-B96E-EE6EE2070624}"/>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31A-4406-B96E-EE6EE2070624}"/>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31A-4406-B96E-EE6EE2070624}"/>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31A-4406-B96E-EE6EE2070624}"/>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31A-4406-B96E-EE6EE2070624}"/>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31A-4406-B96E-EE6EE2070624}"/>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31A-4406-B96E-EE6EE2070624}"/>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31A-4406-B96E-EE6EE2070624}"/>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31A-4406-B96E-EE6EE2070624}"/>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31A-4406-B96E-EE6EE2070624}"/>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31A-4406-B96E-EE6EE2070624}"/>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31A-4406-B96E-EE6EE2070624}"/>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31A-4406-B96E-EE6EE2070624}"/>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31A-4406-B96E-EE6EE2070624}"/>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31A-4406-B96E-EE6EE2070624}"/>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31A-4406-B96E-EE6EE2070624}"/>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31A-4406-B96E-EE6EE2070624}"/>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31A-4406-B96E-EE6EE2070624}"/>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31A-4406-B96E-EE6EE2070624}"/>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31A-4406-B96E-EE6EE2070624}"/>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31A-4406-B96E-EE6EE2070624}"/>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31A-4406-B96E-EE6EE2070624}"/>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31A-4406-B96E-EE6EE2070624}"/>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31A-4406-B96E-EE6EE2070624}"/>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31A-4406-B96E-EE6EE2070624}"/>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31A-4406-B96E-EE6EE2070624}"/>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31A-4406-B96E-EE6EE2070624}"/>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31A-4406-B96E-EE6EE2070624}"/>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931A-4406-B96E-EE6EE2070624}"/>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931A-4406-B96E-EE6EE2070624}"/>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931A-4406-B96E-EE6EE2070624}"/>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931A-4406-B96E-EE6EE2070624}"/>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931A-4406-B96E-EE6EE2070624}"/>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931A-4406-B96E-EE6EE2070624}"/>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931A-4406-B96E-EE6EE2070624}"/>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931A-4406-B96E-EE6EE2070624}"/>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931A-4406-B96E-EE6EE2070624}"/>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931A-4406-B96E-EE6EE2070624}"/>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931A-4406-B96E-EE6EE2070624}"/>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931A-4406-B96E-EE6EE2070624}"/>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931A-4406-B96E-EE6EE2070624}"/>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931A-4406-B96E-EE6EE2070624}"/>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931A-4406-B96E-EE6EE2070624}"/>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931A-4406-B96E-EE6EE2070624}"/>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931A-4406-B96E-EE6EE2070624}"/>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931A-4406-B96E-EE6EE2070624}"/>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931A-4406-B96E-EE6EE2070624}"/>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931A-4406-B96E-EE6EE2070624}"/>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931A-4406-B96E-EE6EE2070624}"/>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931A-4406-B96E-EE6EE2070624}"/>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931A-4406-B96E-EE6EE2070624}"/>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931A-4406-B96E-EE6EE2070624}"/>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931A-4406-B96E-EE6EE2070624}"/>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931A-4406-B96E-EE6EE2070624}"/>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931A-4406-B96E-EE6EE2070624}"/>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931A-4406-B96E-EE6EE2070624}"/>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931A-4406-B96E-EE6EE2070624}"/>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931A-4406-B96E-EE6EE2070624}"/>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931A-4406-B96E-EE6EE2070624}"/>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931A-4406-B96E-EE6EE2070624}"/>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931A-4406-B96E-EE6EE2070624}"/>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931A-4406-B96E-EE6EE2070624}"/>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931A-4406-B96E-EE6EE2070624}"/>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931A-4406-B96E-EE6EE2070624}"/>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931A-4406-B96E-EE6EE2070624}"/>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931A-4406-B96E-EE6EE2070624}"/>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931A-4406-B96E-EE6EE2070624}"/>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931A-4406-B96E-EE6EE2070624}"/>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931A-4406-B96E-EE6EE2070624}"/>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931A-4406-B96E-EE6EE2070624}"/>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931A-4406-B96E-EE6EE2070624}"/>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931A-4406-B96E-EE6EE2070624}"/>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931A-4406-B96E-EE6EE2070624}"/>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931A-4406-B96E-EE6EE2070624}"/>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931A-4406-B96E-EE6EE2070624}"/>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931A-4406-B96E-EE6EE2070624}"/>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931A-4406-B96E-EE6EE2070624}"/>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931A-4406-B96E-EE6EE2070624}"/>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931A-4406-B96E-EE6EE2070624}"/>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931A-4406-B96E-EE6EE2070624}"/>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931A-4406-B96E-EE6EE2070624}"/>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931A-4406-B96E-EE6EE2070624}"/>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931A-4406-B96E-EE6EE2070624}"/>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931A-4406-B96E-EE6EE2070624}"/>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931A-4406-B96E-EE6EE2070624}"/>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931A-4406-B96E-EE6EE2070624}"/>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931A-4406-B96E-EE6EE2070624}"/>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931A-4406-B96E-EE6EE2070624}"/>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931A-4406-B96E-EE6EE2070624}"/>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931A-4406-B96E-EE6EE2070624}"/>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931A-4406-B96E-EE6EE2070624}"/>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931A-4406-B96E-EE6EE2070624}"/>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931A-4406-B96E-EE6EE2070624}"/>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931A-4406-B96E-EE6EE2070624}"/>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931A-4406-B96E-EE6EE2070624}"/>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931A-4406-B96E-EE6EE2070624}"/>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931A-4406-B96E-EE6EE2070624}"/>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931A-4406-B96E-EE6EE2070624}"/>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931A-4406-B96E-EE6EE2070624}"/>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931A-4406-B96E-EE6EE2070624}"/>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931A-4406-B96E-EE6EE2070624}"/>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931A-4406-B96E-EE6EE2070624}"/>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931A-4406-B96E-EE6EE2070624}"/>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931A-4406-B96E-EE6EE2070624}"/>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931A-4406-B96E-EE6EE2070624}"/>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931A-4406-B96E-EE6EE2070624}"/>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931A-4406-B96E-EE6EE2070624}"/>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931A-4406-B96E-EE6EE2070624}"/>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931A-4406-B96E-EE6EE2070624}"/>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931A-4406-B96E-EE6EE2070624}"/>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931A-4406-B96E-EE6EE2070624}"/>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931A-4406-B96E-EE6EE2070624}"/>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931A-4406-B96E-EE6EE2070624}"/>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931A-4406-B96E-EE6EE2070624}"/>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931A-4406-B96E-EE6EE2070624}"/>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931A-4406-B96E-EE6EE2070624}"/>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931A-4406-B96E-EE6EE2070624}"/>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931A-4406-B96E-EE6EE2070624}"/>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931A-4406-B96E-EE6EE2070624}"/>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931A-4406-B96E-EE6EE2070624}"/>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931A-4406-B96E-EE6EE2070624}"/>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931A-4406-B96E-EE6EE2070624}"/>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E-931A-4406-B96E-EE6EE2070624}"/>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F-931A-4406-B96E-EE6EE2070624}"/>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931A-4406-B96E-EE6EE2070624}"/>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931A-4406-B96E-EE6EE2070624}"/>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931A-4406-B96E-EE6EE2070624}"/>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931A-4406-B96E-EE6EE2070624}"/>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931A-4406-B96E-EE6EE2070624}"/>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5-931A-4406-B96E-EE6EE2070624}"/>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6-931A-4406-B96E-EE6EE2070624}"/>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7-931A-4406-B96E-EE6EE2070624}"/>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8-931A-4406-B96E-EE6EE2070624}"/>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9-931A-4406-B96E-EE6EE2070624}"/>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A-931A-4406-B96E-EE6EE2070624}"/>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B-931A-4406-B96E-EE6EE2070624}"/>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C-931A-4406-B96E-EE6EE2070624}"/>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D-931A-4406-B96E-EE6EE2070624}"/>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E-931A-4406-B96E-EE6EE2070624}"/>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F-931A-4406-B96E-EE6EE2070624}"/>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0-931A-4406-B96E-EE6EE2070624}"/>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1-931A-4406-B96E-EE6EE2070624}"/>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2-931A-4406-B96E-EE6EE2070624}"/>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3-931A-4406-B96E-EE6EE2070624}"/>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4-931A-4406-B96E-EE6EE2070624}"/>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5-931A-4406-B96E-EE6EE2070624}"/>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6-931A-4406-B96E-EE6EE2070624}"/>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7-931A-4406-B96E-EE6EE2070624}"/>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8-931A-4406-B96E-EE6EE2070624}"/>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9-931A-4406-B96E-EE6EE2070624}"/>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A-931A-4406-B96E-EE6EE2070624}"/>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B-931A-4406-B96E-EE6EE2070624}"/>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C-931A-4406-B96E-EE6EE2070624}"/>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D-931A-4406-B96E-EE6EE2070624}"/>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E-931A-4406-B96E-EE6EE2070624}"/>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F-931A-4406-B96E-EE6EE2070624}"/>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0-931A-4406-B96E-EE6EE2070624}"/>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1-931A-4406-B96E-EE6EE2070624}"/>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2-931A-4406-B96E-EE6EE2070624}"/>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3-931A-4406-B96E-EE6EE2070624}"/>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4-931A-4406-B96E-EE6EE2070624}"/>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5-931A-4406-B96E-EE6EE2070624}"/>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6-931A-4406-B96E-EE6EE2070624}"/>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7-931A-4406-B96E-EE6EE2070624}"/>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8-931A-4406-B96E-EE6EE2070624}"/>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9-931A-4406-B96E-EE6EE2070624}"/>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A-931A-4406-B96E-EE6EE2070624}"/>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B-931A-4406-B96E-EE6EE2070624}"/>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C-931A-4406-B96E-EE6EE2070624}"/>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D-931A-4406-B96E-EE6EE2070624}"/>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E-931A-4406-B96E-EE6EE2070624}"/>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F-931A-4406-B96E-EE6EE2070624}"/>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0-931A-4406-B96E-EE6EE2070624}"/>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1-931A-4406-B96E-EE6EE2070624}"/>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2-931A-4406-B96E-EE6EE2070624}"/>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3-931A-4406-B96E-EE6EE2070624}"/>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4-931A-4406-B96E-EE6EE2070624}"/>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5-931A-4406-B96E-EE6EE2070624}"/>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6-931A-4406-B96E-EE6EE2070624}"/>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7-931A-4406-B96E-EE6EE2070624}"/>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8-931A-4406-B96E-EE6EE2070624}"/>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9-931A-4406-B96E-EE6EE2070624}"/>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A-931A-4406-B96E-EE6EE2070624}"/>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B-931A-4406-B96E-EE6EE2070624}"/>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C-931A-4406-B96E-EE6EE2070624}"/>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D-931A-4406-B96E-EE6EE2070624}"/>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E-931A-4406-B96E-EE6EE2070624}"/>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F-931A-4406-B96E-EE6EE2070624}"/>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0-931A-4406-B96E-EE6EE2070624}"/>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1-931A-4406-B96E-EE6EE2070624}"/>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2-931A-4406-B96E-EE6EE2070624}"/>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3-931A-4406-B96E-EE6EE2070624}"/>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4-931A-4406-B96E-EE6EE2070624}"/>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5-931A-4406-B96E-EE6EE2070624}"/>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6-931A-4406-B96E-EE6EE2070624}"/>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7-931A-4406-B96E-EE6EE2070624}"/>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8-931A-4406-B96E-EE6EE2070624}"/>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9-931A-4406-B96E-EE6EE2070624}"/>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A-931A-4406-B96E-EE6EE2070624}"/>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B-931A-4406-B96E-EE6EE2070624}"/>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C-931A-4406-B96E-EE6EE2070624}"/>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D-931A-4406-B96E-EE6EE2070624}"/>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E-931A-4406-B96E-EE6EE2070624}"/>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F-931A-4406-B96E-EE6EE2070624}"/>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0-931A-4406-B96E-EE6EE2070624}"/>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1-931A-4406-B96E-EE6EE2070624}"/>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2-931A-4406-B96E-EE6EE2070624}"/>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3-931A-4406-B96E-EE6EE2070624}"/>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4-931A-4406-B96E-EE6EE2070624}"/>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5-931A-4406-B96E-EE6EE2070624}"/>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6-931A-4406-B96E-EE6EE2070624}"/>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7-931A-4406-B96E-EE6EE2070624}"/>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8-931A-4406-B96E-EE6EE2070624}"/>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9-931A-4406-B96E-EE6EE2070624}"/>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A-931A-4406-B96E-EE6EE2070624}"/>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B-931A-4406-B96E-EE6EE2070624}"/>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C-931A-4406-B96E-EE6EE2070624}"/>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D-931A-4406-B96E-EE6EE2070624}"/>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E-931A-4406-B96E-EE6EE2070624}"/>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F-931A-4406-B96E-EE6EE2070624}"/>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0-931A-4406-B96E-EE6EE2070624}"/>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1-931A-4406-B96E-EE6EE2070624}"/>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2-931A-4406-B96E-EE6EE2070624}"/>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3-931A-4406-B96E-EE6EE2070624}"/>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4-931A-4406-B96E-EE6EE2070624}"/>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5-931A-4406-B96E-EE6EE2070624}"/>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6-931A-4406-B96E-EE6EE2070624}"/>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7-931A-4406-B96E-EE6EE2070624}"/>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8-931A-4406-B96E-EE6EE2070624}"/>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9-931A-4406-B96E-EE6EE2070624}"/>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A-931A-4406-B96E-EE6EE2070624}"/>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B-931A-4406-B96E-EE6EE2070624}"/>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C-931A-4406-B96E-EE6EE2070624}"/>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D-931A-4406-B96E-EE6EE2070624}"/>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E-931A-4406-B96E-EE6EE2070624}"/>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F-931A-4406-B96E-EE6EE2070624}"/>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0-931A-4406-B96E-EE6EE2070624}"/>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1-931A-4406-B96E-EE6EE2070624}"/>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2-931A-4406-B96E-EE6EE2070624}"/>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3-931A-4406-B96E-EE6EE2070624}"/>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4-931A-4406-B96E-EE6EE2070624}"/>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5-931A-4406-B96E-EE6EE2070624}"/>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6-931A-4406-B96E-EE6EE2070624}"/>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7-931A-4406-B96E-EE6EE2070624}"/>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8-931A-4406-B96E-EE6EE2070624}"/>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9-931A-4406-B96E-EE6EE2070624}"/>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A-931A-4406-B96E-EE6EE2070624}"/>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B-931A-4406-B96E-EE6EE2070624}"/>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C-931A-4406-B96E-EE6EE2070624}"/>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D-931A-4406-B96E-EE6EE2070624}"/>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E-931A-4406-B96E-EE6EE2070624}"/>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F-931A-4406-B96E-EE6EE2070624}"/>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0-931A-4406-B96E-EE6EE2070624}"/>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1-931A-4406-B96E-EE6EE2070624}"/>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2-931A-4406-B96E-EE6EE2070624}"/>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3-931A-4406-B96E-EE6EE2070624}"/>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4-931A-4406-B96E-EE6EE2070624}"/>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5-931A-4406-B96E-EE6EE2070624}"/>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6-931A-4406-B96E-EE6EE2070624}"/>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7-931A-4406-B96E-EE6EE2070624}"/>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8-931A-4406-B96E-EE6EE2070624}"/>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9-931A-4406-B96E-EE6EE2070624}"/>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A-931A-4406-B96E-EE6EE2070624}"/>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B-931A-4406-B96E-EE6EE2070624}"/>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C-931A-4406-B96E-EE6EE2070624}"/>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D-931A-4406-B96E-EE6EE2070624}"/>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E-931A-4406-B96E-EE6EE2070624}"/>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F-931A-4406-B96E-EE6EE2070624}"/>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0-931A-4406-B96E-EE6EE2070624}"/>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1-931A-4406-B96E-EE6EE2070624}"/>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2-931A-4406-B96E-EE6EE2070624}"/>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3-931A-4406-B96E-EE6EE2070624}"/>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4-931A-4406-B96E-EE6EE2070624}"/>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5-931A-4406-B96E-EE6EE2070624}"/>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6-931A-4406-B96E-EE6EE2070624}"/>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7-931A-4406-B96E-EE6EE2070624}"/>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8-931A-4406-B96E-EE6EE2070624}"/>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9-931A-4406-B96E-EE6EE2070624}"/>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A-931A-4406-B96E-EE6EE2070624}"/>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B-931A-4406-B96E-EE6EE2070624}"/>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C-931A-4406-B96E-EE6EE2070624}"/>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D-931A-4406-B96E-EE6EE2070624}"/>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E-931A-4406-B96E-EE6EE2070624}"/>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F-931A-4406-B96E-EE6EE2070624}"/>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0-931A-4406-B96E-EE6EE2070624}"/>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1-931A-4406-B96E-EE6EE2070624}"/>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2-931A-4406-B96E-EE6EE2070624}"/>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3-931A-4406-B96E-EE6EE2070624}"/>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4-931A-4406-B96E-EE6EE2070624}"/>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5-931A-4406-B96E-EE6EE2070624}"/>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6-931A-4406-B96E-EE6EE2070624}"/>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7-931A-4406-B96E-EE6EE2070624}"/>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8-931A-4406-B96E-EE6EE2070624}"/>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9-931A-4406-B96E-EE6EE2070624}"/>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A-931A-4406-B96E-EE6EE2070624}"/>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B-931A-4406-B96E-EE6EE2070624}"/>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C-931A-4406-B96E-EE6EE2070624}"/>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D-931A-4406-B96E-EE6EE2070624}"/>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E-931A-4406-B96E-EE6EE2070624}"/>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F-931A-4406-B96E-EE6EE2070624}"/>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0-931A-4406-B96E-EE6EE2070624}"/>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1-931A-4406-B96E-EE6EE2070624}"/>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2-931A-4406-B96E-EE6EE2070624}"/>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3-931A-4406-B96E-EE6EE2070624}"/>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4-931A-4406-B96E-EE6EE2070624}"/>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5-931A-4406-B96E-EE6EE2070624}"/>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6-931A-4406-B96E-EE6EE2070624}"/>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7-931A-4406-B96E-EE6EE2070624}"/>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8-931A-4406-B96E-EE6EE2070624}"/>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9-931A-4406-B96E-EE6EE2070624}"/>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A-931A-4406-B96E-EE6EE2070624}"/>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B-931A-4406-B96E-EE6EE2070624}"/>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C-931A-4406-B96E-EE6EE2070624}"/>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D-931A-4406-B96E-EE6EE2070624}"/>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E-931A-4406-B96E-EE6EE2070624}"/>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F-931A-4406-B96E-EE6EE2070624}"/>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0-931A-4406-B96E-EE6EE2070624}"/>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1-931A-4406-B96E-EE6EE2070624}"/>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2-931A-4406-B96E-EE6EE2070624}"/>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3-931A-4406-B96E-EE6EE2070624}"/>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4-931A-4406-B96E-EE6EE2070624}"/>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5-931A-4406-B96E-EE6EE2070624}"/>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6-931A-4406-B96E-EE6EE2070624}"/>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7-931A-4406-B96E-EE6EE2070624}"/>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8-931A-4406-B96E-EE6EE2070624}"/>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9-931A-4406-B96E-EE6EE2070624}"/>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A-931A-4406-B96E-EE6EE2070624}"/>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B-931A-4406-B96E-EE6EE2070624}"/>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C-931A-4406-B96E-EE6EE2070624}"/>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D-931A-4406-B96E-EE6EE2070624}"/>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E-931A-4406-B96E-EE6EE2070624}"/>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F-931A-4406-B96E-EE6EE2070624}"/>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0-931A-4406-B96E-EE6EE2070624}"/>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1-931A-4406-B96E-EE6EE2070624}"/>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2-931A-4406-B96E-EE6EE2070624}"/>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3-931A-4406-B96E-EE6EE2070624}"/>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4-931A-4406-B96E-EE6EE2070624}"/>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5-931A-4406-B96E-EE6EE2070624}"/>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6-931A-4406-B96E-EE6EE2070624}"/>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7-931A-4406-B96E-EE6EE2070624}"/>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8-931A-4406-B96E-EE6EE2070624}"/>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9-931A-4406-B96E-EE6EE2070624}"/>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A-931A-4406-B96E-EE6EE2070624}"/>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B-931A-4406-B96E-EE6EE2070624}"/>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C-931A-4406-B96E-EE6EE2070624}"/>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D-931A-4406-B96E-EE6EE2070624}"/>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E-931A-4406-B96E-EE6EE2070624}"/>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F-931A-4406-B96E-EE6EE2070624}"/>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0-931A-4406-B96E-EE6EE2070624}"/>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1-931A-4406-B96E-EE6EE2070624}"/>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2-931A-4406-B96E-EE6EE2070624}"/>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3-931A-4406-B96E-EE6EE2070624}"/>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4-931A-4406-B96E-EE6EE2070624}"/>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5-931A-4406-B96E-EE6EE2070624}"/>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6-931A-4406-B96E-EE6EE2070624}"/>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7-931A-4406-B96E-EE6EE2070624}"/>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8-931A-4406-B96E-EE6EE2070624}"/>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9-931A-4406-B96E-EE6EE2070624}"/>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A-931A-4406-B96E-EE6EE2070624}"/>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B-931A-4406-B96E-EE6EE2070624}"/>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C-931A-4406-B96E-EE6EE2070624}"/>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D-931A-4406-B96E-EE6EE2070624}"/>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E-931A-4406-B96E-EE6EE2070624}"/>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F-931A-4406-B96E-EE6EE2070624}"/>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0-931A-4406-B96E-EE6EE2070624}"/>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1-931A-4406-B96E-EE6EE2070624}"/>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2-931A-4406-B96E-EE6EE2070624}"/>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3-931A-4406-B96E-EE6EE2070624}"/>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4-931A-4406-B96E-EE6EE2070624}"/>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5-931A-4406-B96E-EE6EE2070624}"/>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6-931A-4406-B96E-EE6EE2070624}"/>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7-931A-4406-B96E-EE6EE2070624}"/>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8-931A-4406-B96E-EE6EE2070624}"/>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9-931A-4406-B96E-EE6EE2070624}"/>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A-931A-4406-B96E-EE6EE2070624}"/>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B-931A-4406-B96E-EE6EE2070624}"/>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C-931A-4406-B96E-EE6EE2070624}"/>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D-931A-4406-B96E-EE6EE2070624}"/>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E-931A-4406-B96E-EE6EE2070624}"/>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F-931A-4406-B96E-EE6EE2070624}"/>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0-931A-4406-B96E-EE6EE2070624}"/>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1-931A-4406-B96E-EE6EE2070624}"/>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2-931A-4406-B96E-EE6EE2070624}"/>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3-931A-4406-B96E-EE6EE2070624}"/>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4-931A-4406-B96E-EE6EE2070624}"/>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5-931A-4406-B96E-EE6EE2070624}"/>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6-931A-4406-B96E-EE6EE2070624}"/>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7-931A-4406-B96E-EE6EE2070624}"/>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8-931A-4406-B96E-EE6EE2070624}"/>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9-931A-4406-B96E-EE6EE2070624}"/>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A-931A-4406-B96E-EE6EE2070624}"/>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B-931A-4406-B96E-EE6EE2070624}"/>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C-931A-4406-B96E-EE6EE2070624}"/>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D-931A-4406-B96E-EE6EE2070624}"/>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E-931A-4406-B96E-EE6EE2070624}"/>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F-931A-4406-B96E-EE6EE2070624}"/>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0-931A-4406-B96E-EE6EE2070624}"/>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1-931A-4406-B96E-EE6EE2070624}"/>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2-931A-4406-B96E-EE6EE2070624}"/>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3-931A-4406-B96E-EE6EE2070624}"/>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4-931A-4406-B96E-EE6EE2070624}"/>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5-931A-4406-B96E-EE6EE2070624}"/>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6-931A-4406-B96E-EE6EE2070624}"/>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7-931A-4406-B96E-EE6EE2070624}"/>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8-931A-4406-B96E-EE6EE2070624}"/>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9-931A-4406-B96E-EE6EE2070624}"/>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A-931A-4406-B96E-EE6EE2070624}"/>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B-931A-4406-B96E-EE6EE2070624}"/>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C-931A-4406-B96E-EE6EE2070624}"/>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D-931A-4406-B96E-EE6EE2070624}"/>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E-931A-4406-B96E-EE6EE2070624}"/>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F-931A-4406-B96E-EE6EE2070624}"/>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0-931A-4406-B96E-EE6EE2070624}"/>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1-931A-4406-B96E-EE6EE2070624}"/>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2-931A-4406-B96E-EE6EE2070624}"/>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3-931A-4406-B96E-EE6EE2070624}"/>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4-931A-4406-B96E-EE6EE2070624}"/>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5-931A-4406-B96E-EE6EE2070624}"/>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6-931A-4406-B96E-EE6EE2070624}"/>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7-931A-4406-B96E-EE6EE2070624}"/>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8-931A-4406-B96E-EE6EE2070624}"/>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9-931A-4406-B96E-EE6EE2070624}"/>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A-931A-4406-B96E-EE6EE2070624}"/>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B-931A-4406-B96E-EE6EE2070624}"/>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C-931A-4406-B96E-EE6EE2070624}"/>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D-931A-4406-B96E-EE6EE2070624}"/>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E-931A-4406-B96E-EE6EE2070624}"/>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F-931A-4406-B96E-EE6EE2070624}"/>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0-931A-4406-B96E-EE6EE2070624}"/>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1-931A-4406-B96E-EE6EE2070624}"/>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2-931A-4406-B96E-EE6EE2070624}"/>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3-931A-4406-B96E-EE6EE2070624}"/>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4-931A-4406-B96E-EE6EE2070624}"/>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5-931A-4406-B96E-EE6EE2070624}"/>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6-931A-4406-B96E-EE6EE2070624}"/>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7-931A-4406-B96E-EE6EE2070624}"/>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8-931A-4406-B96E-EE6EE2070624}"/>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9-931A-4406-B96E-EE6EE2070624}"/>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A-931A-4406-B96E-EE6EE2070624}"/>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B-931A-4406-B96E-EE6EE2070624}"/>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C-931A-4406-B96E-EE6EE2070624}"/>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D-931A-4406-B96E-EE6EE2070624}"/>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E-931A-4406-B96E-EE6EE2070624}"/>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F-931A-4406-B96E-EE6EE2070624}"/>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0-931A-4406-B96E-EE6EE2070624}"/>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1-931A-4406-B96E-EE6EE2070624}"/>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2-931A-4406-B96E-EE6EE2070624}"/>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3-931A-4406-B96E-EE6EE2070624}"/>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4-931A-4406-B96E-EE6EE2070624}"/>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5-931A-4406-B96E-EE6EE2070624}"/>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6-931A-4406-B96E-EE6EE2070624}"/>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7-931A-4406-B96E-EE6EE2070624}"/>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8-931A-4406-B96E-EE6EE2070624}"/>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9-931A-4406-B96E-EE6EE2070624}"/>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A-931A-4406-B96E-EE6EE2070624}"/>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B-931A-4406-B96E-EE6EE2070624}"/>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C-931A-4406-B96E-EE6EE2070624}"/>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D-931A-4406-B96E-EE6EE2070624}"/>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E-931A-4406-B96E-EE6EE2070624}"/>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F-931A-4406-B96E-EE6EE2070624}"/>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0-931A-4406-B96E-EE6EE2070624}"/>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1-931A-4406-B96E-EE6EE2070624}"/>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2-931A-4406-B96E-EE6EE2070624}"/>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3-931A-4406-B96E-EE6EE2070624}"/>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4-931A-4406-B96E-EE6EE2070624}"/>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5-931A-4406-B96E-EE6EE2070624}"/>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6-931A-4406-B96E-EE6EE2070624}"/>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7-931A-4406-B96E-EE6EE2070624}"/>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8-931A-4406-B96E-EE6EE2070624}"/>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9-931A-4406-B96E-EE6EE2070624}"/>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A-931A-4406-B96E-EE6EE2070624}"/>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B-931A-4406-B96E-EE6EE2070624}"/>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C-931A-4406-B96E-EE6EE2070624}"/>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D-931A-4406-B96E-EE6EE2070624}"/>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E-931A-4406-B96E-EE6EE2070624}"/>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F-931A-4406-B96E-EE6EE2070624}"/>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0-931A-4406-B96E-EE6EE2070624}"/>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1-931A-4406-B96E-EE6EE2070624}"/>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2-931A-4406-B96E-EE6EE2070624}"/>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3-931A-4406-B96E-EE6EE2070624}"/>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4-931A-4406-B96E-EE6EE2070624}"/>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5-931A-4406-B96E-EE6EE2070624}"/>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6-931A-4406-B96E-EE6EE2070624}"/>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7-931A-4406-B96E-EE6EE2070624}"/>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8-931A-4406-B96E-EE6EE2070624}"/>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9-931A-4406-B96E-EE6EE2070624}"/>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A-931A-4406-B96E-EE6EE2070624}"/>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B-931A-4406-B96E-EE6EE2070624}"/>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C-931A-4406-B96E-EE6EE2070624}"/>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D-931A-4406-B96E-EE6EE2070624}"/>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E-931A-4406-B96E-EE6EE2070624}"/>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F-931A-4406-B96E-EE6EE2070624}"/>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0-931A-4406-B96E-EE6EE2070624}"/>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1-931A-4406-B96E-EE6EE2070624}"/>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2-931A-4406-B96E-EE6EE2070624}"/>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3-931A-4406-B96E-EE6EE2070624}"/>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4-931A-4406-B96E-EE6EE2070624}"/>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5-931A-4406-B96E-EE6EE2070624}"/>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6-931A-4406-B96E-EE6EE2070624}"/>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7-931A-4406-B96E-EE6EE2070624}"/>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8-931A-4406-B96E-EE6EE2070624}"/>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9-931A-4406-B96E-EE6EE2070624}"/>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A-931A-4406-B96E-EE6EE2070624}"/>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B-931A-4406-B96E-EE6EE2070624}"/>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C-931A-4406-B96E-EE6EE2070624}"/>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D-931A-4406-B96E-EE6EE2070624}"/>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E-931A-4406-B96E-EE6EE2070624}"/>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F-931A-4406-B96E-EE6EE2070624}"/>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0-931A-4406-B96E-EE6EE2070624}"/>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1-931A-4406-B96E-EE6EE2070624}"/>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2-931A-4406-B96E-EE6EE2070624}"/>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3-931A-4406-B96E-EE6EE2070624}"/>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4-931A-4406-B96E-EE6EE2070624}"/>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5-931A-4406-B96E-EE6EE2070624}"/>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6-931A-4406-B96E-EE6EE2070624}"/>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7-931A-4406-B96E-EE6EE2070624}"/>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8-931A-4406-B96E-EE6EE2070624}"/>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9-931A-4406-B96E-EE6EE2070624}"/>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A-931A-4406-B96E-EE6EE2070624}"/>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B-931A-4406-B96E-EE6EE2070624}"/>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C-931A-4406-B96E-EE6EE2070624}"/>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D-931A-4406-B96E-EE6EE2070624}"/>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E-931A-4406-B96E-EE6EE2070624}"/>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F-931A-4406-B96E-EE6EE2070624}"/>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0-931A-4406-B96E-EE6EE2070624}"/>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1-931A-4406-B96E-EE6EE2070624}"/>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2-931A-4406-B96E-EE6EE2070624}"/>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3-931A-4406-B96E-EE6EE2070624}"/>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4-931A-4406-B96E-EE6EE2070624}"/>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5-931A-4406-B96E-EE6EE2070624}"/>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6-931A-4406-B96E-EE6EE2070624}"/>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7-931A-4406-B96E-EE6EE2070624}"/>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8-931A-4406-B96E-EE6EE2070624}"/>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9-931A-4406-B96E-EE6EE2070624}"/>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A-931A-4406-B96E-EE6EE2070624}"/>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B-931A-4406-B96E-EE6EE2070624}"/>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C-931A-4406-B96E-EE6EE2070624}"/>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D-931A-4406-B96E-EE6EE2070624}"/>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E-931A-4406-B96E-EE6EE2070624}"/>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F-931A-4406-B96E-EE6EE2070624}"/>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0-931A-4406-B96E-EE6EE2070624}"/>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1-931A-4406-B96E-EE6EE2070624}"/>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2-931A-4406-B96E-EE6EE2070624}"/>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3-931A-4406-B96E-EE6EE2070624}"/>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4-931A-4406-B96E-EE6EE2070624}"/>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5-931A-4406-B96E-EE6EE2070624}"/>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6-931A-4406-B96E-EE6EE2070624}"/>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7-931A-4406-B96E-EE6EE2070624}"/>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8-931A-4406-B96E-EE6EE2070624}"/>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9-931A-4406-B96E-EE6EE2070624}"/>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A-931A-4406-B96E-EE6EE2070624}"/>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B-931A-4406-B96E-EE6EE2070624}"/>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C-931A-4406-B96E-EE6EE2070624}"/>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D-931A-4406-B96E-EE6EE2070624}"/>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E-931A-4406-B96E-EE6EE2070624}"/>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F-931A-4406-B96E-EE6EE2070624}"/>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0-931A-4406-B96E-EE6EE2070624}"/>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1-931A-4406-B96E-EE6EE2070624}"/>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2-931A-4406-B96E-EE6EE2070624}"/>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3-931A-4406-B96E-EE6EE2070624}"/>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4-931A-4406-B96E-EE6EE2070624}"/>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5-931A-4406-B96E-EE6EE2070624}"/>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6-931A-4406-B96E-EE6EE2070624}"/>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7-931A-4406-B96E-EE6EE2070624}"/>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8-931A-4406-B96E-EE6EE2070624}"/>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9-931A-4406-B96E-EE6EE2070624}"/>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A-931A-4406-B96E-EE6EE2070624}"/>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B-931A-4406-B96E-EE6EE2070624}"/>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C-931A-4406-B96E-EE6EE2070624}"/>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D-931A-4406-B96E-EE6EE2070624}"/>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E-931A-4406-B96E-EE6EE2070624}"/>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F-931A-4406-B96E-EE6EE2070624}"/>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0-931A-4406-B96E-EE6EE2070624}"/>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1-931A-4406-B96E-EE6EE2070624}"/>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2-931A-4406-B96E-EE6EE2070624}"/>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3-931A-4406-B96E-EE6EE2070624}"/>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4-931A-4406-B96E-EE6EE2070624}"/>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5-931A-4406-B96E-EE6EE2070624}"/>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6-931A-4406-B96E-EE6EE2070624}"/>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7-931A-4406-B96E-EE6EE2070624}"/>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8-931A-4406-B96E-EE6EE2070624}"/>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9-931A-4406-B96E-EE6EE2070624}"/>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A-931A-4406-B96E-EE6EE2070624}"/>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B-931A-4406-B96E-EE6EE2070624}"/>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C-931A-4406-B96E-EE6EE2070624}"/>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D-931A-4406-B96E-EE6EE2070624}"/>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E-931A-4406-B96E-EE6EE2070624}"/>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F-931A-4406-B96E-EE6EE2070624}"/>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0-931A-4406-B96E-EE6EE2070624}"/>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1-931A-4406-B96E-EE6EE2070624}"/>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2-931A-4406-B96E-EE6EE2070624}"/>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3-931A-4406-B96E-EE6EE2070624}"/>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4-931A-4406-B96E-EE6EE2070624}"/>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5-931A-4406-B96E-EE6EE2070624}"/>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6-931A-4406-B96E-EE6EE2070624}"/>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7-931A-4406-B96E-EE6EE2070624}"/>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8-931A-4406-B96E-EE6EE2070624}"/>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9-931A-4406-B96E-EE6EE2070624}"/>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A-931A-4406-B96E-EE6EE2070624}"/>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B-931A-4406-B96E-EE6EE2070624}"/>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C-931A-4406-B96E-EE6EE2070624}"/>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D-931A-4406-B96E-EE6EE2070624}"/>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E-931A-4406-B96E-EE6EE2070624}"/>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F-931A-4406-B96E-EE6EE2070624}"/>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0-931A-4406-B96E-EE6EE2070624}"/>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1-931A-4406-B96E-EE6EE2070624}"/>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2-931A-4406-B96E-EE6EE2070624}"/>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3-931A-4406-B96E-EE6EE2070624}"/>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4-931A-4406-B96E-EE6EE2070624}"/>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5-931A-4406-B96E-EE6EE2070624}"/>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6-931A-4406-B96E-EE6EE2070624}"/>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7-931A-4406-B96E-EE6EE2070624}"/>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8-931A-4406-B96E-EE6EE2070624}"/>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9-931A-4406-B96E-EE6EE2070624}"/>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A-931A-4406-B96E-EE6EE2070624}"/>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B-931A-4406-B96E-EE6EE2070624}"/>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C-931A-4406-B96E-EE6EE2070624}"/>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D-931A-4406-B96E-EE6EE2070624}"/>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E-931A-4406-B96E-EE6EE2070624}"/>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F-931A-4406-B96E-EE6EE2070624}"/>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0-931A-4406-B96E-EE6EE2070624}"/>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1-931A-4406-B96E-EE6EE2070624}"/>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2-931A-4406-B96E-EE6EE2070624}"/>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3-931A-4406-B96E-EE6EE2070624}"/>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4-931A-4406-B96E-EE6EE2070624}"/>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5-931A-4406-B96E-EE6EE2070624}"/>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6-931A-4406-B96E-EE6EE2070624}"/>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7-931A-4406-B96E-EE6EE2070624}"/>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8-931A-4406-B96E-EE6EE2070624}"/>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9-931A-4406-B96E-EE6EE2070624}"/>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A-931A-4406-B96E-EE6EE2070624}"/>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B-931A-4406-B96E-EE6EE2070624}"/>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C-931A-4406-B96E-EE6EE2070624}"/>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D-931A-4406-B96E-EE6EE2070624}"/>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E-931A-4406-B96E-EE6EE2070624}"/>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F-931A-4406-B96E-EE6EE2070624}"/>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0-931A-4406-B96E-EE6EE2070624}"/>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1-931A-4406-B96E-EE6EE2070624}"/>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2-931A-4406-B96E-EE6EE2070624}"/>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3-931A-4406-B96E-EE6EE2070624}"/>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4-931A-4406-B96E-EE6EE2070624}"/>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5-931A-4406-B96E-EE6EE2070624}"/>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6-931A-4406-B96E-EE6EE2070624}"/>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7-931A-4406-B96E-EE6EE2070624}"/>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8-931A-4406-B96E-EE6EE2070624}"/>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9-931A-4406-B96E-EE6EE2070624}"/>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A-931A-4406-B96E-EE6EE2070624}"/>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B-931A-4406-B96E-EE6EE2070624}"/>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C-931A-4406-B96E-EE6EE2070624}"/>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D-931A-4406-B96E-EE6EE2070624}"/>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E-931A-4406-B96E-EE6EE2070624}"/>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F-931A-4406-B96E-EE6EE2070624}"/>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0-931A-4406-B96E-EE6EE2070624}"/>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1-931A-4406-B96E-EE6EE2070624}"/>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2-931A-4406-B96E-EE6EE2070624}"/>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3-931A-4406-B96E-EE6EE2070624}"/>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4-931A-4406-B96E-EE6EE2070624}"/>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5-931A-4406-B96E-EE6EE2070624}"/>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6-931A-4406-B96E-EE6EE2070624}"/>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7-931A-4406-B96E-EE6EE2070624}"/>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8-931A-4406-B96E-EE6EE2070624}"/>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9-931A-4406-B96E-EE6EE2070624}"/>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A-931A-4406-B96E-EE6EE2070624}"/>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B-931A-4406-B96E-EE6EE2070624}"/>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C-931A-4406-B96E-EE6EE2070624}"/>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D-931A-4406-B96E-EE6EE2070624}"/>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E-931A-4406-B96E-EE6EE2070624}"/>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F-931A-4406-B96E-EE6EE2070624}"/>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0-931A-4406-B96E-EE6EE2070624}"/>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1-931A-4406-B96E-EE6EE2070624}"/>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2-931A-4406-B96E-EE6EE2070624}"/>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3-931A-4406-B96E-EE6EE2070624}"/>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4-931A-4406-B96E-EE6EE2070624}"/>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5-931A-4406-B96E-EE6EE2070624}"/>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6-931A-4406-B96E-EE6EE2070624}"/>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7-931A-4406-B96E-EE6EE2070624}"/>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8-931A-4406-B96E-EE6EE2070624}"/>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9-931A-4406-B96E-EE6EE2070624}"/>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A-931A-4406-B96E-EE6EE2070624}"/>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B-931A-4406-B96E-EE6EE2070624}"/>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C-931A-4406-B96E-EE6EE2070624}"/>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D-931A-4406-B96E-EE6EE2070624}"/>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E-931A-4406-B96E-EE6EE2070624}"/>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F-931A-4406-B96E-EE6EE2070624}"/>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0-931A-4406-B96E-EE6EE2070624}"/>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1-931A-4406-B96E-EE6EE2070624}"/>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2-931A-4406-B96E-EE6EE2070624}"/>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3-931A-4406-B96E-EE6EE2070624}"/>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4-931A-4406-B96E-EE6EE2070624}"/>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5-931A-4406-B96E-EE6EE2070624}"/>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6-931A-4406-B96E-EE6EE2070624}"/>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7-931A-4406-B96E-EE6EE2070624}"/>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8-931A-4406-B96E-EE6EE2070624}"/>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9-931A-4406-B96E-EE6EE2070624}"/>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A-931A-4406-B96E-EE6EE2070624}"/>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B-931A-4406-B96E-EE6EE2070624}"/>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C-931A-4406-B96E-EE6EE2070624}"/>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D-931A-4406-B96E-EE6EE2070624}"/>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E-931A-4406-B96E-EE6EE2070624}"/>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F-931A-4406-B96E-EE6EE2070624}"/>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0-931A-4406-B96E-EE6EE2070624}"/>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1-931A-4406-B96E-EE6EE2070624}"/>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2-931A-4406-B96E-EE6EE2070624}"/>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3-931A-4406-B96E-EE6EE2070624}"/>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4-931A-4406-B96E-EE6EE2070624}"/>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5-931A-4406-B96E-EE6EE2070624}"/>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6-931A-4406-B96E-EE6EE2070624}"/>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7-931A-4406-B96E-EE6EE2070624}"/>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8-931A-4406-B96E-EE6EE2070624}"/>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9-931A-4406-B96E-EE6EE2070624}"/>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A-931A-4406-B96E-EE6EE2070624}"/>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B-931A-4406-B96E-EE6EE2070624}"/>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C-931A-4406-B96E-EE6EE2070624}"/>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D-931A-4406-B96E-EE6EE2070624}"/>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E-931A-4406-B96E-EE6EE2070624}"/>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F-931A-4406-B96E-EE6EE2070624}"/>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0-931A-4406-B96E-EE6EE2070624}"/>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1-931A-4406-B96E-EE6EE2070624}"/>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2-931A-4406-B96E-EE6EE2070624}"/>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3-931A-4406-B96E-EE6EE2070624}"/>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4-931A-4406-B96E-EE6EE2070624}"/>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5-931A-4406-B96E-EE6EE2070624}"/>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6-931A-4406-B96E-EE6EE2070624}"/>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7-931A-4406-B96E-EE6EE2070624}"/>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8-931A-4406-B96E-EE6EE2070624}"/>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9-931A-4406-B96E-EE6EE2070624}"/>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A-931A-4406-B96E-EE6EE2070624}"/>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B-931A-4406-B96E-EE6EE2070624}"/>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C-931A-4406-B96E-EE6EE2070624}"/>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D-931A-4406-B96E-EE6EE2070624}"/>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E-931A-4406-B96E-EE6EE2070624}"/>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F-931A-4406-B96E-EE6EE2070624}"/>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0-931A-4406-B96E-EE6EE2070624}"/>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1-931A-4406-B96E-EE6EE2070624}"/>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2-931A-4406-B96E-EE6EE2070624}"/>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3-931A-4406-B96E-EE6EE2070624}"/>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4-931A-4406-B96E-EE6EE2070624}"/>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5-931A-4406-B96E-EE6EE2070624}"/>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6-931A-4406-B96E-EE6EE2070624}"/>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7-931A-4406-B96E-EE6EE2070624}"/>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8-931A-4406-B96E-EE6EE2070624}"/>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9-931A-4406-B96E-EE6EE2070624}"/>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A-931A-4406-B96E-EE6EE2070624}"/>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B-931A-4406-B96E-EE6EE2070624}"/>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C-931A-4406-B96E-EE6EE2070624}"/>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D-931A-4406-B96E-EE6EE2070624}"/>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E-931A-4406-B96E-EE6EE2070624}"/>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F-931A-4406-B96E-EE6EE2070624}"/>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0-931A-4406-B96E-EE6EE2070624}"/>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1-931A-4406-B96E-EE6EE2070624}"/>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2-931A-4406-B96E-EE6EE2070624}"/>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3-931A-4406-B96E-EE6EE2070624}"/>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4-931A-4406-B96E-EE6EE2070624}"/>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5-931A-4406-B96E-EE6EE2070624}"/>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6-931A-4406-B96E-EE6EE2070624}"/>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7-931A-4406-B96E-EE6EE2070624}"/>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8-931A-4406-B96E-EE6EE2070624}"/>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9-931A-4406-B96E-EE6EE2070624}"/>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A-931A-4406-B96E-EE6EE2070624}"/>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B-931A-4406-B96E-EE6EE2070624}"/>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C-931A-4406-B96E-EE6EE2070624}"/>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D-931A-4406-B96E-EE6EE2070624}"/>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E-931A-4406-B96E-EE6EE2070624}"/>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F-931A-4406-B96E-EE6EE2070624}"/>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0-931A-4406-B96E-EE6EE2070624}"/>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1-931A-4406-B96E-EE6EE2070624}"/>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2-931A-4406-B96E-EE6EE2070624}"/>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3-931A-4406-B96E-EE6EE2070624}"/>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4-931A-4406-B96E-EE6EE2070624}"/>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5-931A-4406-B96E-EE6EE2070624}"/>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6-931A-4406-B96E-EE6EE2070624}"/>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7-931A-4406-B96E-EE6EE2070624}"/>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8-931A-4406-B96E-EE6EE2070624}"/>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9-931A-4406-B96E-EE6EE2070624}"/>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A-931A-4406-B96E-EE6EE2070624}"/>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B-931A-4406-B96E-EE6EE2070624}"/>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C-931A-4406-B96E-EE6EE2070624}"/>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D-931A-4406-B96E-EE6EE2070624}"/>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E-931A-4406-B96E-EE6EE2070624}"/>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F-931A-4406-B96E-EE6EE2070624}"/>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0-931A-4406-B96E-EE6EE2070624}"/>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1-931A-4406-B96E-EE6EE2070624}"/>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2-931A-4406-B96E-EE6EE2070624}"/>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3-931A-4406-B96E-EE6EE2070624}"/>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4-931A-4406-B96E-EE6EE2070624}"/>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5-931A-4406-B96E-EE6EE2070624}"/>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6-931A-4406-B96E-EE6EE2070624}"/>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7-931A-4406-B96E-EE6EE2070624}"/>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8-931A-4406-B96E-EE6EE2070624}"/>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9-931A-4406-B96E-EE6EE2070624}"/>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A-931A-4406-B96E-EE6EE2070624}"/>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B-931A-4406-B96E-EE6EE2070624}"/>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C-931A-4406-B96E-EE6EE2070624}"/>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D-931A-4406-B96E-EE6EE2070624}"/>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E-931A-4406-B96E-EE6EE2070624}"/>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F-931A-4406-B96E-EE6EE2070624}"/>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0-931A-4406-B96E-EE6EE2070624}"/>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1-931A-4406-B96E-EE6EE2070624}"/>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2-931A-4406-B96E-EE6EE2070624}"/>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3-931A-4406-B96E-EE6EE2070624}"/>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4-931A-4406-B96E-EE6EE2070624}"/>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5-931A-4406-B96E-EE6EE2070624}"/>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6-931A-4406-B96E-EE6EE2070624}"/>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7-931A-4406-B96E-EE6EE2070624}"/>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8-931A-4406-B96E-EE6EE2070624}"/>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9-931A-4406-B96E-EE6EE2070624}"/>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A-931A-4406-B96E-EE6EE2070624}"/>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B-931A-4406-B96E-EE6EE2070624}"/>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C-931A-4406-B96E-EE6EE2070624}"/>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D-931A-4406-B96E-EE6EE2070624}"/>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E-931A-4406-B96E-EE6EE2070624}"/>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F-931A-4406-B96E-EE6EE2070624}"/>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0-931A-4406-B96E-EE6EE2070624}"/>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1-931A-4406-B96E-EE6EE2070624}"/>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2-931A-4406-B96E-EE6EE2070624}"/>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3-931A-4406-B96E-EE6EE2070624}"/>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4-931A-4406-B96E-EE6EE2070624}"/>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5-931A-4406-B96E-EE6EE2070624}"/>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6-931A-4406-B96E-EE6EE2070624}"/>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7-931A-4406-B96E-EE6EE2070624}"/>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8-931A-4406-B96E-EE6EE2070624}"/>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9-931A-4406-B96E-EE6EE2070624}"/>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A-931A-4406-B96E-EE6EE2070624}"/>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B-931A-4406-B96E-EE6EE2070624}"/>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C-931A-4406-B96E-EE6EE2070624}"/>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D-931A-4406-B96E-EE6EE2070624}"/>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E-931A-4406-B96E-EE6EE2070624}"/>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F-931A-4406-B96E-EE6EE2070624}"/>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0-931A-4406-B96E-EE6EE2070624}"/>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1-931A-4406-B96E-EE6EE2070624}"/>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2-931A-4406-B96E-EE6EE2070624}"/>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3-931A-4406-B96E-EE6EE2070624}"/>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4-931A-4406-B96E-EE6EE2070624}"/>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5-931A-4406-B96E-EE6EE2070624}"/>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6-931A-4406-B96E-EE6EE2070624}"/>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7-931A-4406-B96E-EE6EE2070624}"/>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8-931A-4406-B96E-EE6EE2070624}"/>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9-931A-4406-B96E-EE6EE2070624}"/>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A-931A-4406-B96E-EE6EE2070624}"/>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B-931A-4406-B96E-EE6EE2070624}"/>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C-931A-4406-B96E-EE6EE2070624}"/>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D-931A-4406-B96E-EE6EE2070624}"/>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E-931A-4406-B96E-EE6EE2070624}"/>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F-931A-4406-B96E-EE6EE2070624}"/>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0-931A-4406-B96E-EE6EE2070624}"/>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1-931A-4406-B96E-EE6EE2070624}"/>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2-931A-4406-B96E-EE6EE2070624}"/>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3-931A-4406-B96E-EE6EE2070624}"/>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4-931A-4406-B96E-EE6EE2070624}"/>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5-931A-4406-B96E-EE6EE2070624}"/>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6-931A-4406-B96E-EE6EE2070624}"/>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7-931A-4406-B96E-EE6EE2070624}"/>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8-931A-4406-B96E-EE6EE2070624}"/>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9-931A-4406-B96E-EE6EE2070624}"/>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A-931A-4406-B96E-EE6EE2070624}"/>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B-931A-4406-B96E-EE6EE2070624}"/>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C-931A-4406-B96E-EE6EE2070624}"/>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D-931A-4406-B96E-EE6EE2070624}"/>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E-931A-4406-B96E-EE6EE2070624}"/>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F-931A-4406-B96E-EE6EE2070624}"/>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0-931A-4406-B96E-EE6EE2070624}"/>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1-931A-4406-B96E-EE6EE2070624}"/>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2-931A-4406-B96E-EE6EE2070624}"/>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3-931A-4406-B96E-EE6EE2070624}"/>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4-931A-4406-B96E-EE6EE2070624}"/>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5-931A-4406-B96E-EE6EE2070624}"/>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6-931A-4406-B96E-EE6EE2070624}"/>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7-931A-4406-B96E-EE6EE2070624}"/>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8-931A-4406-B96E-EE6EE2070624}"/>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9-931A-4406-B96E-EE6EE2070624}"/>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A-931A-4406-B96E-EE6EE2070624}"/>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B-931A-4406-B96E-EE6EE2070624}"/>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C-931A-4406-B96E-EE6EE2070624}"/>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D-931A-4406-B96E-EE6EE2070624}"/>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E-931A-4406-B96E-EE6EE2070624}"/>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F-931A-4406-B96E-EE6EE2070624}"/>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0-931A-4406-B96E-EE6EE2070624}"/>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1-931A-4406-B96E-EE6EE2070624}"/>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2-931A-4406-B96E-EE6EE2070624}"/>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3-931A-4406-B96E-EE6EE2070624}"/>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4-931A-4406-B96E-EE6EE2070624}"/>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5-931A-4406-B96E-EE6EE2070624}"/>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6-931A-4406-B96E-EE6EE2070624}"/>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7-931A-4406-B96E-EE6EE2070624}"/>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8-931A-4406-B96E-EE6EE2070624}"/>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9-931A-4406-B96E-EE6EE2070624}"/>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A-931A-4406-B96E-EE6EE2070624}"/>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B-931A-4406-B96E-EE6EE2070624}"/>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C-931A-4406-B96E-EE6EE2070624}"/>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D-931A-4406-B96E-EE6EE2070624}"/>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E-931A-4406-B96E-EE6EE2070624}"/>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F-931A-4406-B96E-EE6EE2070624}"/>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0-931A-4406-B96E-EE6EE2070624}"/>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1-931A-4406-B96E-EE6EE2070624}"/>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2-931A-4406-B96E-EE6EE2070624}"/>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3-931A-4406-B96E-EE6EE20706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入力!$R$5:$R$1888</c:f>
              <c:numCache>
                <c:formatCode>General</c:formatCode>
                <c:ptCount val="1884"/>
                <c:pt idx="0">
                  <c:v>299</c:v>
                </c:pt>
                <c:pt idx="1">
                  <c:v>170</c:v>
                </c:pt>
                <c:pt idx="2">
                  <c:v>310</c:v>
                </c:pt>
                <c:pt idx="3">
                  <c:v>213</c:v>
                </c:pt>
                <c:pt idx="4">
                  <c:v>360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入力!$L$5:$L$1888</c:f>
              <c:numCache>
                <c:formatCode>General</c:formatCode>
                <c:ptCount val="1884"/>
                <c:pt idx="0">
                  <c:v>6.3</c:v>
                </c:pt>
                <c:pt idx="1">
                  <c:v>5.2</c:v>
                </c:pt>
                <c:pt idx="2">
                  <c:v>6.9</c:v>
                </c:pt>
                <c:pt idx="3">
                  <c:v>5.9</c:v>
                </c:pt>
                <c:pt idx="4">
                  <c:v>3.2</c:v>
                </c:pt>
              </c:numCache>
            </c:numRef>
          </c:yVal>
          <c:smooth val="0"/>
          <c:extLst>
            <c:ext xmlns:c15="http://schemas.microsoft.com/office/drawing/2012/chart" uri="{02D57815-91ED-43cb-92C2-25804820EDAC}">
              <c15:datalabelsRange>
                <c15:f>入力!$AG$5:$AG$1004</c15:f>
                <c15:dlblRangeCache>
                  <c:ptCount val="1000"/>
                  <c:pt idx="0">
                    <c:v>小野　太郎</c:v>
                  </c:pt>
                  <c:pt idx="1">
                    <c:v>小野　花子</c:v>
                  </c:pt>
                  <c:pt idx="2">
                    <c:v>小野　美波</c:v>
                  </c:pt>
                  <c:pt idx="3">
                    <c:v>小野　次郎</c:v>
                  </c:pt>
                  <c:pt idx="4">
                    <c:v>2026/4/1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385-D056-4DD7-8547-338E4F7F30D2}"/>
            </c:ext>
          </c:extLst>
        </c:ser>
        <c:ser>
          <c:idx val="0"/>
          <c:order val="1"/>
          <c:tx>
            <c:v>y_max</c:v>
          </c:tx>
          <c:spPr>
            <a:ln w="25400" cap="rnd">
              <a:noFill/>
              <a:round/>
            </a:ln>
            <a:effectLst/>
          </c:spPr>
          <c:marker>
            <c:symbol val="circle"/>
            <c:size val="5"/>
            <c:spPr>
              <a:noFill/>
              <a:ln w="9525">
                <a:noFill/>
              </a:ln>
              <a:effectLst/>
            </c:spPr>
          </c:marker>
          <c:dLbls>
            <c:dLbl>
              <c:idx val="0"/>
              <c:layout>
                <c:manualLayout>
                  <c:x val="-9.1659397401074316E-2"/>
                  <c:y val="-2.5621359852734165E-1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6-47A3-97A2-A5E2AE4BD4A3}"/>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メモリ設定用!$D$10</c:f>
              <c:numCache>
                <c:formatCode>General</c:formatCode>
                <c:ptCount val="1"/>
                <c:pt idx="0">
                  <c:v>0</c:v>
                </c:pt>
              </c:numCache>
            </c:numRef>
          </c:xVal>
          <c:yVal>
            <c:numRef>
              <c:f>メモリ設定用!$D$9</c:f>
              <c:numCache>
                <c:formatCode>General</c:formatCode>
                <c:ptCount val="1"/>
                <c:pt idx="0">
                  <c:v>8</c:v>
                </c:pt>
              </c:numCache>
            </c:numRef>
          </c:yVal>
          <c:smooth val="0"/>
          <c:extLst>
            <c:ext xmlns:c16="http://schemas.microsoft.com/office/drawing/2014/chart" uri="{C3380CC4-5D6E-409C-BE32-E72D297353CC}">
              <c16:uniqueId val="{00000000-37A6-47A3-97A2-A5E2AE4BD4A3}"/>
            </c:ext>
          </c:extLst>
        </c:ser>
        <c:ser>
          <c:idx val="1"/>
          <c:order val="2"/>
          <c:tx>
            <c:strRef>
              <c:f>メモリ設定用!$C$3</c:f>
              <c:strCache>
                <c:ptCount val="1"/>
                <c:pt idx="0">
                  <c:v>下限</c:v>
                </c:pt>
              </c:strCache>
            </c:strRef>
          </c:tx>
          <c:spPr>
            <a:ln w="25400" cap="rnd">
              <a:noFill/>
              <a:round/>
            </a:ln>
            <a:effectLst/>
          </c:spPr>
          <c:marker>
            <c:symbol val="circle"/>
            <c:size val="5"/>
            <c:spPr>
              <a:noFill/>
              <a:ln w="9525">
                <a:noFill/>
              </a:ln>
              <a:effectLst/>
            </c:spPr>
          </c:marker>
          <c:dLbls>
            <c:dLbl>
              <c:idx val="0"/>
              <c:layout>
                <c:manualLayout>
                  <c:x val="-9.1660349605635322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A6-47A3-97A2-A5E2AE4BD4A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370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メモリ設定用!$D$5</c:f>
              <c:numCache>
                <c:formatCode>General</c:formatCode>
                <c:ptCount val="1"/>
                <c:pt idx="0">
                  <c:v>0</c:v>
                </c:pt>
              </c:numCache>
            </c:numRef>
          </c:xVal>
          <c:yVal>
            <c:numRef>
              <c:f>メモリ設定用!$D$3</c:f>
              <c:numCache>
                <c:formatCode>General</c:formatCode>
                <c:ptCount val="1"/>
                <c:pt idx="0">
                  <c:v>3.5</c:v>
                </c:pt>
              </c:numCache>
            </c:numRef>
          </c:yVal>
          <c:smooth val="0"/>
          <c:extLst>
            <c:ext xmlns:c16="http://schemas.microsoft.com/office/drawing/2014/chart" uri="{C3380CC4-5D6E-409C-BE32-E72D297353CC}">
              <c16:uniqueId val="{00000002-37A6-47A3-97A2-A5E2AE4BD4A3}"/>
            </c:ext>
          </c:extLst>
        </c:ser>
        <c:ser>
          <c:idx val="2"/>
          <c:order val="3"/>
          <c:tx>
            <c:v>原点_y</c:v>
          </c:tx>
          <c:spPr>
            <a:ln w="25400" cap="rnd">
              <a:noFill/>
              <a:round/>
            </a:ln>
            <a:effectLst/>
          </c:spPr>
          <c:marker>
            <c:symbol val="circle"/>
            <c:size val="5"/>
            <c:spPr>
              <a:noFill/>
              <a:ln w="9525">
                <a:noFill/>
              </a:ln>
              <a:effectLst/>
            </c:spPr>
          </c:marker>
          <c:dLbls>
            <c:dLbl>
              <c:idx val="0"/>
              <c:layout>
                <c:manualLayout>
                  <c:x val="-9.1750736245077721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51-4BE0-8430-D46AD4772503}"/>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メモリ設定用!$D$13</c:f>
              <c:numCache>
                <c:formatCode>General</c:formatCode>
                <c:ptCount val="1"/>
                <c:pt idx="0">
                  <c:v>0</c:v>
                </c:pt>
              </c:numCache>
            </c:numRef>
          </c:xVal>
          <c:yVal>
            <c:numRef>
              <c:f>メモリ設定用!$E$13</c:f>
              <c:numCache>
                <c:formatCode>General</c:formatCode>
                <c:ptCount val="1"/>
                <c:pt idx="0">
                  <c:v>0</c:v>
                </c:pt>
              </c:numCache>
            </c:numRef>
          </c:yVal>
          <c:smooth val="0"/>
          <c:extLst>
            <c:ext xmlns:c16="http://schemas.microsoft.com/office/drawing/2014/chart" uri="{C3380CC4-5D6E-409C-BE32-E72D297353CC}">
              <c16:uniqueId val="{00000000-9A51-4BE0-8430-D46AD4772503}"/>
            </c:ext>
          </c:extLst>
        </c:ser>
        <c:ser>
          <c:idx val="3"/>
          <c:order val="4"/>
          <c:tx>
            <c:v>原点_x</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メモリ設定用!$D$13</c:f>
              <c:numCache>
                <c:formatCode>General</c:formatCode>
                <c:ptCount val="1"/>
                <c:pt idx="0">
                  <c:v>0</c:v>
                </c:pt>
              </c:numCache>
            </c:numRef>
          </c:xVal>
          <c:yVal>
            <c:numRef>
              <c:f>メモリ設定用!$E$13</c:f>
              <c:numCache>
                <c:formatCode>General</c:formatCode>
                <c:ptCount val="1"/>
                <c:pt idx="0">
                  <c:v>0</c:v>
                </c:pt>
              </c:numCache>
            </c:numRef>
          </c:yVal>
          <c:smooth val="0"/>
          <c:extLst>
            <c:ext xmlns:c16="http://schemas.microsoft.com/office/drawing/2014/chart" uri="{C3380CC4-5D6E-409C-BE32-E72D297353CC}">
              <c16:uniqueId val="{00000001-9A51-4BE0-8430-D46AD4772503}"/>
            </c:ext>
          </c:extLst>
        </c:ser>
        <c:ser>
          <c:idx val="4"/>
          <c:order val="5"/>
          <c:tx>
            <c:strRef>
              <c:f>メモリ設定用!$B$10</c:f>
              <c:strCache>
                <c:ptCount val="1"/>
                <c:pt idx="0">
                  <c:v>y最大値表示</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1" u="none" strike="noStrike" kern="1200" baseline="0">
                    <a:solidFill>
                      <a:schemeClr val="tx1">
                        <a:lumMod val="75000"/>
                        <a:lumOff val="2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メモリ設定用!$D$10</c:f>
              <c:numCache>
                <c:formatCode>General</c:formatCode>
                <c:ptCount val="1"/>
                <c:pt idx="0">
                  <c:v>0</c:v>
                </c:pt>
              </c:numCache>
            </c:numRef>
          </c:xVal>
          <c:yVal>
            <c:numRef>
              <c:f>メモリ設定用!$E$10</c:f>
              <c:numCache>
                <c:formatCode>General</c:formatCode>
                <c:ptCount val="1"/>
                <c:pt idx="0">
                  <c:v>13</c:v>
                </c:pt>
              </c:numCache>
            </c:numRef>
          </c:yVal>
          <c:smooth val="0"/>
          <c:extLst>
            <c:ext xmlns:c16="http://schemas.microsoft.com/office/drawing/2014/chart" uri="{C3380CC4-5D6E-409C-BE32-E72D297353CC}">
              <c16:uniqueId val="{00000003-9A51-4BE0-8430-D46AD4772503}"/>
            </c:ext>
          </c:extLst>
        </c:ser>
        <c:ser>
          <c:idx val="6"/>
          <c:order val="6"/>
          <c:tx>
            <c:strRef>
              <c:f>メモリ設定用!$C$6</c:f>
              <c:strCache>
                <c:ptCount val="1"/>
                <c:pt idx="0">
                  <c:v>上限</c:v>
                </c:pt>
              </c:strCache>
            </c:strRef>
          </c:tx>
          <c:spPr>
            <a:ln w="25400" cap="rnd">
              <a:noFill/>
              <a:round/>
            </a:ln>
            <a:effectLst/>
          </c:spPr>
          <c:marker>
            <c:symbol val="circle"/>
            <c:size val="5"/>
            <c:spPr>
              <a:noFill/>
              <a:ln w="9525">
                <a:noFill/>
              </a:ln>
              <a:effectLst/>
            </c:spPr>
          </c:marker>
          <c:dLbls>
            <c:dLbl>
              <c:idx val="0"/>
              <c:layout>
                <c:manualLayout>
                  <c:x val="-9.1634617872858148E-2"/>
                  <c:y val="7.2039108562895387E-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51-4BE0-8430-D46AD477250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370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メモリ設定用!$D$6</c:f>
              <c:numCache>
                <c:formatCode>General</c:formatCode>
                <c:ptCount val="1"/>
                <c:pt idx="0">
                  <c:v>0</c:v>
                </c:pt>
              </c:numCache>
            </c:numRef>
          </c:xVal>
          <c:yVal>
            <c:numRef>
              <c:f>メモリ設定用!$D$4</c:f>
              <c:numCache>
                <c:formatCode>General</c:formatCode>
                <c:ptCount val="1"/>
                <c:pt idx="0">
                  <c:v>5.5</c:v>
                </c:pt>
              </c:numCache>
            </c:numRef>
          </c:yVal>
          <c:smooth val="0"/>
          <c:extLst>
            <c:ext xmlns:c16="http://schemas.microsoft.com/office/drawing/2014/chart" uri="{C3380CC4-5D6E-409C-BE32-E72D297353CC}">
              <c16:uniqueId val="{00000005-9A51-4BE0-8430-D46AD4772503}"/>
            </c:ext>
          </c:extLst>
        </c:ser>
        <c:ser>
          <c:idx val="7"/>
          <c:order val="7"/>
          <c:tx>
            <c:v>x_max</c:v>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メモリ設定用!$H$7</c:f>
              <c:numCache>
                <c:formatCode>General</c:formatCode>
                <c:ptCount val="1"/>
                <c:pt idx="0">
                  <c:v>370</c:v>
                </c:pt>
              </c:numCache>
            </c:numRef>
          </c:xVal>
          <c:yVal>
            <c:numRef>
              <c:f>メモリ設定用!$E$13</c:f>
              <c:numCache>
                <c:formatCode>General</c:formatCode>
                <c:ptCount val="1"/>
                <c:pt idx="0">
                  <c:v>0</c:v>
                </c:pt>
              </c:numCache>
            </c:numRef>
          </c:yVal>
          <c:smooth val="0"/>
          <c:extLst>
            <c:ext xmlns:c16="http://schemas.microsoft.com/office/drawing/2014/chart" uri="{C3380CC4-5D6E-409C-BE32-E72D297353CC}">
              <c16:uniqueId val="{00000008-9A51-4BE0-8430-D46AD4772503}"/>
            </c:ext>
          </c:extLst>
        </c:ser>
        <c:ser>
          <c:idx val="8"/>
          <c:order val="8"/>
          <c:tx>
            <c:strRef>
              <c:f>メモリ設定用!$B$11</c:f>
              <c:strCache>
                <c:ptCount val="1"/>
                <c:pt idx="0">
                  <c:v>iPTH(pg/mL)目盛用</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1"/>
            <c:plus>
              <c:numRef>
                <c:f>メモリ設定用!$H$3</c:f>
                <c:numCache>
                  <c:formatCode>General</c:formatCode>
                  <c:ptCount val="1"/>
                  <c:pt idx="0">
                    <c:v>10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メモリ設定用!$D$14</c:f>
              <c:numCache>
                <c:formatCode>General</c:formatCode>
                <c:ptCount val="1"/>
                <c:pt idx="0">
                  <c:v>240</c:v>
                </c:pt>
              </c:numCache>
            </c:numRef>
          </c:xVal>
          <c:yVal>
            <c:numRef>
              <c:f>メモリ設定用!$E$14</c:f>
              <c:numCache>
                <c:formatCode>General</c:formatCode>
                <c:ptCount val="1"/>
                <c:pt idx="0">
                  <c:v>0</c:v>
                </c:pt>
              </c:numCache>
            </c:numRef>
          </c:yVal>
          <c:smooth val="0"/>
          <c:extLst>
            <c:ext xmlns:c16="http://schemas.microsoft.com/office/drawing/2014/chart" uri="{C3380CC4-5D6E-409C-BE32-E72D297353CC}">
              <c16:uniqueId val="{00000009-9A51-4BE0-8430-D46AD4772503}"/>
            </c:ext>
          </c:extLst>
        </c:ser>
        <c:ser>
          <c:idx val="9"/>
          <c:order val="9"/>
          <c:tx>
            <c:strRef>
              <c:f>メモリ設定用!$B$17</c:f>
              <c:strCache>
                <c:ptCount val="1"/>
                <c:pt idx="0">
                  <c:v>cCa用_iPTH(pg/mL) 目盛用_100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メモリ設定用!$H$17</c:f>
                <c:numCache>
                  <c:formatCode>General</c:formatCode>
                  <c:ptCount val="1"/>
                  <c:pt idx="0">
                    <c:v>10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メモリ設定用!$D$17</c:f>
              <c:numCache>
                <c:formatCode>General</c:formatCode>
                <c:ptCount val="1"/>
                <c:pt idx="0">
                  <c:v>100</c:v>
                </c:pt>
              </c:numCache>
            </c:numRef>
          </c:xVal>
          <c:yVal>
            <c:numRef>
              <c:f>メモリ設定用!$E$17</c:f>
              <c:numCache>
                <c:formatCode>General</c:formatCode>
                <c:ptCount val="1"/>
                <c:pt idx="0">
                  <c:v>0</c:v>
                </c:pt>
              </c:numCache>
            </c:numRef>
          </c:yVal>
          <c:smooth val="0"/>
          <c:extLst>
            <c:ext xmlns:c16="http://schemas.microsoft.com/office/drawing/2014/chart" uri="{C3380CC4-5D6E-409C-BE32-E72D297353CC}">
              <c16:uniqueId val="{00000003-9C46-4509-9631-68FFA9BBCF7D}"/>
            </c:ext>
          </c:extLst>
        </c:ser>
        <c:ser>
          <c:idx val="10"/>
          <c:order val="10"/>
          <c:tx>
            <c:strRef>
              <c:f>メモリ設定用!$B$18</c:f>
              <c:strCache>
                <c:ptCount val="1"/>
                <c:pt idx="0">
                  <c:v>cCa用_iPTH(pg/mL) 目盛用_200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plus"/>
            <c:errValType val="cust"/>
            <c:noEndCap val="0"/>
            <c:plus>
              <c:numLit>
                <c:formatCode>General</c:formatCode>
                <c:ptCount val="1"/>
                <c:pt idx="0">
                  <c:v>1</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メモリ設定用!$H$18</c:f>
                <c:numCache>
                  <c:formatCode>General</c:formatCode>
                  <c:ptCount val="1"/>
                  <c:pt idx="0">
                    <c:v>10</c:v>
                  </c:pt>
                </c:numCache>
              </c:numRef>
            </c:plus>
            <c:minus>
              <c:numRef>
                <c:f>メモリ設定用!$E$18</c:f>
                <c:numCache>
                  <c:formatCode>General</c:formatCode>
                  <c:ptCount val="1"/>
                  <c:pt idx="0">
                    <c:v>0</c:v>
                  </c:pt>
                </c:numCache>
              </c:numRef>
            </c:minus>
            <c:spPr>
              <a:noFill/>
              <a:ln w="19050" cap="flat" cmpd="sng" algn="ctr">
                <a:solidFill>
                  <a:schemeClr val="tx1">
                    <a:lumMod val="65000"/>
                    <a:lumOff val="35000"/>
                  </a:schemeClr>
                </a:solidFill>
                <a:prstDash val="sysDot"/>
                <a:round/>
              </a:ln>
              <a:effectLst/>
            </c:spPr>
          </c:errBars>
          <c:xVal>
            <c:numRef>
              <c:f>メモリ設定用!$D$18</c:f>
              <c:numCache>
                <c:formatCode>General</c:formatCode>
                <c:ptCount val="1"/>
                <c:pt idx="0">
                  <c:v>200</c:v>
                </c:pt>
              </c:numCache>
            </c:numRef>
          </c:xVal>
          <c:yVal>
            <c:numRef>
              <c:f>メモリ設定用!$E$18</c:f>
              <c:numCache>
                <c:formatCode>General</c:formatCode>
                <c:ptCount val="1"/>
                <c:pt idx="0">
                  <c:v>0</c:v>
                </c:pt>
              </c:numCache>
            </c:numRef>
          </c:yVal>
          <c:smooth val="0"/>
          <c:extLst>
            <c:ext xmlns:c16="http://schemas.microsoft.com/office/drawing/2014/chart" uri="{C3380CC4-5D6E-409C-BE32-E72D297353CC}">
              <c16:uniqueId val="{00000004-9C46-4509-9631-68FFA9BBCF7D}"/>
            </c:ext>
          </c:extLst>
        </c:ser>
        <c:dLbls>
          <c:dLblPos val="t"/>
          <c:showLegendKey val="0"/>
          <c:showVal val="1"/>
          <c:showCatName val="0"/>
          <c:showSerName val="0"/>
          <c:showPercent val="0"/>
          <c:showBubbleSize val="0"/>
        </c:dLbls>
        <c:axId val="1455619976"/>
        <c:axId val="1455612776"/>
      </c:scatterChart>
      <c:valAx>
        <c:axId val="1455619976"/>
        <c:scaling>
          <c:orientation val="minMax"/>
        </c:scaling>
        <c:delete val="0"/>
        <c:axPos val="b"/>
        <c:numFmt formatCode="#,##0.0_);[Red]\(#,##0.0\)" sourceLinked="0"/>
        <c:majorTickMark val="none"/>
        <c:minorTickMark val="none"/>
        <c:tickLblPos val="none"/>
        <c:spPr>
          <a:solidFill>
            <a:schemeClr val="tx1">
              <a:lumMod val="65000"/>
              <a:lumOff val="35000"/>
            </a:schemeClr>
          </a:solidFill>
          <a:ln w="9525" cap="flat" cmpd="sng" algn="ctr">
            <a:solidFill>
              <a:srgbClr val="BFBFBF"/>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2776"/>
        <c:crosses val="autoZero"/>
        <c:crossBetween val="midCat"/>
        <c:majorUnit val="1"/>
      </c:valAx>
      <c:valAx>
        <c:axId val="1455612776"/>
        <c:scaling>
          <c:orientation val="minMax"/>
          <c:max val="8.1999999999999993"/>
          <c:min val="0"/>
        </c:scaling>
        <c:delete val="0"/>
        <c:axPos val="l"/>
        <c:majorGridlines>
          <c:spPr>
            <a:ln w="19050" cap="flat" cmpd="sng" algn="ctr">
              <a:noFill/>
              <a:prstDash val="sysDot"/>
              <a:round/>
            </a:ln>
            <a:effectLst/>
          </c:spPr>
        </c:majorGridlines>
        <c:title>
          <c:tx>
            <c:rich>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r>
                  <a:rPr lang="en-US" altLang="ja-JP" sz="1600" b="1" i="0">
                    <a:solidFill>
                      <a:schemeClr val="tx1">
                        <a:lumMod val="65000"/>
                        <a:lumOff val="35000"/>
                      </a:schemeClr>
                    </a:solidFill>
                    <a:latin typeface="Yu Gothic UI" panose="020B0500000000000000" pitchFamily="50" charset="-128"/>
                    <a:ea typeface="Yu Gothic UI" panose="020B0500000000000000" pitchFamily="50" charset="-128"/>
                  </a:rPr>
                  <a:t>P(mg/dL)</a:t>
                </a:r>
                <a:endParaRPr lang="ja-JP" altLang="en-US" sz="1600" b="1" i="0">
                  <a:solidFill>
                    <a:schemeClr val="tx1">
                      <a:lumMod val="65000"/>
                      <a:lumOff val="35000"/>
                    </a:schemeClr>
                  </a:solidFill>
                  <a:latin typeface="Yu Gothic UI" panose="020B0500000000000000" pitchFamily="50" charset="-128"/>
                  <a:ea typeface="Yu Gothic UI" panose="020B0500000000000000" pitchFamily="50" charset="-128"/>
                </a:endParaRPr>
              </a:p>
            </c:rich>
          </c:tx>
          <c:layout>
            <c:manualLayout>
              <c:xMode val="edge"/>
              <c:yMode val="edge"/>
              <c:x val="1.103573696974533E-2"/>
              <c:y val="0.33364806933690816"/>
            </c:manualLayout>
          </c:layout>
          <c:overlay val="0"/>
          <c:spPr>
            <a:noFill/>
            <a:ln>
              <a:noFill/>
            </a:ln>
            <a:effectLst/>
          </c:spPr>
          <c:txPr>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ltLang="en-US"/>
            </a:p>
          </c:txPr>
        </c:title>
        <c:numFmt formatCode="#,##0.0_);[Red]\(#,##0.0\)" sourceLinked="0"/>
        <c:majorTickMark val="none"/>
        <c:minorTickMark val="none"/>
        <c:tickLblPos val="none"/>
        <c:spPr>
          <a:noFill/>
          <a:ln w="9525" cap="flat" cmpd="sng" algn="ctr">
            <a:solidFill>
              <a:srgbClr val="BFBFBF"/>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9976"/>
        <c:crosses val="autoZero"/>
        <c:crossBetween val="midCat"/>
        <c:majorUnit val="1"/>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i="1">
          <a:latin typeface="Segoe UI" panose="020B0502040204020203" pitchFamily="34" charset="0"/>
          <a:ea typeface="Yu Gothic UI" panose="020B0500000000000000" pitchFamily="50" charset="-128"/>
          <a:cs typeface="Segoe UI" panose="020B0502040204020203" pitchFamily="34" charset="0"/>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99578</xdr:rowOff>
    </xdr:from>
    <xdr:to>
      <xdr:col>17</xdr:col>
      <xdr:colOff>268432</xdr:colOff>
      <xdr:row>28</xdr:row>
      <xdr:rowOff>129540</xdr:rowOff>
    </xdr:to>
    <xdr:grpSp>
      <xdr:nvGrpSpPr>
        <xdr:cNvPr id="2" name="グループ化 1">
          <a:extLst>
            <a:ext uri="{FF2B5EF4-FFF2-40B4-BE49-F238E27FC236}">
              <a16:creationId xmlns:a16="http://schemas.microsoft.com/office/drawing/2014/main" id="{AAA8A390-8F53-4821-81FD-7120E3649CB3}"/>
            </a:ext>
          </a:extLst>
        </xdr:cNvPr>
        <xdr:cNvGrpSpPr/>
      </xdr:nvGrpSpPr>
      <xdr:grpSpPr>
        <a:xfrm>
          <a:off x="944880" y="168158"/>
          <a:ext cx="10212532" cy="6202162"/>
          <a:chOff x="740019" y="454269"/>
          <a:chExt cx="8667751" cy="5399876"/>
        </a:xfrm>
        <a:effectLst>
          <a:outerShdw blurRad="50800" dist="38100" dir="2700000" algn="tl" rotWithShape="0">
            <a:prstClr val="black">
              <a:alpha val="40000"/>
            </a:prstClr>
          </a:outerShdw>
        </a:effectLst>
      </xdr:grpSpPr>
      <xdr:sp macro="" textlink="">
        <xdr:nvSpPr>
          <xdr:cNvPr id="3" name="Text Box 8">
            <a:extLst>
              <a:ext uri="{FF2B5EF4-FFF2-40B4-BE49-F238E27FC236}">
                <a16:creationId xmlns:a16="http://schemas.microsoft.com/office/drawing/2014/main" id="{4C01DBEA-1866-D426-2D3A-76E078B2F8F9}"/>
              </a:ext>
            </a:extLst>
          </xdr:cNvPr>
          <xdr:cNvSpPr txBox="1">
            <a:spLocks noChangeArrowheads="1"/>
          </xdr:cNvSpPr>
        </xdr:nvSpPr>
        <xdr:spPr bwMode="auto">
          <a:xfrm>
            <a:off x="740020" y="523143"/>
            <a:ext cx="8667750" cy="5331002"/>
          </a:xfrm>
          <a:prstGeom prst="roundRect">
            <a:avLst>
              <a:gd name="adj" fmla="val 3805"/>
            </a:avLst>
          </a:prstGeom>
          <a:solidFill>
            <a:schemeClr val="bg1"/>
          </a:solidFill>
          <a:ln w="9525">
            <a:noFill/>
            <a:miter lim="800000"/>
            <a:headEnd/>
            <a:tailEnd/>
          </a:ln>
        </xdr:spPr>
        <xdr:txBody>
          <a:bodyPr vertOverflow="clip" wrap="square" lIns="36576" tIns="50292" rIns="0" bIns="0" anchor="t" upright="1"/>
          <a:lstStyle/>
          <a:p>
            <a:pPr lvl="1" algn="l" rtl="0">
              <a:defRPr sz="1000"/>
            </a:pP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1" algn="l" rtl="0">
              <a:defRPr sz="1000"/>
            </a:pP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1" i="0" u="none" strike="noStrike" baseline="0">
                <a:solidFill>
                  <a:srgbClr val="7030A0"/>
                </a:solidFill>
                <a:latin typeface="Yu Gothic UI" panose="020B0500000000000000" pitchFamily="50" charset="-128"/>
                <a:ea typeface="Yu Gothic UI" panose="020B0500000000000000" pitchFamily="50" charset="-128"/>
              </a:rPr>
              <a:t>データの入力</a:t>
            </a:r>
          </a:p>
          <a:p>
            <a:pPr lvl="2" algn="l" rtl="0">
              <a:defRPr sz="1000"/>
            </a:pP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入力</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シートの各欄に、各検査値等を入力してください。</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※cCa</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値については、実測</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Ca</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値および</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Alb</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値を入力することで自動計算されます</a:t>
            </a:r>
            <a:br>
              <a:rPr lang="ja-JP" altLang="en-US" sz="1300" b="0" i="0" u="none" strike="noStrike" baseline="0">
                <a:solidFill>
                  <a:srgbClr val="000000"/>
                </a:solidFill>
                <a:latin typeface="Yu Gothic UI" panose="020B0500000000000000" pitchFamily="50" charset="-128"/>
                <a:ea typeface="Yu Gothic UI" panose="020B0500000000000000" pitchFamily="50" charset="-128"/>
              </a:rPr>
            </a:b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各プロットの上に表示したい内容は、ラベル欄に入力ください。患者様の名前や日付など、ご自由に設定いただけます。</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ラベル、年齢、性別、</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BMI</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については、未入力でもプロットに影響はありません。</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グラフには 最大</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1000</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件 のデータがプロットできます。</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ラベル表示列のチェックボックスのチェックを外すとグラフ表示されません</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また、入力データはフィルタで絞込みができます。</a:t>
            </a:r>
          </a:p>
          <a:p>
            <a:pPr lvl="2" algn="l" rtl="0">
              <a:defRPr sz="1000"/>
            </a:pP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1" i="0" u="none" strike="noStrike" baseline="0">
                <a:solidFill>
                  <a:srgbClr val="7030A0"/>
                </a:solidFill>
                <a:latin typeface="Yu Gothic UI" panose="020B0500000000000000" pitchFamily="50" charset="-128"/>
                <a:ea typeface="Yu Gothic UI" panose="020B0500000000000000" pitchFamily="50" charset="-128"/>
              </a:rPr>
              <a:t>グラフを確認</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入力したデータは、各</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グラフ</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シートのグラフエリアに自動でプロットされます。</a:t>
            </a:r>
          </a:p>
          <a:p>
            <a:pPr lvl="2" algn="l" rtl="0">
              <a:defRPr sz="1000"/>
            </a:pP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cCa-P</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のグラフでは、</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PTH</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の値に応じて異なる色でプロットされます（各色と値の範囲は凡例をご参照ください）。</a:t>
            </a:r>
          </a:p>
          <a:p>
            <a:pPr lvl="2" algn="l" rtl="0">
              <a:defRPr sz="1000"/>
            </a:pP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cCa</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P</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の表示範囲は固定のため、範囲外のデータは表示されません。</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PTH</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は値によって表示範囲が自動的に変わります。</a:t>
            </a: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また、グラフ上のラベルを削除したい場合は、グラフ下の</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ON/OFF</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機能により表示されないよう設定できます。</a:t>
            </a:r>
          </a:p>
          <a:p>
            <a:pPr lvl="2" algn="l" rtl="0">
              <a:defRPr sz="1000"/>
            </a:pPr>
            <a:endParaRPr lang="ja-JP" altLang="en-US"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1" i="0" u="none" strike="noStrike" baseline="0">
                <a:solidFill>
                  <a:srgbClr val="7030A0"/>
                </a:solidFill>
                <a:latin typeface="Yu Gothic UI" panose="020B0500000000000000" pitchFamily="50" charset="-128"/>
                <a:ea typeface="Yu Gothic UI" panose="020B0500000000000000" pitchFamily="50" charset="-128"/>
              </a:rPr>
              <a:t>カスタマイズ</a:t>
            </a: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intact PTH</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でなく</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whole PTH</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で管理したい場合は、</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設定</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シートの項目名を「</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wPTH</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」に切り替えていただくことで対応できます。</a:t>
            </a: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また、各色の値の範囲も変更可能です。</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設定</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シートの範囲の値をご希望の値に変更ください。</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値は、範囲</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1</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から小さい順に設定ください</a:t>
            </a:r>
            <a:endPar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endParaRP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※whole PTH</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を設定した場合、設定範囲を</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whole</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に合わせてください（デフォルトでは、</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intact PTH</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で設定しております）</a:t>
            </a: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変更した内容は、そのままグラフに反映されます。</a:t>
            </a:r>
          </a:p>
          <a:p>
            <a:pPr lvl="2" algn="l" rtl="0">
              <a:defRPr sz="1000"/>
            </a:pPr>
            <a:endParaRPr lang="ja-JP" altLang="en-US"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endParaRPr lang="ja-JP" altLang="en-US" sz="1300" b="0" i="0" u="none" strike="noStrike" baseline="0">
              <a:solidFill>
                <a:srgbClr val="000000"/>
              </a:solidFill>
              <a:latin typeface="Yu Gothic UI" panose="020B0500000000000000" pitchFamily="50" charset="-128"/>
              <a:ea typeface="Yu Gothic UI" panose="020B0500000000000000" pitchFamily="50" charset="-128"/>
            </a:endParaRPr>
          </a:p>
        </xdr:txBody>
      </xdr:sp>
      <xdr:sp macro="" textlink="">
        <xdr:nvSpPr>
          <xdr:cNvPr id="4" name="四角形: 角を丸くする 3">
            <a:extLst>
              <a:ext uri="{FF2B5EF4-FFF2-40B4-BE49-F238E27FC236}">
                <a16:creationId xmlns:a16="http://schemas.microsoft.com/office/drawing/2014/main" id="{9C387F36-F6CD-DB22-1911-8FE83C715BBE}"/>
              </a:ext>
            </a:extLst>
          </xdr:cNvPr>
          <xdr:cNvSpPr/>
        </xdr:nvSpPr>
        <xdr:spPr>
          <a:xfrm>
            <a:off x="740019" y="454269"/>
            <a:ext cx="8667750" cy="487392"/>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使用方法</a:t>
            </a:r>
          </a:p>
        </xdr:txBody>
      </xdr:sp>
      <xdr:sp macro="" textlink="">
        <xdr:nvSpPr>
          <xdr:cNvPr id="5" name="四角形: 角を丸くする 4">
            <a:extLst>
              <a:ext uri="{FF2B5EF4-FFF2-40B4-BE49-F238E27FC236}">
                <a16:creationId xmlns:a16="http://schemas.microsoft.com/office/drawing/2014/main" id="{9BC6FF0A-9625-6889-FDF7-0408ABAE1C99}"/>
              </a:ext>
            </a:extLst>
          </xdr:cNvPr>
          <xdr:cNvSpPr/>
        </xdr:nvSpPr>
        <xdr:spPr>
          <a:xfrm>
            <a:off x="1087166" y="1116033"/>
            <a:ext cx="256443" cy="2417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300" b="0">
                <a:solidFill>
                  <a:schemeClr val="bg1"/>
                </a:solidFill>
                <a:latin typeface="Segoe UI Black" panose="020B0A02040204020203" pitchFamily="34" charset="0"/>
                <a:ea typeface="Segoe UI Black" panose="020B0A02040204020203" pitchFamily="34" charset="0"/>
              </a:rPr>
              <a:t>1</a:t>
            </a:r>
            <a:endParaRPr kumimoji="1" lang="ja-JP" altLang="en-US" sz="1300" b="0">
              <a:solidFill>
                <a:schemeClr val="bg1"/>
              </a:solidFill>
              <a:latin typeface="Segoe UI Black" panose="020B0A02040204020203" pitchFamily="34" charset="0"/>
              <a:ea typeface="Yu Gothic UI" panose="020B0500000000000000" pitchFamily="50" charset="-128"/>
            </a:endParaRPr>
          </a:p>
        </xdr:txBody>
      </xdr:sp>
      <xdr:sp macro="" textlink="">
        <xdr:nvSpPr>
          <xdr:cNvPr id="6" name="四角形: 角を丸くする 5">
            <a:extLst>
              <a:ext uri="{FF2B5EF4-FFF2-40B4-BE49-F238E27FC236}">
                <a16:creationId xmlns:a16="http://schemas.microsoft.com/office/drawing/2014/main" id="{9E0E3150-134C-BC46-1185-0656799F6BCA}"/>
              </a:ext>
            </a:extLst>
          </xdr:cNvPr>
          <xdr:cNvSpPr/>
        </xdr:nvSpPr>
        <xdr:spPr>
          <a:xfrm>
            <a:off x="1087166" y="2843627"/>
            <a:ext cx="256443" cy="2417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300" b="0">
                <a:solidFill>
                  <a:schemeClr val="bg1"/>
                </a:solidFill>
                <a:latin typeface="Segoe UI Black" panose="020B0A02040204020203" pitchFamily="34" charset="0"/>
                <a:ea typeface="Segoe UI Black" panose="020B0A02040204020203" pitchFamily="34" charset="0"/>
              </a:rPr>
              <a:t>2</a:t>
            </a:r>
            <a:endParaRPr kumimoji="1" lang="ja-JP" altLang="en-US" sz="1300" b="0">
              <a:solidFill>
                <a:schemeClr val="bg1"/>
              </a:solidFill>
              <a:latin typeface="Segoe UI Black" panose="020B0A02040204020203" pitchFamily="34" charset="0"/>
              <a:ea typeface="Yu Gothic UI" panose="020B0500000000000000" pitchFamily="50" charset="-128"/>
            </a:endParaRPr>
          </a:p>
        </xdr:txBody>
      </xdr:sp>
      <xdr:sp macro="" textlink="">
        <xdr:nvSpPr>
          <xdr:cNvPr id="7" name="四角形: 角を丸くする 6">
            <a:extLst>
              <a:ext uri="{FF2B5EF4-FFF2-40B4-BE49-F238E27FC236}">
                <a16:creationId xmlns:a16="http://schemas.microsoft.com/office/drawing/2014/main" id="{DAD82FDA-0393-29A3-E1CE-AFB03471DBF9}"/>
              </a:ext>
            </a:extLst>
          </xdr:cNvPr>
          <xdr:cNvSpPr/>
        </xdr:nvSpPr>
        <xdr:spPr>
          <a:xfrm>
            <a:off x="1087166" y="4355841"/>
            <a:ext cx="256443" cy="2417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300" b="0">
                <a:solidFill>
                  <a:schemeClr val="bg1"/>
                </a:solidFill>
                <a:latin typeface="Segoe UI Black" panose="020B0A02040204020203" pitchFamily="34" charset="0"/>
                <a:ea typeface="Segoe UI Black" panose="020B0A02040204020203" pitchFamily="34" charset="0"/>
              </a:rPr>
              <a:t>3</a:t>
            </a:r>
            <a:endParaRPr kumimoji="1" lang="ja-JP" altLang="en-US" sz="1300" b="0">
              <a:solidFill>
                <a:schemeClr val="bg1"/>
              </a:solidFill>
              <a:latin typeface="Segoe UI Black" panose="020B0A02040204020203" pitchFamily="34" charset="0"/>
              <a:ea typeface="Yu Gothic UI" panose="020B0500000000000000" pitchFamily="50"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1</xdr:row>
      <xdr:rowOff>180975</xdr:rowOff>
    </xdr:from>
    <xdr:to>
      <xdr:col>9</xdr:col>
      <xdr:colOff>0</xdr:colOff>
      <xdr:row>3</xdr:row>
      <xdr:rowOff>169281</xdr:rowOff>
    </xdr:to>
    <xdr:sp macro="" textlink="">
      <xdr:nvSpPr>
        <xdr:cNvPr id="2" name="四角形: 角を丸くする 1">
          <a:extLst>
            <a:ext uri="{FF2B5EF4-FFF2-40B4-BE49-F238E27FC236}">
              <a16:creationId xmlns:a16="http://schemas.microsoft.com/office/drawing/2014/main" id="{6E980F1C-2647-46A5-980C-8D55A4893EFF}"/>
            </a:ext>
          </a:extLst>
        </xdr:cNvPr>
        <xdr:cNvSpPr/>
      </xdr:nvSpPr>
      <xdr:spPr>
        <a:xfrm>
          <a:off x="1352550" y="390525"/>
          <a:ext cx="7334250" cy="407406"/>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設定（紫色のセルに値を設定してください）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8696</xdr:colOff>
      <xdr:row>0</xdr:row>
      <xdr:rowOff>108916</xdr:rowOff>
    </xdr:from>
    <xdr:to>
      <xdr:col>22</xdr:col>
      <xdr:colOff>0</xdr:colOff>
      <xdr:row>1</xdr:row>
      <xdr:rowOff>215726</xdr:rowOff>
    </xdr:to>
    <xdr:sp macro="" textlink="">
      <xdr:nvSpPr>
        <xdr:cNvPr id="19" name="四角形: 角を丸くする 18">
          <a:extLst>
            <a:ext uri="{FF2B5EF4-FFF2-40B4-BE49-F238E27FC236}">
              <a16:creationId xmlns:a16="http://schemas.microsoft.com/office/drawing/2014/main" id="{692F4210-8BC4-4574-811E-3AFEB2DD1957}"/>
            </a:ext>
          </a:extLst>
        </xdr:cNvPr>
        <xdr:cNvSpPr/>
      </xdr:nvSpPr>
      <xdr:spPr>
        <a:xfrm>
          <a:off x="143167" y="108916"/>
          <a:ext cx="18929245" cy="409369"/>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グラフ </a:t>
          </a:r>
          <a:r>
            <a:rPr kumimoji="1" lang="en-US" altLang="ja-JP" sz="2000" b="1">
              <a:solidFill>
                <a:schemeClr val="bg1"/>
              </a:solidFill>
              <a:latin typeface="Yu Gothic UI" panose="020B0500000000000000" pitchFamily="50" charset="-128"/>
              <a:ea typeface="Yu Gothic UI" panose="020B0500000000000000" pitchFamily="50" charset="-128"/>
            </a:rPr>
            <a:t>( cCa - P )</a:t>
          </a:r>
          <a:endParaRPr kumimoji="1" lang="ja-JP" altLang="en-US" sz="2000" b="1">
            <a:solidFill>
              <a:schemeClr val="bg1"/>
            </a:solidFill>
            <a:latin typeface="Yu Gothic UI" panose="020B0500000000000000" pitchFamily="50" charset="-128"/>
            <a:ea typeface="Yu Gothic UI" panose="020B0500000000000000" pitchFamily="50" charset="-128"/>
          </a:endParaRPr>
        </a:p>
      </xdr:txBody>
    </xdr:sp>
    <xdr:clientData/>
  </xdr:twoCellAnchor>
  <xdr:twoCellAnchor editAs="absolute">
    <xdr:from>
      <xdr:col>1</xdr:col>
      <xdr:colOff>53340</xdr:colOff>
      <xdr:row>3</xdr:row>
      <xdr:rowOff>20843</xdr:rowOff>
    </xdr:from>
    <xdr:to>
      <xdr:col>13</xdr:col>
      <xdr:colOff>914399</xdr:colOff>
      <xdr:row>7</xdr:row>
      <xdr:rowOff>1045957</xdr:rowOff>
    </xdr:to>
    <xdr:graphicFrame macro="">
      <xdr:nvGraphicFramePr>
        <xdr:cNvPr id="2" name="グラフ 1">
          <a:extLst>
            <a:ext uri="{FF2B5EF4-FFF2-40B4-BE49-F238E27FC236}">
              <a16:creationId xmlns:a16="http://schemas.microsoft.com/office/drawing/2014/main" id="{47CA4A7E-70D6-4406-A0DF-0F2B18C89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83131</xdr:colOff>
      <xdr:row>3</xdr:row>
      <xdr:rowOff>458532</xdr:rowOff>
    </xdr:from>
    <xdr:to>
      <xdr:col>21</xdr:col>
      <xdr:colOff>6197217</xdr:colOff>
      <xdr:row>7</xdr:row>
      <xdr:rowOff>324971</xdr:rowOff>
    </xdr:to>
    <xdr:grpSp>
      <xdr:nvGrpSpPr>
        <xdr:cNvPr id="9" name="グループ化 8">
          <a:extLst>
            <a:ext uri="{FF2B5EF4-FFF2-40B4-BE49-F238E27FC236}">
              <a16:creationId xmlns:a16="http://schemas.microsoft.com/office/drawing/2014/main" id="{A82BCF4F-A387-4996-B495-E4FFB43FB550}"/>
            </a:ext>
          </a:extLst>
        </xdr:cNvPr>
        <xdr:cNvGrpSpPr/>
      </xdr:nvGrpSpPr>
      <xdr:grpSpPr>
        <a:xfrm>
          <a:off x="12594771" y="1155218"/>
          <a:ext cx="0" cy="4307810"/>
          <a:chOff x="6576650" y="817184"/>
          <a:chExt cx="5980736" cy="5010492"/>
        </a:xfrm>
      </xdr:grpSpPr>
      <xdr:pic>
        <xdr:nvPicPr>
          <xdr:cNvPr id="10" name="図 9">
            <a:extLst>
              <a:ext uri="{FF2B5EF4-FFF2-40B4-BE49-F238E27FC236}">
                <a16:creationId xmlns:a16="http://schemas.microsoft.com/office/drawing/2014/main" id="{06C30EAF-3614-9824-9530-1025C065BB1F}"/>
              </a:ext>
            </a:extLst>
          </xdr:cNvPr>
          <xdr:cNvPicPr>
            <a:picLocks noChangeAspect="1"/>
          </xdr:cNvPicPr>
        </xdr:nvPicPr>
        <xdr:blipFill rotWithShape="1">
          <a:blip xmlns:r="http://schemas.openxmlformats.org/officeDocument/2006/relationships" r:embed="rId2"/>
          <a:srcRect l="1644" t="96177" b="215"/>
          <a:stretch>
            <a:fillRect/>
          </a:stretch>
        </xdr:blipFill>
        <xdr:spPr>
          <a:xfrm>
            <a:off x="6601097" y="5652552"/>
            <a:ext cx="5955024" cy="175124"/>
          </a:xfrm>
          <a:prstGeom prst="rect">
            <a:avLst/>
          </a:prstGeom>
        </xdr:spPr>
      </xdr:pic>
      <xdr:pic>
        <xdr:nvPicPr>
          <xdr:cNvPr id="11" name="図 10">
            <a:extLst>
              <a:ext uri="{FF2B5EF4-FFF2-40B4-BE49-F238E27FC236}">
                <a16:creationId xmlns:a16="http://schemas.microsoft.com/office/drawing/2014/main" id="{3DDCD7B8-7F9B-8EB2-DEEF-1B3ACA2C22C2}"/>
              </a:ext>
            </a:extLst>
          </xdr:cNvPr>
          <xdr:cNvPicPr>
            <a:picLocks noChangeAspect="1"/>
          </xdr:cNvPicPr>
        </xdr:nvPicPr>
        <xdr:blipFill rotWithShape="1">
          <a:blip xmlns:r="http://schemas.openxmlformats.org/officeDocument/2006/relationships" r:embed="rId2"/>
          <a:srcRect r="7872" b="4809"/>
          <a:stretch>
            <a:fillRect/>
          </a:stretch>
        </xdr:blipFill>
        <xdr:spPr>
          <a:xfrm>
            <a:off x="6576650" y="817184"/>
            <a:ext cx="5980736" cy="4839034"/>
          </a:xfrm>
          <a:prstGeom prst="rect">
            <a:avLst/>
          </a:prstGeom>
        </xdr:spPr>
      </xdr:pic>
    </xdr:grpSp>
    <xdr:clientData/>
  </xdr:twoCellAnchor>
  <xdr:oneCellAnchor>
    <xdr:from>
      <xdr:col>1</xdr:col>
      <xdr:colOff>392205</xdr:colOff>
      <xdr:row>5</xdr:row>
      <xdr:rowOff>324971</xdr:rowOff>
    </xdr:from>
    <xdr:ext cx="261290" cy="280205"/>
    <xdr:sp macro="" textlink="">
      <xdr:nvSpPr>
        <xdr:cNvPr id="12" name="テキスト ボックス 11">
          <a:extLst>
            <a:ext uri="{FF2B5EF4-FFF2-40B4-BE49-F238E27FC236}">
              <a16:creationId xmlns:a16="http://schemas.microsoft.com/office/drawing/2014/main" id="{60B06A77-B713-1BE0-5A58-2FD3D8EF21B1}"/>
            </a:ext>
          </a:extLst>
        </xdr:cNvPr>
        <xdr:cNvSpPr txBox="1"/>
      </xdr:nvSpPr>
      <xdr:spPr>
        <a:xfrm>
          <a:off x="526676" y="3238500"/>
          <a:ext cx="26129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tx1">
                  <a:lumMod val="75000"/>
                  <a:lumOff val="25000"/>
                </a:schemeClr>
              </a:solidFill>
            </a:rPr>
            <a:t>&lt;</a:t>
          </a:r>
          <a:endParaRPr kumimoji="1" lang="ja-JP" altLang="en-US" sz="1200" b="1">
            <a:solidFill>
              <a:schemeClr val="tx1">
                <a:lumMod val="75000"/>
                <a:lumOff val="25000"/>
              </a:schemeClr>
            </a:solidFill>
          </a:endParaRPr>
        </a:p>
      </xdr:txBody>
    </xdr:sp>
    <xdr:clientData/>
  </xdr:oneCellAnchor>
  <xdr:oneCellAnchor>
    <xdr:from>
      <xdr:col>9</xdr:col>
      <xdr:colOff>414619</xdr:colOff>
      <xdr:row>7</xdr:row>
      <xdr:rowOff>481853</xdr:rowOff>
    </xdr:from>
    <xdr:ext cx="261290" cy="280205"/>
    <xdr:sp macro="" textlink="">
      <xdr:nvSpPr>
        <xdr:cNvPr id="13" name="テキスト ボックス 12">
          <a:extLst>
            <a:ext uri="{FF2B5EF4-FFF2-40B4-BE49-F238E27FC236}">
              <a16:creationId xmlns:a16="http://schemas.microsoft.com/office/drawing/2014/main" id="{ED49DB81-172B-5BD4-654A-91552CBDC29C}"/>
            </a:ext>
          </a:extLst>
        </xdr:cNvPr>
        <xdr:cNvSpPr txBox="1"/>
      </xdr:nvSpPr>
      <xdr:spPr>
        <a:xfrm>
          <a:off x="4101354" y="5614147"/>
          <a:ext cx="26129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tx1">
                  <a:lumMod val="65000"/>
                  <a:lumOff val="35000"/>
                </a:schemeClr>
              </a:solidFill>
            </a:rPr>
            <a:t>&lt;</a:t>
          </a:r>
          <a:endParaRPr kumimoji="1" lang="ja-JP" altLang="en-US" sz="1200" b="1">
            <a:solidFill>
              <a:schemeClr val="tx1">
                <a:lumMod val="65000"/>
                <a:lumOff val="35000"/>
              </a:schemeClr>
            </a:solidFill>
          </a:endParaRPr>
        </a:p>
      </xdr:txBody>
    </xdr:sp>
    <xdr:clientData/>
  </xdr:oneCellAnchor>
  <xdr:oneCellAnchor>
    <xdr:from>
      <xdr:col>15</xdr:col>
      <xdr:colOff>571500</xdr:colOff>
      <xdr:row>4</xdr:row>
      <xdr:rowOff>903866</xdr:rowOff>
    </xdr:from>
    <xdr:ext cx="625556" cy="425822"/>
    <xdr:sp macro="" textlink="">
      <xdr:nvSpPr>
        <xdr:cNvPr id="17" name="テキスト ボックス 16">
          <a:extLst>
            <a:ext uri="{FF2B5EF4-FFF2-40B4-BE49-F238E27FC236}">
              <a16:creationId xmlns:a16="http://schemas.microsoft.com/office/drawing/2014/main" id="{EBCBDC73-3C11-26B6-E608-93D1201A554D}"/>
            </a:ext>
          </a:extLst>
        </xdr:cNvPr>
        <xdr:cNvSpPr txBox="1"/>
      </xdr:nvSpPr>
      <xdr:spPr>
        <a:xfrm>
          <a:off x="7038975" y="2704091"/>
          <a:ext cx="625556"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&lt;9.5</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oneCellAnchor>
    <xdr:from>
      <xdr:col>15</xdr:col>
      <xdr:colOff>739588</xdr:colOff>
      <xdr:row>5</xdr:row>
      <xdr:rowOff>896471</xdr:rowOff>
    </xdr:from>
    <xdr:ext cx="496290" cy="425822"/>
    <xdr:sp macro="" textlink="">
      <xdr:nvSpPr>
        <xdr:cNvPr id="18" name="テキスト ボックス 17">
          <a:extLst>
            <a:ext uri="{FF2B5EF4-FFF2-40B4-BE49-F238E27FC236}">
              <a16:creationId xmlns:a16="http://schemas.microsoft.com/office/drawing/2014/main" id="{137B3F1C-9E1D-0227-A6F0-39EDB8865E41}"/>
            </a:ext>
          </a:extLst>
        </xdr:cNvPr>
        <xdr:cNvSpPr txBox="1"/>
      </xdr:nvSpPr>
      <xdr:spPr>
        <a:xfrm>
          <a:off x="7207063" y="3811121"/>
          <a:ext cx="496290"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8.4</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oneCellAnchor>
    <xdr:from>
      <xdr:col>16</xdr:col>
      <xdr:colOff>1255059</xdr:colOff>
      <xdr:row>7</xdr:row>
      <xdr:rowOff>0</xdr:rowOff>
    </xdr:from>
    <xdr:ext cx="496290" cy="425822"/>
    <xdr:sp macro="" textlink="">
      <xdr:nvSpPr>
        <xdr:cNvPr id="20" name="テキスト ボックス 19">
          <a:extLst>
            <a:ext uri="{FF2B5EF4-FFF2-40B4-BE49-F238E27FC236}">
              <a16:creationId xmlns:a16="http://schemas.microsoft.com/office/drawing/2014/main" id="{683230E7-AAFB-8738-5E9B-53AA8684B033}"/>
            </a:ext>
          </a:extLst>
        </xdr:cNvPr>
        <xdr:cNvSpPr txBox="1"/>
      </xdr:nvSpPr>
      <xdr:spPr>
        <a:xfrm>
          <a:off x="9056034" y="5143500"/>
          <a:ext cx="496290"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3.5</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oneCellAnchor>
    <xdr:from>
      <xdr:col>17</xdr:col>
      <xdr:colOff>1126078</xdr:colOff>
      <xdr:row>7</xdr:row>
      <xdr:rowOff>0</xdr:rowOff>
    </xdr:from>
    <xdr:ext cx="625556" cy="425822"/>
    <xdr:sp macro="" textlink="">
      <xdr:nvSpPr>
        <xdr:cNvPr id="21" name="テキスト ボックス 20">
          <a:extLst>
            <a:ext uri="{FF2B5EF4-FFF2-40B4-BE49-F238E27FC236}">
              <a16:creationId xmlns:a16="http://schemas.microsoft.com/office/drawing/2014/main" id="{56EC467D-62D4-1CEA-50AB-521EEAA7AAC2}"/>
            </a:ext>
          </a:extLst>
        </xdr:cNvPr>
        <xdr:cNvSpPr txBox="1"/>
      </xdr:nvSpPr>
      <xdr:spPr>
        <a:xfrm>
          <a:off x="10412953" y="5143500"/>
          <a:ext cx="625556"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&lt;5.5</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twoCellAnchor>
    <xdr:from>
      <xdr:col>15</xdr:col>
      <xdr:colOff>291353</xdr:colOff>
      <xdr:row>4</xdr:row>
      <xdr:rowOff>112058</xdr:rowOff>
    </xdr:from>
    <xdr:to>
      <xdr:col>15</xdr:col>
      <xdr:colOff>661147</xdr:colOff>
      <xdr:row>6</xdr:row>
      <xdr:rowOff>1042144</xdr:rowOff>
    </xdr:to>
    <xdr:sp macro="" textlink="">
      <xdr:nvSpPr>
        <xdr:cNvPr id="22" name="矢印: 下 21">
          <a:extLst>
            <a:ext uri="{FF2B5EF4-FFF2-40B4-BE49-F238E27FC236}">
              <a16:creationId xmlns:a16="http://schemas.microsoft.com/office/drawing/2014/main" id="{A33D28C8-B040-95FF-979B-58EA867C7BAB}"/>
            </a:ext>
          </a:extLst>
        </xdr:cNvPr>
        <xdr:cNvSpPr/>
      </xdr:nvSpPr>
      <xdr:spPr>
        <a:xfrm flipV="1">
          <a:off x="6745941" y="2005852"/>
          <a:ext cx="369794" cy="3148851"/>
        </a:xfrm>
        <a:prstGeom prst="downArrow">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67240</xdr:colOff>
      <xdr:row>7</xdr:row>
      <xdr:rowOff>425823</xdr:rowOff>
    </xdr:from>
    <xdr:to>
      <xdr:col>18</xdr:col>
      <xdr:colOff>493062</xdr:colOff>
      <xdr:row>7</xdr:row>
      <xdr:rowOff>795617</xdr:rowOff>
    </xdr:to>
    <xdr:sp macro="" textlink="">
      <xdr:nvSpPr>
        <xdr:cNvPr id="23" name="矢印: 下 22">
          <a:extLst>
            <a:ext uri="{FF2B5EF4-FFF2-40B4-BE49-F238E27FC236}">
              <a16:creationId xmlns:a16="http://schemas.microsoft.com/office/drawing/2014/main" id="{711B214F-409A-2777-F7D8-986F4D6B62C2}"/>
            </a:ext>
          </a:extLst>
        </xdr:cNvPr>
        <xdr:cNvSpPr/>
      </xdr:nvSpPr>
      <xdr:spPr>
        <a:xfrm rot="5400000" flipV="1">
          <a:off x="9373725" y="4129367"/>
          <a:ext cx="369794" cy="3406587"/>
        </a:xfrm>
        <a:prstGeom prst="downArrow">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78442</xdr:colOff>
      <xdr:row>3</xdr:row>
      <xdr:rowOff>515470</xdr:rowOff>
    </xdr:from>
    <xdr:ext cx="993285" cy="706475"/>
    <xdr:sp macro="" textlink="">
      <xdr:nvSpPr>
        <xdr:cNvPr id="24" name="テキスト ボックス 23">
          <a:extLst>
            <a:ext uri="{FF2B5EF4-FFF2-40B4-BE49-F238E27FC236}">
              <a16:creationId xmlns:a16="http://schemas.microsoft.com/office/drawing/2014/main" id="{EBFAE722-CA2D-7819-C03F-98CED59C4CF5}"/>
            </a:ext>
          </a:extLst>
        </xdr:cNvPr>
        <xdr:cNvSpPr txBox="1"/>
      </xdr:nvSpPr>
      <xdr:spPr>
        <a:xfrm>
          <a:off x="6432177" y="1299882"/>
          <a:ext cx="993285" cy="706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en-US" altLang="ja-JP" sz="1800" b="1">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cCa</a:t>
          </a:r>
        </a:p>
        <a:p>
          <a:pPr algn="ctr"/>
          <a:r>
            <a:rPr kumimoji="1" lang="en-US" altLang="ja-JP" sz="1800" b="0">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(mg/dL)</a:t>
          </a:r>
          <a:endParaRPr kumimoji="1" lang="ja-JP" altLang="en-US" sz="1800" b="0">
            <a:solidFill>
              <a:schemeClr val="tx1">
                <a:lumMod val="65000"/>
                <a:lumOff val="35000"/>
              </a:schemeClr>
            </a:solidFill>
            <a:latin typeface="Segoe UI" panose="020B0502040204020203" pitchFamily="34" charset="0"/>
            <a:cs typeface="Segoe UI" panose="020B0502040204020203" pitchFamily="34" charset="0"/>
          </a:endParaRPr>
        </a:p>
      </xdr:txBody>
    </xdr:sp>
    <xdr:clientData/>
  </xdr:oneCellAnchor>
  <xdr:oneCellAnchor>
    <xdr:from>
      <xdr:col>18</xdr:col>
      <xdr:colOff>616323</xdr:colOff>
      <xdr:row>7</xdr:row>
      <xdr:rowOff>224117</xdr:rowOff>
    </xdr:from>
    <xdr:ext cx="993285" cy="706475"/>
    <xdr:sp macro="" textlink="">
      <xdr:nvSpPr>
        <xdr:cNvPr id="25" name="テキスト ボックス 24">
          <a:extLst>
            <a:ext uri="{FF2B5EF4-FFF2-40B4-BE49-F238E27FC236}">
              <a16:creationId xmlns:a16="http://schemas.microsoft.com/office/drawing/2014/main" id="{79735CB9-55D5-4DF9-9149-4963284A52D1}"/>
            </a:ext>
          </a:extLst>
        </xdr:cNvPr>
        <xdr:cNvSpPr txBox="1"/>
      </xdr:nvSpPr>
      <xdr:spPr>
        <a:xfrm>
          <a:off x="11385176" y="5446058"/>
          <a:ext cx="993285" cy="706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en-US" altLang="ja-JP" sz="1800" b="1">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P</a:t>
          </a:r>
        </a:p>
        <a:p>
          <a:pPr algn="ctr"/>
          <a:r>
            <a:rPr kumimoji="1" lang="en-US" altLang="ja-JP" sz="1800" b="0">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(mg/dL)</a:t>
          </a:r>
          <a:endParaRPr kumimoji="1" lang="ja-JP" altLang="en-US" sz="1800" b="0">
            <a:solidFill>
              <a:schemeClr val="tx1">
                <a:lumMod val="65000"/>
                <a:lumOff val="35000"/>
              </a:schemeClr>
            </a:solidFill>
            <a:latin typeface="Segoe UI" panose="020B0502040204020203" pitchFamily="34" charset="0"/>
            <a:cs typeface="Segoe UI" panose="020B0502040204020203" pitchFamily="34" charset="0"/>
          </a:endParaRPr>
        </a:p>
      </xdr:txBody>
    </xdr:sp>
    <xdr:clientData/>
  </xdr:oneCellAnchor>
  <xdr:oneCellAnchor>
    <xdr:from>
      <xdr:col>18</xdr:col>
      <xdr:colOff>1053353</xdr:colOff>
      <xdr:row>3</xdr:row>
      <xdr:rowOff>1098176</xdr:rowOff>
    </xdr:from>
    <xdr:ext cx="415498" cy="414617"/>
    <xdr:sp macro="" textlink="">
      <xdr:nvSpPr>
        <xdr:cNvPr id="26" name="テキスト ボックス 25">
          <a:extLst>
            <a:ext uri="{FF2B5EF4-FFF2-40B4-BE49-F238E27FC236}">
              <a16:creationId xmlns:a16="http://schemas.microsoft.com/office/drawing/2014/main" id="{C2EB64E8-A943-9C2B-24C4-14914176EB59}"/>
            </a:ext>
          </a:extLst>
        </xdr:cNvPr>
        <xdr:cNvSpPr txBox="1"/>
      </xdr:nvSpPr>
      <xdr:spPr>
        <a:xfrm>
          <a:off x="11822206" y="1882588"/>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①</a:t>
          </a:r>
        </a:p>
      </xdr:txBody>
    </xdr:sp>
    <xdr:clientData/>
  </xdr:oneCellAnchor>
  <xdr:oneCellAnchor>
    <xdr:from>
      <xdr:col>17</xdr:col>
      <xdr:colOff>1064558</xdr:colOff>
      <xdr:row>4</xdr:row>
      <xdr:rowOff>0</xdr:rowOff>
    </xdr:from>
    <xdr:ext cx="415498" cy="414617"/>
    <xdr:sp macro="" textlink="">
      <xdr:nvSpPr>
        <xdr:cNvPr id="27" name="テキスト ボックス 26">
          <a:extLst>
            <a:ext uri="{FF2B5EF4-FFF2-40B4-BE49-F238E27FC236}">
              <a16:creationId xmlns:a16="http://schemas.microsoft.com/office/drawing/2014/main" id="{990A3A35-E0E1-86F5-D407-B5C4732F05E8}"/>
            </a:ext>
          </a:extLst>
        </xdr:cNvPr>
        <xdr:cNvSpPr txBox="1"/>
      </xdr:nvSpPr>
      <xdr:spPr>
        <a:xfrm>
          <a:off x="10343029" y="1893794"/>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②</a:t>
          </a:r>
        </a:p>
      </xdr:txBody>
    </xdr:sp>
    <xdr:clientData/>
  </xdr:oneCellAnchor>
  <xdr:oneCellAnchor>
    <xdr:from>
      <xdr:col>16</xdr:col>
      <xdr:colOff>1074885</xdr:colOff>
      <xdr:row>4</xdr:row>
      <xdr:rowOff>0</xdr:rowOff>
    </xdr:from>
    <xdr:ext cx="415498" cy="414617"/>
    <xdr:sp macro="" textlink="">
      <xdr:nvSpPr>
        <xdr:cNvPr id="28" name="テキスト ボックス 27">
          <a:extLst>
            <a:ext uri="{FF2B5EF4-FFF2-40B4-BE49-F238E27FC236}">
              <a16:creationId xmlns:a16="http://schemas.microsoft.com/office/drawing/2014/main" id="{280027CB-5729-CB26-F3CB-86529FC79140}"/>
            </a:ext>
          </a:extLst>
        </xdr:cNvPr>
        <xdr:cNvSpPr txBox="1"/>
      </xdr:nvSpPr>
      <xdr:spPr>
        <a:xfrm>
          <a:off x="8862973" y="1893794"/>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③</a:t>
          </a:r>
        </a:p>
      </xdr:txBody>
    </xdr:sp>
    <xdr:clientData/>
  </xdr:oneCellAnchor>
  <xdr:oneCellAnchor>
    <xdr:from>
      <xdr:col>18</xdr:col>
      <xdr:colOff>1074884</xdr:colOff>
      <xdr:row>5</xdr:row>
      <xdr:rowOff>0</xdr:rowOff>
    </xdr:from>
    <xdr:ext cx="415498" cy="414617"/>
    <xdr:sp macro="" textlink="">
      <xdr:nvSpPr>
        <xdr:cNvPr id="29" name="テキスト ボックス 28">
          <a:extLst>
            <a:ext uri="{FF2B5EF4-FFF2-40B4-BE49-F238E27FC236}">
              <a16:creationId xmlns:a16="http://schemas.microsoft.com/office/drawing/2014/main" id="{3C50D3A2-66E0-4841-9B6B-B59C1B81726F}"/>
            </a:ext>
          </a:extLst>
        </xdr:cNvPr>
        <xdr:cNvSpPr txBox="1"/>
      </xdr:nvSpPr>
      <xdr:spPr>
        <a:xfrm>
          <a:off x="11843737" y="3003176"/>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④</a:t>
          </a:r>
        </a:p>
      </xdr:txBody>
    </xdr:sp>
    <xdr:clientData/>
  </xdr:oneCellAnchor>
  <xdr:oneCellAnchor>
    <xdr:from>
      <xdr:col>17</xdr:col>
      <xdr:colOff>1086089</xdr:colOff>
      <xdr:row>5</xdr:row>
      <xdr:rowOff>11206</xdr:rowOff>
    </xdr:from>
    <xdr:ext cx="415498" cy="414617"/>
    <xdr:sp macro="" textlink="">
      <xdr:nvSpPr>
        <xdr:cNvPr id="30" name="テキスト ボックス 29">
          <a:extLst>
            <a:ext uri="{FF2B5EF4-FFF2-40B4-BE49-F238E27FC236}">
              <a16:creationId xmlns:a16="http://schemas.microsoft.com/office/drawing/2014/main" id="{90B7F50D-BC83-4717-9467-E2BFBA4D5CF0}"/>
            </a:ext>
          </a:extLst>
        </xdr:cNvPr>
        <xdr:cNvSpPr txBox="1"/>
      </xdr:nvSpPr>
      <xdr:spPr>
        <a:xfrm>
          <a:off x="10364560" y="3014382"/>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⑤</a:t>
          </a:r>
        </a:p>
      </xdr:txBody>
    </xdr:sp>
    <xdr:clientData/>
  </xdr:oneCellAnchor>
  <xdr:oneCellAnchor>
    <xdr:from>
      <xdr:col>16</xdr:col>
      <xdr:colOff>1096416</xdr:colOff>
      <xdr:row>5</xdr:row>
      <xdr:rowOff>11206</xdr:rowOff>
    </xdr:from>
    <xdr:ext cx="415498" cy="414617"/>
    <xdr:sp macro="" textlink="">
      <xdr:nvSpPr>
        <xdr:cNvPr id="31" name="テキスト ボックス 30">
          <a:extLst>
            <a:ext uri="{FF2B5EF4-FFF2-40B4-BE49-F238E27FC236}">
              <a16:creationId xmlns:a16="http://schemas.microsoft.com/office/drawing/2014/main" id="{93DCF39B-2D40-47A9-80E2-3729977D10AD}"/>
            </a:ext>
          </a:extLst>
        </xdr:cNvPr>
        <xdr:cNvSpPr txBox="1"/>
      </xdr:nvSpPr>
      <xdr:spPr>
        <a:xfrm>
          <a:off x="8884504" y="3014382"/>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⑥</a:t>
          </a:r>
        </a:p>
      </xdr:txBody>
    </xdr:sp>
    <xdr:clientData/>
  </xdr:oneCellAnchor>
  <xdr:oneCellAnchor>
    <xdr:from>
      <xdr:col>18</xdr:col>
      <xdr:colOff>1074884</xdr:colOff>
      <xdr:row>6</xdr:row>
      <xdr:rowOff>0</xdr:rowOff>
    </xdr:from>
    <xdr:ext cx="415498" cy="414617"/>
    <xdr:sp macro="" textlink="">
      <xdr:nvSpPr>
        <xdr:cNvPr id="32" name="テキスト ボックス 31">
          <a:extLst>
            <a:ext uri="{FF2B5EF4-FFF2-40B4-BE49-F238E27FC236}">
              <a16:creationId xmlns:a16="http://schemas.microsoft.com/office/drawing/2014/main" id="{EE69CA37-E8A7-5AA5-E53B-252D028D780B}"/>
            </a:ext>
          </a:extLst>
        </xdr:cNvPr>
        <xdr:cNvSpPr txBox="1"/>
      </xdr:nvSpPr>
      <xdr:spPr>
        <a:xfrm>
          <a:off x="11843737" y="4112559"/>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⑦</a:t>
          </a:r>
        </a:p>
      </xdr:txBody>
    </xdr:sp>
    <xdr:clientData/>
  </xdr:oneCellAnchor>
  <xdr:oneCellAnchor>
    <xdr:from>
      <xdr:col>17</xdr:col>
      <xdr:colOff>1086089</xdr:colOff>
      <xdr:row>6</xdr:row>
      <xdr:rowOff>11206</xdr:rowOff>
    </xdr:from>
    <xdr:ext cx="415498" cy="414617"/>
    <xdr:sp macro="" textlink="">
      <xdr:nvSpPr>
        <xdr:cNvPr id="33" name="テキスト ボックス 32">
          <a:extLst>
            <a:ext uri="{FF2B5EF4-FFF2-40B4-BE49-F238E27FC236}">
              <a16:creationId xmlns:a16="http://schemas.microsoft.com/office/drawing/2014/main" id="{FCB28162-5B85-C5D4-A825-C1594938F8C1}"/>
            </a:ext>
          </a:extLst>
        </xdr:cNvPr>
        <xdr:cNvSpPr txBox="1"/>
      </xdr:nvSpPr>
      <xdr:spPr>
        <a:xfrm>
          <a:off x="10364560" y="4123765"/>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⑧</a:t>
          </a:r>
        </a:p>
      </xdr:txBody>
    </xdr:sp>
    <xdr:clientData/>
  </xdr:oneCellAnchor>
  <xdr:oneCellAnchor>
    <xdr:from>
      <xdr:col>16</xdr:col>
      <xdr:colOff>1096416</xdr:colOff>
      <xdr:row>6</xdr:row>
      <xdr:rowOff>11206</xdr:rowOff>
    </xdr:from>
    <xdr:ext cx="415498" cy="414617"/>
    <xdr:sp macro="" textlink="">
      <xdr:nvSpPr>
        <xdr:cNvPr id="34" name="テキスト ボックス 33">
          <a:extLst>
            <a:ext uri="{FF2B5EF4-FFF2-40B4-BE49-F238E27FC236}">
              <a16:creationId xmlns:a16="http://schemas.microsoft.com/office/drawing/2014/main" id="{6EDC532B-29B1-43DB-4FE8-EEEFF0907B18}"/>
            </a:ext>
          </a:extLst>
        </xdr:cNvPr>
        <xdr:cNvSpPr txBox="1"/>
      </xdr:nvSpPr>
      <xdr:spPr>
        <a:xfrm>
          <a:off x="8884504" y="4123765"/>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⑨</a:t>
          </a:r>
        </a:p>
      </xdr:txBody>
    </xdr:sp>
    <xdr:clientData/>
  </xdr:oneCellAnchor>
  <xdr:oneCellAnchor>
    <xdr:from>
      <xdr:col>17</xdr:col>
      <xdr:colOff>167206</xdr:colOff>
      <xdr:row>5</xdr:row>
      <xdr:rowOff>672353</xdr:rowOff>
    </xdr:from>
    <xdr:ext cx="1121470" cy="414617"/>
    <xdr:sp macro="" textlink="">
      <xdr:nvSpPr>
        <xdr:cNvPr id="35" name="テキスト ボックス 34">
          <a:extLst>
            <a:ext uri="{FF2B5EF4-FFF2-40B4-BE49-F238E27FC236}">
              <a16:creationId xmlns:a16="http://schemas.microsoft.com/office/drawing/2014/main" id="{8D85D15B-EA45-A4E4-DE81-84630453BFE9}"/>
            </a:ext>
          </a:extLst>
        </xdr:cNvPr>
        <xdr:cNvSpPr txBox="1"/>
      </xdr:nvSpPr>
      <xdr:spPr>
        <a:xfrm>
          <a:off x="9445677" y="3675529"/>
          <a:ext cx="1121470"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管理目標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103909</xdr:colOff>
      <xdr:row>29</xdr:row>
      <xdr:rowOff>0</xdr:rowOff>
    </xdr:to>
    <xdr:graphicFrame macro="">
      <xdr:nvGraphicFramePr>
        <xdr:cNvPr id="25" name="グラフ 24">
          <a:extLst>
            <a:ext uri="{FF2B5EF4-FFF2-40B4-BE49-F238E27FC236}">
              <a16:creationId xmlns:a16="http://schemas.microsoft.com/office/drawing/2014/main" id="{8BFDFC75-9312-4FFF-B398-DF43FF41B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3463</xdr:colOff>
      <xdr:row>1</xdr:row>
      <xdr:rowOff>9525</xdr:rowOff>
    </xdr:from>
    <xdr:to>
      <xdr:col>31</xdr:col>
      <xdr:colOff>181841</xdr:colOff>
      <xdr:row>28</xdr:row>
      <xdr:rowOff>195694</xdr:rowOff>
    </xdr:to>
    <xdr:graphicFrame macro="">
      <xdr:nvGraphicFramePr>
        <xdr:cNvPr id="27" name="グラフ 26">
          <a:extLst>
            <a:ext uri="{FF2B5EF4-FFF2-40B4-BE49-F238E27FC236}">
              <a16:creationId xmlns:a16="http://schemas.microsoft.com/office/drawing/2014/main" id="{65274AF8-BC65-1DB6-EDC3-2C777F646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1732</xdr:colOff>
      <xdr:row>0</xdr:row>
      <xdr:rowOff>133697</xdr:rowOff>
    </xdr:from>
    <xdr:to>
      <xdr:col>32</xdr:col>
      <xdr:colOff>0</xdr:colOff>
      <xdr:row>0</xdr:row>
      <xdr:rowOff>522287</xdr:rowOff>
    </xdr:to>
    <xdr:sp macro="" textlink="">
      <xdr:nvSpPr>
        <xdr:cNvPr id="31" name="四角形: 角を丸くする 30">
          <a:extLst>
            <a:ext uri="{FF2B5EF4-FFF2-40B4-BE49-F238E27FC236}">
              <a16:creationId xmlns:a16="http://schemas.microsoft.com/office/drawing/2014/main" id="{B6969A99-3071-426E-AA70-7A90B68FDD12}"/>
            </a:ext>
          </a:extLst>
        </xdr:cNvPr>
        <xdr:cNvSpPr/>
      </xdr:nvSpPr>
      <xdr:spPr>
        <a:xfrm>
          <a:off x="136476" y="133697"/>
          <a:ext cx="11377158" cy="3885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グラフ </a:t>
          </a:r>
          <a:r>
            <a:rPr kumimoji="1" lang="en-US" altLang="ja-JP" sz="2000" b="1">
              <a:solidFill>
                <a:schemeClr val="bg1"/>
              </a:solidFill>
              <a:latin typeface="Yu Gothic UI" panose="020B0500000000000000" pitchFamily="50" charset="-128"/>
              <a:ea typeface="Yu Gothic UI" panose="020B0500000000000000" pitchFamily="50" charset="-128"/>
            </a:rPr>
            <a:t>( PTH</a:t>
          </a:r>
          <a:r>
            <a:rPr kumimoji="1" lang="ja-JP" altLang="en-US" sz="2000" b="1">
              <a:solidFill>
                <a:schemeClr val="bg1"/>
              </a:solidFill>
              <a:latin typeface="Yu Gothic UI" panose="020B0500000000000000" pitchFamily="50" charset="-128"/>
              <a:ea typeface="Yu Gothic UI" panose="020B0500000000000000" pitchFamily="50" charset="-128"/>
            </a:rPr>
            <a:t> </a:t>
          </a:r>
          <a:r>
            <a:rPr kumimoji="1" lang="en-US" altLang="ja-JP" sz="2000" b="1">
              <a:solidFill>
                <a:schemeClr val="bg1"/>
              </a:solidFill>
              <a:latin typeface="Yu Gothic UI" panose="020B0500000000000000" pitchFamily="50" charset="-128"/>
              <a:ea typeface="Yu Gothic UI" panose="020B0500000000000000" pitchFamily="50" charset="-128"/>
            </a:rPr>
            <a:t>- cCa, P )</a:t>
          </a:r>
          <a:endParaRPr kumimoji="1" lang="ja-JP" altLang="en-US" sz="2000" b="1">
            <a:solidFill>
              <a:schemeClr val="bg1"/>
            </a:solidFill>
            <a:latin typeface="Yu Gothic UI" panose="020B0500000000000000" pitchFamily="50" charset="-128"/>
            <a:ea typeface="Yu Gothic UI" panose="020B0500000000000000"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ADB5CD-844A-4372-B529-954EA5C46342}" name="テーブル1" displayName="テーブル1" ref="B4:AH1004" totalsRowShown="0" headerRowDxfId="36" dataDxfId="34" headerRowBorderDxfId="35" tableBorderDxfId="33">
  <autoFilter ref="B4:AH1004" xr:uid="{D9ADB5CD-844A-4372-B529-954EA5C46342}"/>
  <tableColumns count="33">
    <tableColumn id="1" xr3:uid="{993D74B8-4453-4358-8DCE-DF1FBF1862E3}" name="ラベル表示" dataDxfId="32"/>
    <tableColumn id="28" xr3:uid="{A07EB780-FAA5-4B88-B3B2-4ED846A574FF}" name="No" dataDxfId="31">
      <calculatedColumnFormula>ROW()-4</calculatedColumnFormula>
    </tableColumn>
    <tableColumn id="2" xr3:uid="{E0C168E9-2124-4E8F-9A5F-D53A272DEDD9}" name="名前" dataDxfId="30"/>
    <tableColumn id="3" xr3:uid="{E7CDBAF6-DF81-47AF-80A1-5D5C83F4DE8C}" name="性別" dataDxfId="29"/>
    <tableColumn id="4" xr3:uid="{278B5A59-567E-4922-99BC-5D26B00C0154}" name="年齢" dataDxfId="28"/>
    <tableColumn id="5" xr3:uid="{B60F24E5-6E84-4E27-A0EF-1AFDC729938A}" name="BMI" dataDxfId="27"/>
    <tableColumn id="23" xr3:uid="{35216952-86FD-4197-8A48-1AF8A96FBF24}" name="実測Ca" dataDxfId="26"/>
    <tableColumn id="24" xr3:uid="{C899E174-1D64-4660-B46D-2395036D4FC1}" name="Alb" dataDxfId="25"/>
    <tableColumn id="32" xr3:uid="{BE025AA9-C51A-46B5-B670-3FFD37BB5507}" name="cCa(mg/dL) [手入力]" dataDxfId="24"/>
    <tableColumn id="6" xr3:uid="{BD28EA46-4206-4662-8DC0-B6A2ED053343}" name="cCa(mg/dL) [自動計算]" dataDxfId="23">
      <calculatedColumnFormula>テーブル1[[#This Row],[cCa(mg/dL) '[自動計算']_グラフ表示用]]</calculatedColumnFormula>
    </tableColumn>
    <tableColumn id="7" xr3:uid="{89E1CCD8-9E5A-4821-A4FE-6026DB61647A}" name="P(mg/dL)" dataDxfId="22"/>
    <tableColumn id="8" xr3:uid="{02FBAFA4-5B6A-4EF5-ACCB-1FB51078619E}" name="設定項目" dataDxfId="21"/>
    <tableColumn id="9" xr3:uid="{2124227A-FAB4-465C-8843-7E8EFCDE0303}" name="メモ" dataDxfId="20"/>
    <tableColumn id="34" xr3:uid="{03409890-DA46-4F83-BAB0-B19FB1F7D0EF}" name="cCa(mg/dL) [自動計算]_グラフ表示用" dataDxfId="19">
      <calculatedColumnFormula>IF(テーブル1[[#This Row],[cCa(mg/dL) '[手入力']]]&lt;&gt;"", テーブル1[[#This Row],[cCa(mg/dL) '[手入力']]],
   IF(OR(テーブル1[[#This Row],[Alb]]="", テーブル1[[#This Row],[実測Ca]]=""), "",
      IF(テーブル1[[#This Row],[Alb]]&gt;=4, テーブル1[[#This Row],[実測Ca]], テーブル1[[#This Row],[実測Ca]]+(4-テーブル1[[#This Row],[Alb]]))
   )
)</calculatedColumnFormula>
    </tableColumn>
    <tableColumn id="29" xr3:uid="{AFCE7074-6A1D-48A7-94AB-0E3DC1063E6B}" name="val_J" dataDxfId="18">
      <calculatedColumnFormula>IF(AND(テーブル1[[#This Row],[cCa(mg/dL) '[自動計算']_グラフ表示用]]&lt;&gt;"",テーブル1[[#This Row],[ラベル表示]]=TRUE),テーブル1[[#This Row],[cCa(mg/dL) '[自動計算']_グラフ表示用]],NA())</calculatedColumnFormula>
    </tableColumn>
    <tableColumn id="30" xr3:uid="{60625A38-11E6-436F-8F6D-9D5701C85D64}" name="val_K" dataDxfId="17">
      <calculatedColumnFormula>IF(AND(テーブル1[[#This Row],[P(mg/dL)]]&lt;&gt;"",テーブル1[[#This Row],[ラベル表示]]=TRUE),テーブル1[[#This Row],[P(mg/dL)]],NA())</calculatedColumnFormula>
    </tableColumn>
    <tableColumn id="31" xr3:uid="{DE84B6A8-CB16-4A54-8B44-AC74BE59E73E}" name="val_L" dataDxfId="16">
      <calculatedColumnFormula>IF(AND(テーブル1[[#This Row],[設定項目]]&lt;&gt;"",テーブル1[[#This Row],[ラベル表示]]=TRUE),テーブル1[[#This Row],[設定項目]],NA())</calculatedColumnFormula>
    </tableColumn>
    <tableColumn id="10" xr3:uid="{9E9248CA-76DC-41AF-B138-076215527F7A}" name="A1" dataDxfId="15">
      <calculatedColumnFormula>IF(テーブル1[[#This Row],[設定項目]]&gt;=設定!$D$13,テーブル1[[#This Row],[val_J]],NA())</calculatedColumnFormula>
    </tableColumn>
    <tableColumn id="11" xr3:uid="{F8608E3A-363B-4366-97A5-6A1E432C65DB}" name="A2" dataDxfId="14">
      <calculatedColumnFormula>IF(テーブル1[[#This Row],[設定項目]]&gt;=設定!$D$13,テーブル1[[#This Row],[val_K]],NA())</calculatedColumnFormula>
    </tableColumn>
    <tableColumn id="12" xr3:uid="{18E9AC44-7FD8-4015-9438-D13B55411865}" name="B1" dataDxfId="13">
      <calculatedColumnFormula>IF(AND(テーブル1[[#This Row],[設定項目]]&lt;設定!$D$13,テーブル1[[#This Row],[設定項目]]&gt;=設定!$D$12),テーブル1[[#This Row],[val_J]],NA())</calculatedColumnFormula>
    </tableColumn>
    <tableColumn id="13" xr3:uid="{C911758B-ABAD-415B-B82A-C6D672C0F16F}" name="B2" dataDxfId="12">
      <calculatedColumnFormula>IF(AND(テーブル1[[#This Row],[設定項目]]&lt;設定!$D$13,テーブル1[[#This Row],[設定項目]]&gt;=設定!$D$12),テーブル1[[#This Row],[val_K]],NA())</calculatedColumnFormula>
    </tableColumn>
    <tableColumn id="14" xr3:uid="{D458EC4F-E485-4B4F-959D-022DF75B45E0}" name="C1" dataDxfId="11">
      <calculatedColumnFormula>IF(AND(テーブル1[[#This Row],[設定項目]]&lt;設定!$D$12,テーブル1[[#This Row],[設定項目]]&gt;=設定!$D$11),テーブル1[[#This Row],[val_J]],NA())</calculatedColumnFormula>
    </tableColumn>
    <tableColumn id="15" xr3:uid="{54412A34-1F1E-4F26-A398-6F4DD3D8C872}" name="C2" dataDxfId="10">
      <calculatedColumnFormula>IF(AND(テーブル1[[#This Row],[設定項目]]&lt;設定!$D$12,テーブル1[[#This Row],[設定項目]]&gt;=設定!$D$11),テーブル1[[#This Row],[val_K]],NA())</calculatedColumnFormula>
    </tableColumn>
    <tableColumn id="16" xr3:uid="{F79DF175-5CB6-4164-8944-40495D28BF55}" name="D1" dataDxfId="9">
      <calculatedColumnFormula>IF(AND(テーブル1[[#This Row],[設定項目]]&lt;設定!$D$11,テーブル1[[#This Row],[設定項目]]&gt;=設定!$D$10),テーブル1[[#This Row],[val_J]],NA())</calculatedColumnFormula>
    </tableColumn>
    <tableColumn id="17" xr3:uid="{3ABE3FD5-B9BD-45F8-8638-9C03F1413940}" name="D2" dataDxfId="8">
      <calculatedColumnFormula>IF(AND(テーブル1[[#This Row],[設定項目]]&lt;設定!$D$11,テーブル1[[#This Row],[設定項目]]&gt;=設定!$D$10),テーブル1[[#This Row],[val_K]],NA())</calculatedColumnFormula>
    </tableColumn>
    <tableColumn id="18" xr3:uid="{89029183-9485-4541-A964-E1EFC9EC8414}" name="E1" dataDxfId="7">
      <calculatedColumnFormula>IF(AND(テーブル1[[#This Row],[設定項目]]&lt;設定!$D$10,テーブル1[[#This Row],[設定項目]]&gt;=設定!$D$9),テーブル1[[#This Row],[val_J]],NA())</calculatedColumnFormula>
    </tableColumn>
    <tableColumn id="19" xr3:uid="{7C65CAE0-1366-4B0A-A553-99CC25F8241D}" name="E2" dataDxfId="6">
      <calculatedColumnFormula>IF(AND(テーブル1[[#This Row],[設定項目]]&lt;設定!$D$10,テーブル1[[#This Row],[設定項目]]&gt;=設定!$D$9),テーブル1[[#This Row],[val_K]],NA())</calculatedColumnFormula>
    </tableColumn>
    <tableColumn id="20" xr3:uid="{B5BD3838-E224-43EE-A076-E8F91DFA2E06}" name="F1" dataDxfId="5">
      <calculatedColumnFormula>IF(AND(テーブル1[[#This Row],[設定項目]]&lt;設定!$F$8,テーブル1[[#This Row],[設定項目]]&lt;&gt;""),テーブル1[[#This Row],[val_J]],NA())</calculatedColumnFormula>
    </tableColumn>
    <tableColumn id="21" xr3:uid="{CA12E2C2-EFB0-44DA-A4B4-027937112438}" name="F2" dataDxfId="4">
      <calculatedColumnFormula>IF(AND(テーブル1[[#This Row],[設定項目]]&lt;設定!$F$8,テーブル1[[#This Row],[設定項目]]&lt;&gt;""),テーブル1[[#This Row],[val_K]],NA())</calculatedColumnFormula>
    </tableColumn>
    <tableColumn id="25" xr3:uid="{FF1045C5-052C-4B42-B24A-2B1797C51667}" name="ラベル" dataDxfId="3">
      <calculatedColumnFormula>IF(AND('グラフ(cCa-P)'!$I$11="ON",テーブル1[[#This Row],[ラベル表示]]=TRUE),テーブル1[[#This Row],[名前]],"")</calculatedColumnFormula>
    </tableColumn>
    <tableColumn id="26" xr3:uid="{4BC64633-168A-4109-A839-8254D262BA8F}" name="ラベル2" dataDxfId="2">
      <calculatedColumnFormula>IF(AND('グラフ(PTH-cCa,P)'!$I$31="ON",テーブル1[[#This Row],[ラベル表示]]=TRUE),テーブル1[[#This Row],[名前]],"")</calculatedColumnFormula>
    </tableColumn>
    <tableColumn id="27" xr3:uid="{4F978D1F-E6C0-4772-BE4C-367878658A99}" name="ラベル3" dataDxfId="1">
      <calculatedColumnFormula>IF(AND('グラフ(PTH-cCa,P)'!$Y$31="ON",テーブル1[[#This Row],[ラベル表示]]=TRUE),テーブル1[[#This Row],[名前]],"")</calculatedColumnFormula>
    </tableColumn>
    <tableColumn id="22" xr3:uid="{DDB038F0-6888-4FF0-81CF-4E510893FF47}" name="入力検知" dataDxfId="0">
      <calculatedColumnFormula>IF(COUNTIF(K5:M5,"&lt;&gt;")-COUNTIF(K5:M5,"")&gt;0,1,0)</calculatedColumnFormula>
    </tableColumn>
  </tableColumns>
  <tableStyleInfo name="テーブル スタイル 1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06E4-46D4-49E5-8ED6-B1F125BA776A}">
  <sheetPr codeName="Sheet1">
    <tabColor rgb="FF9F5FCF"/>
    <pageSetUpPr fitToPage="1"/>
  </sheetPr>
  <dimension ref="A1:K13"/>
  <sheetViews>
    <sheetView showGridLines="0" showRowColHeaders="0" tabSelected="1" zoomScaleNormal="100" workbookViewId="0">
      <selection activeCell="S11" sqref="S11"/>
    </sheetView>
  </sheetViews>
  <sheetFormatPr defaultColWidth="8.69921875" defaultRowHeight="18" x14ac:dyDescent="0.45"/>
  <cols>
    <col min="1" max="1" width="3.69921875" style="2" bestFit="1" customWidth="1"/>
    <col min="2" max="16384" width="8.69921875" style="2"/>
  </cols>
  <sheetData>
    <row r="1" spans="1:11" ht="5.4" customHeight="1" x14ac:dyDescent="0.45">
      <c r="A1" s="1"/>
      <c r="B1" s="1"/>
      <c r="C1" s="1"/>
      <c r="D1" s="1"/>
      <c r="E1" s="1"/>
      <c r="F1" s="1"/>
      <c r="G1" s="1"/>
      <c r="H1" s="1"/>
      <c r="I1" s="1"/>
      <c r="J1" s="1"/>
      <c r="K1" s="1"/>
    </row>
    <row r="2" spans="1:11" x14ac:dyDescent="0.45">
      <c r="A2" s="3"/>
      <c r="B2" s="1"/>
      <c r="C2" s="1"/>
      <c r="D2" s="1"/>
      <c r="E2" s="1"/>
      <c r="F2" s="1"/>
      <c r="G2" s="1"/>
      <c r="H2" s="1"/>
      <c r="I2" s="1"/>
      <c r="J2" s="1"/>
      <c r="K2" s="1"/>
    </row>
    <row r="3" spans="1:11" x14ac:dyDescent="0.45">
      <c r="A3" s="3"/>
      <c r="B3" s="1"/>
      <c r="C3" s="1"/>
      <c r="D3" s="1"/>
      <c r="E3" s="1"/>
      <c r="F3" s="1"/>
      <c r="G3" s="1"/>
      <c r="H3" s="1"/>
      <c r="I3" s="1"/>
      <c r="J3" s="1"/>
      <c r="K3" s="1"/>
    </row>
    <row r="4" spans="1:11" x14ac:dyDescent="0.45">
      <c r="A4" s="1"/>
      <c r="B4" s="1"/>
      <c r="C4" s="1"/>
      <c r="D4" s="1"/>
      <c r="E4" s="1"/>
      <c r="F4" s="1"/>
      <c r="G4" s="1"/>
      <c r="H4" s="1"/>
      <c r="I4" s="1"/>
      <c r="J4" s="1"/>
      <c r="K4" s="1"/>
    </row>
    <row r="5" spans="1:11" x14ac:dyDescent="0.45">
      <c r="A5" s="3"/>
      <c r="B5" s="1"/>
      <c r="C5" s="1"/>
      <c r="D5" s="1"/>
      <c r="E5" s="1"/>
      <c r="F5" s="1"/>
      <c r="G5" s="1"/>
      <c r="H5" s="1"/>
      <c r="I5" s="1"/>
      <c r="J5" s="1"/>
      <c r="K5" s="1"/>
    </row>
    <row r="6" spans="1:11" x14ac:dyDescent="0.45">
      <c r="A6" s="1"/>
      <c r="B6" s="1"/>
      <c r="C6" s="1"/>
      <c r="D6" s="1"/>
      <c r="E6" s="1"/>
      <c r="F6" s="1"/>
      <c r="G6" s="1"/>
      <c r="H6" s="1"/>
      <c r="I6" s="1"/>
      <c r="J6" s="1"/>
      <c r="K6" s="1"/>
    </row>
    <row r="7" spans="1:11" x14ac:dyDescent="0.45">
      <c r="A7" s="1"/>
      <c r="B7" s="1"/>
      <c r="C7" s="1"/>
      <c r="D7" s="1"/>
      <c r="E7" s="1"/>
      <c r="F7" s="1"/>
      <c r="G7" s="1"/>
      <c r="H7" s="1"/>
      <c r="I7" s="1"/>
      <c r="J7" s="1"/>
      <c r="K7" s="1"/>
    </row>
    <row r="8" spans="1:11" x14ac:dyDescent="0.45">
      <c r="A8" s="1"/>
      <c r="B8" s="1"/>
      <c r="C8" s="1"/>
      <c r="D8" s="1"/>
      <c r="E8" s="1"/>
      <c r="F8" s="1"/>
      <c r="G8" s="1"/>
      <c r="H8" s="1"/>
      <c r="I8" s="1"/>
      <c r="J8" s="1"/>
      <c r="K8" s="1"/>
    </row>
    <row r="9" spans="1:11" x14ac:dyDescent="0.45">
      <c r="A9" s="1"/>
      <c r="B9" s="1"/>
      <c r="C9" s="1"/>
      <c r="D9" s="1"/>
      <c r="E9" s="1"/>
      <c r="F9" s="1"/>
      <c r="G9" s="1"/>
      <c r="H9" s="1"/>
      <c r="I9" s="1"/>
      <c r="J9" s="1"/>
      <c r="K9" s="1"/>
    </row>
    <row r="10" spans="1:11" x14ac:dyDescent="0.45">
      <c r="A10" s="1"/>
      <c r="B10" s="1"/>
      <c r="C10" s="1"/>
      <c r="D10" s="1"/>
      <c r="E10" s="1"/>
      <c r="F10" s="1"/>
      <c r="G10" s="1"/>
      <c r="H10" s="1"/>
      <c r="I10" s="1"/>
      <c r="J10" s="1"/>
      <c r="K10" s="1"/>
    </row>
    <row r="11" spans="1:11" x14ac:dyDescent="0.45">
      <c r="A11" s="3"/>
      <c r="B11" s="1"/>
      <c r="C11" s="1"/>
      <c r="D11" s="1"/>
      <c r="E11" s="1"/>
      <c r="F11" s="1"/>
      <c r="G11" s="1"/>
      <c r="H11" s="1"/>
      <c r="I11" s="1"/>
      <c r="J11" s="1"/>
      <c r="K11" s="1"/>
    </row>
    <row r="12" spans="1:11" x14ac:dyDescent="0.45">
      <c r="A12" s="1"/>
      <c r="B12" s="1"/>
      <c r="C12" s="1"/>
      <c r="D12" s="1"/>
      <c r="E12" s="1"/>
      <c r="F12" s="1"/>
      <c r="G12" s="1"/>
      <c r="H12" s="1"/>
      <c r="I12" s="1"/>
      <c r="J12" s="1"/>
      <c r="K12" s="1"/>
    </row>
    <row r="13" spans="1:11" x14ac:dyDescent="0.45">
      <c r="A13" s="1"/>
      <c r="B13" s="1"/>
      <c r="C13" s="1"/>
      <c r="D13" s="1"/>
      <c r="E13" s="1"/>
      <c r="F13" s="1"/>
      <c r="G13" s="1"/>
      <c r="H13" s="1"/>
      <c r="I13" s="1"/>
      <c r="J13" s="1"/>
      <c r="K13" s="1"/>
    </row>
  </sheetData>
  <sheetProtection algorithmName="SHA-512" hashValue="MfVpl8D1lpCb0TEloLPhBOkfrMOcYoCm1h1a1I83O9iZZxYwwYSgVfQ/OAzQJ4Iw+shOdhWwgJMY4tEcYoX4kQ==" saltValue="Tzk9F/4zE7BS6H9Bau4ydA==" spinCount="100000" sheet="1" objects="1" scenarios="1" selectLockedCells="1" selectUnlockedCells="1"/>
  <phoneticPr fontId="1"/>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AC55-C944-4B1E-9DB1-33B7C115E9AB}">
  <sheetPr codeName="Sheet2">
    <tabColor rgb="FF9F5FCF"/>
    <pageSetUpPr fitToPage="1"/>
  </sheetPr>
  <dimension ref="B3:J15"/>
  <sheetViews>
    <sheetView showGridLines="0" showRowColHeaders="0" topLeftCell="A4" zoomScale="140" zoomScaleNormal="140" workbookViewId="0">
      <selection activeCell="D12" sqref="D12"/>
    </sheetView>
  </sheetViews>
  <sheetFormatPr defaultColWidth="9" defaultRowHeight="16.8" x14ac:dyDescent="0.4"/>
  <cols>
    <col min="1" max="2" width="9" style="4"/>
    <col min="3" max="3" width="12.09765625" style="4" customWidth="1"/>
    <col min="4" max="4" width="21.19921875" style="4" customWidth="1"/>
    <col min="5" max="16384" width="9" style="4"/>
  </cols>
  <sheetData>
    <row r="3" spans="2:10" x14ac:dyDescent="0.4">
      <c r="B3" s="5"/>
      <c r="C3" s="5"/>
      <c r="D3" s="5"/>
      <c r="E3" s="5"/>
      <c r="F3" s="5"/>
      <c r="G3" s="5"/>
      <c r="H3" s="5"/>
      <c r="I3" s="5"/>
    </row>
    <row r="4" spans="2:10" x14ac:dyDescent="0.4">
      <c r="B4" s="5"/>
      <c r="C4" s="5"/>
      <c r="D4" s="5"/>
      <c r="E4" s="5"/>
      <c r="F4" s="5"/>
      <c r="G4" s="5"/>
      <c r="H4" s="5"/>
      <c r="I4" s="5"/>
    </row>
    <row r="5" spans="2:10" ht="27" customHeight="1" x14ac:dyDescent="0.55000000000000004">
      <c r="B5" s="5"/>
      <c r="C5" s="6"/>
      <c r="D5" s="6"/>
      <c r="E5" s="6"/>
      <c r="F5" s="6"/>
      <c r="G5" s="6"/>
      <c r="H5" s="5"/>
      <c r="I5" s="5"/>
    </row>
    <row r="6" spans="2:10" ht="24.6" x14ac:dyDescent="0.55000000000000004">
      <c r="B6" s="5"/>
      <c r="C6" s="21" t="s">
        <v>6</v>
      </c>
      <c r="D6" s="22" t="s">
        <v>72</v>
      </c>
      <c r="E6" s="23"/>
      <c r="F6" s="23"/>
      <c r="G6" s="23"/>
      <c r="H6" s="5"/>
      <c r="I6" s="5"/>
    </row>
    <row r="7" spans="2:10" ht="24.6" x14ac:dyDescent="0.55000000000000004">
      <c r="B7" s="5"/>
      <c r="C7" s="23"/>
      <c r="D7" s="23"/>
      <c r="E7" s="23"/>
      <c r="F7" s="23"/>
      <c r="G7" s="23"/>
      <c r="H7" s="5"/>
      <c r="I7" s="5"/>
    </row>
    <row r="8" spans="2:10" ht="24.6" x14ac:dyDescent="0.55000000000000004">
      <c r="B8" s="5"/>
      <c r="C8" s="24" t="s">
        <v>12</v>
      </c>
      <c r="D8" s="25"/>
      <c r="E8" s="24"/>
      <c r="F8" s="25">
        <f>$D$9</f>
        <v>60</v>
      </c>
      <c r="G8" s="24" t="s">
        <v>3</v>
      </c>
      <c r="H8" s="29" t="s">
        <v>7</v>
      </c>
      <c r="I8" s="5"/>
      <c r="J8" s="28" t="str">
        <f>F8&amp;G8</f>
        <v>60未満</v>
      </c>
    </row>
    <row r="9" spans="2:10" ht="24.6" x14ac:dyDescent="0.55000000000000004">
      <c r="B9" s="5"/>
      <c r="C9" s="24" t="s">
        <v>13</v>
      </c>
      <c r="D9" s="26">
        <v>60</v>
      </c>
      <c r="E9" s="24" t="s">
        <v>2</v>
      </c>
      <c r="F9" s="25">
        <f>$D$10</f>
        <v>120</v>
      </c>
      <c r="G9" s="24" t="s">
        <v>3</v>
      </c>
      <c r="H9" s="30" t="s">
        <v>7</v>
      </c>
      <c r="I9" s="5"/>
      <c r="J9" s="28" t="str">
        <f t="shared" ref="J9:J11" si="0">D9&amp;E9&amp;","&amp;F9&amp;G9</f>
        <v>60以上,120未満</v>
      </c>
    </row>
    <row r="10" spans="2:10" ht="24.6" x14ac:dyDescent="0.55000000000000004">
      <c r="B10" s="5"/>
      <c r="C10" s="24" t="s">
        <v>14</v>
      </c>
      <c r="D10" s="26">
        <v>120</v>
      </c>
      <c r="E10" s="24" t="s">
        <v>2</v>
      </c>
      <c r="F10" s="25">
        <f>$D$11</f>
        <v>180</v>
      </c>
      <c r="G10" s="24" t="s">
        <v>3</v>
      </c>
      <c r="H10" s="31" t="s">
        <v>7</v>
      </c>
      <c r="I10" s="5"/>
      <c r="J10" s="28" t="str">
        <f t="shared" si="0"/>
        <v>120以上,180未満</v>
      </c>
    </row>
    <row r="11" spans="2:10" ht="24.6" x14ac:dyDescent="0.55000000000000004">
      <c r="B11" s="5"/>
      <c r="C11" s="24" t="s">
        <v>15</v>
      </c>
      <c r="D11" s="26">
        <v>180</v>
      </c>
      <c r="E11" s="24" t="s">
        <v>2</v>
      </c>
      <c r="F11" s="25">
        <f>$D$12</f>
        <v>240</v>
      </c>
      <c r="G11" s="24" t="s">
        <v>3</v>
      </c>
      <c r="H11" s="32" t="s">
        <v>7</v>
      </c>
      <c r="I11" s="5"/>
      <c r="J11" s="28" t="str">
        <f t="shared" si="0"/>
        <v>180以上,240未満</v>
      </c>
    </row>
    <row r="12" spans="2:10" ht="24.6" x14ac:dyDescent="0.55000000000000004">
      <c r="B12" s="5"/>
      <c r="C12" s="24" t="s">
        <v>16</v>
      </c>
      <c r="D12" s="26">
        <v>240</v>
      </c>
      <c r="E12" s="24" t="s">
        <v>2</v>
      </c>
      <c r="F12" s="25">
        <f>$D$13</f>
        <v>300</v>
      </c>
      <c r="G12" s="24" t="s">
        <v>3</v>
      </c>
      <c r="H12" s="33" t="s">
        <v>7</v>
      </c>
      <c r="I12" s="5"/>
      <c r="J12" s="28" t="str">
        <f>D12&amp;E12&amp;","&amp;F12&amp;G12</f>
        <v>240以上,300未満</v>
      </c>
    </row>
    <row r="13" spans="2:10" ht="24.6" x14ac:dyDescent="0.55000000000000004">
      <c r="B13" s="5"/>
      <c r="C13" s="24" t="s">
        <v>17</v>
      </c>
      <c r="D13" s="26">
        <v>300</v>
      </c>
      <c r="E13" s="24" t="s">
        <v>2</v>
      </c>
      <c r="F13" s="25"/>
      <c r="G13" s="24"/>
      <c r="H13" s="34" t="s">
        <v>7</v>
      </c>
      <c r="I13" s="5"/>
      <c r="J13" s="28" t="str">
        <f>D13&amp;E13&amp;""</f>
        <v>300以上</v>
      </c>
    </row>
    <row r="14" spans="2:10" x14ac:dyDescent="0.4">
      <c r="B14" s="5"/>
      <c r="C14" s="5"/>
      <c r="D14" s="5"/>
      <c r="E14" s="5"/>
      <c r="F14" s="5"/>
      <c r="G14" s="5"/>
      <c r="H14" s="5"/>
      <c r="I14" s="5"/>
      <c r="J14" s="28"/>
    </row>
    <row r="15" spans="2:10" x14ac:dyDescent="0.4">
      <c r="B15" s="5"/>
      <c r="C15" s="5"/>
      <c r="D15" s="5"/>
      <c r="E15" s="5"/>
      <c r="F15" s="5"/>
      <c r="G15" s="5"/>
      <c r="H15" s="5"/>
      <c r="I15" s="5"/>
      <c r="J15" s="28"/>
    </row>
  </sheetData>
  <sheetProtection algorithmName="SHA-512" hashValue="UTLoS56TrFPExg/rLtSCQHD1RJrgH/eLJpm3732DvazogrOISGE0yWoNTbgtgxDIBDTOyDAwJq7WzIwmL1yx0w==" saltValue="+EVClGzPTUge8VxXCsJvbA==" spinCount="100000" sheet="1" selectLockedCells="1"/>
  <protectedRanges>
    <protectedRange sqref="D6 F8:F13 D8:D13" name="入力範囲"/>
  </protectedRanges>
  <phoneticPr fontId="1"/>
  <dataValidations count="1">
    <dataValidation type="list" showInputMessage="1" showErrorMessage="1" sqref="D6" xr:uid="{01224764-3736-44EC-B7F1-9E2788F69A40}">
      <formula1>"iPTH(pg/mL),wPTH(pg/mL)"</formula1>
    </dataValidation>
  </dataValidation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7030A0"/>
  </sheetPr>
  <dimension ref="A3:AI1004"/>
  <sheetViews>
    <sheetView showGridLines="0" zoomScale="85" zoomScaleNormal="85" workbookViewId="0">
      <pane xSplit="3" ySplit="4" topLeftCell="D5" activePane="bottomRight" state="frozen"/>
      <selection pane="topRight" activeCell="D1" sqref="D1"/>
      <selection pane="bottomLeft" activeCell="A4" sqref="A4"/>
      <selection pane="bottomRight" activeCell="D9" sqref="D9"/>
      <extLst>
        <ext xmlns:xlsdti="http://schemas.microsoft.com/office/spreadsheetml/2023/showDataTypeIcons" uri="{77bfe23e-c014-4d31-8a63-9c772dbf06b6}">
          <xlsdti:showDataTypeIcons visible="0"/>
        </ext>
      </extLst>
    </sheetView>
  </sheetViews>
  <sheetFormatPr defaultColWidth="8.69921875" defaultRowHeight="16.8" outlineLevelCol="1" x14ac:dyDescent="0.45"/>
  <cols>
    <col min="1" max="1" width="4" style="10" customWidth="1"/>
    <col min="2" max="2" width="8.09765625" style="10" customWidth="1"/>
    <col min="3" max="3" width="9.8984375" style="10" customWidth="1"/>
    <col min="4" max="4" width="17.19921875" style="140" customWidth="1"/>
    <col min="5" max="5" width="10.19921875" style="10" bestFit="1" customWidth="1"/>
    <col min="6" max="9" width="10.19921875" style="10" customWidth="1"/>
    <col min="10" max="10" width="20.5" style="10" customWidth="1"/>
    <col min="11" max="11" width="19.5" style="10" bestFit="1" customWidth="1"/>
    <col min="12" max="12" width="16.59765625" style="10" bestFit="1" customWidth="1"/>
    <col min="13" max="13" width="18.19921875" style="10" bestFit="1" customWidth="1"/>
    <col min="14" max="14" width="29.3984375" style="10" customWidth="1"/>
    <col min="15" max="15" width="16.796875" style="10" hidden="1" customWidth="1" outlineLevel="1"/>
    <col min="16" max="18" width="8.69921875" style="10" hidden="1" customWidth="1" outlineLevel="1"/>
    <col min="19" max="34" width="9.5" style="20" hidden="1" customWidth="1" outlineLevel="1"/>
    <col min="35" max="35" width="9.5" style="20" customWidth="1" collapsed="1"/>
    <col min="36" max="16384" width="8.69921875" style="10"/>
  </cols>
  <sheetData>
    <row r="3" spans="1:35" ht="20.399999999999999" x14ac:dyDescent="0.45">
      <c r="B3" s="126" t="str">
        <f>テーブル1[[#Headers],[ラベル表示]]</f>
        <v>ラベル表示</v>
      </c>
      <c r="C3" s="36" t="s">
        <v>59</v>
      </c>
      <c r="D3" s="141" t="s">
        <v>36</v>
      </c>
      <c r="E3" s="36" t="s">
        <v>8</v>
      </c>
      <c r="F3" s="36" t="s">
        <v>9</v>
      </c>
      <c r="G3" s="36" t="s">
        <v>10</v>
      </c>
      <c r="H3" s="36" t="s">
        <v>52</v>
      </c>
      <c r="I3" s="36" t="s">
        <v>53</v>
      </c>
      <c r="J3" s="134" t="str">
        <f>テーブル1[[#Headers],[cCa(mg/dL) '[手入力']]]</f>
        <v>cCa(mg/dL) [手入力]</v>
      </c>
      <c r="K3" s="138" t="str">
        <f>テーブル1[[#Headers],[cCa(mg/dL) '[自動計算']]]</f>
        <v>cCa(mg/dL) [自動計算]</v>
      </c>
      <c r="L3" s="36" t="s">
        <v>0</v>
      </c>
      <c r="M3" s="36" t="str">
        <f>設定!D6</f>
        <v>iPTH(pg/mL)</v>
      </c>
      <c r="N3" s="36" t="s">
        <v>11</v>
      </c>
      <c r="O3" s="139" t="str">
        <f>テーブル1[[#Headers],[cCa(mg/dL) '[自動計算']_グラフ表示用]]</f>
        <v>cCa(mg/dL) [自動計算]_グラフ表示用</v>
      </c>
      <c r="P3" s="131" t="str">
        <f>テーブル1[[#Headers],[val_J]]</f>
        <v>val_J</v>
      </c>
      <c r="Q3" s="131" t="str">
        <f>テーブル1[[#Headers],[val_K]]</f>
        <v>val_K</v>
      </c>
      <c r="R3" s="131" t="str">
        <f>テーブル1[[#Headers],[val_L]]</f>
        <v>val_L</v>
      </c>
      <c r="S3" s="56" t="s">
        <v>18</v>
      </c>
      <c r="T3" s="54" t="s">
        <v>19</v>
      </c>
      <c r="U3" s="54" t="s">
        <v>20</v>
      </c>
      <c r="V3" s="54" t="s">
        <v>21</v>
      </c>
      <c r="W3" s="54" t="s">
        <v>22</v>
      </c>
      <c r="X3" s="54" t="s">
        <v>23</v>
      </c>
      <c r="Y3" s="54" t="s">
        <v>24</v>
      </c>
      <c r="Z3" s="54" t="s">
        <v>25</v>
      </c>
      <c r="AA3" s="54" t="s">
        <v>26</v>
      </c>
      <c r="AB3" s="54" t="s">
        <v>27</v>
      </c>
      <c r="AC3" s="54" t="s">
        <v>28</v>
      </c>
      <c r="AD3" s="55" t="s">
        <v>29</v>
      </c>
      <c r="AE3" s="75" t="s">
        <v>54</v>
      </c>
      <c r="AF3" s="75"/>
      <c r="AG3" s="75"/>
      <c r="AH3" s="75" t="s">
        <v>50</v>
      </c>
    </row>
    <row r="4" spans="1:35" s="11" customFormat="1" ht="8.25" customHeight="1" thickBot="1" x14ac:dyDescent="0.5">
      <c r="A4" s="10"/>
      <c r="B4" s="127" t="s">
        <v>58</v>
      </c>
      <c r="C4" s="124" t="s">
        <v>59</v>
      </c>
      <c r="D4" s="142" t="s">
        <v>1</v>
      </c>
      <c r="E4" s="35" t="s">
        <v>8</v>
      </c>
      <c r="F4" s="35" t="s">
        <v>9</v>
      </c>
      <c r="G4" s="35" t="s">
        <v>10</v>
      </c>
      <c r="H4" s="35" t="s">
        <v>68</v>
      </c>
      <c r="I4" s="35" t="s">
        <v>69</v>
      </c>
      <c r="J4" s="35" t="s">
        <v>67</v>
      </c>
      <c r="K4" s="35" t="s">
        <v>66</v>
      </c>
      <c r="L4" s="35" t="s">
        <v>0</v>
      </c>
      <c r="M4" s="35" t="s">
        <v>63</v>
      </c>
      <c r="N4" s="35" t="s">
        <v>11</v>
      </c>
      <c r="O4" s="132" t="s">
        <v>70</v>
      </c>
      <c r="P4" s="132" t="s">
        <v>60</v>
      </c>
      <c r="Q4" s="132" t="s">
        <v>61</v>
      </c>
      <c r="R4" s="132" t="s">
        <v>62</v>
      </c>
      <c r="S4" s="57" t="s">
        <v>18</v>
      </c>
      <c r="T4" s="53" t="s">
        <v>19</v>
      </c>
      <c r="U4" s="53" t="s">
        <v>20</v>
      </c>
      <c r="V4" s="53" t="s">
        <v>21</v>
      </c>
      <c r="W4" s="53" t="s">
        <v>22</v>
      </c>
      <c r="X4" s="53" t="s">
        <v>23</v>
      </c>
      <c r="Y4" s="53" t="s">
        <v>24</v>
      </c>
      <c r="Z4" s="53" t="s">
        <v>25</v>
      </c>
      <c r="AA4" s="53" t="s">
        <v>26</v>
      </c>
      <c r="AB4" s="53" t="s">
        <v>27</v>
      </c>
      <c r="AC4" s="53" t="s">
        <v>28</v>
      </c>
      <c r="AD4" s="53" t="s">
        <v>29</v>
      </c>
      <c r="AE4" s="53" t="s">
        <v>54</v>
      </c>
      <c r="AF4" s="53" t="s">
        <v>56</v>
      </c>
      <c r="AG4" s="53" t="s">
        <v>57</v>
      </c>
      <c r="AH4" s="35" t="s">
        <v>51</v>
      </c>
      <c r="AI4" s="19"/>
    </row>
    <row r="5" spans="1:35" ht="20.399999999999999" customHeight="1" thickTop="1" x14ac:dyDescent="0.45">
      <c r="B5" s="128" t="b">
        <v>1</v>
      </c>
      <c r="C5" s="86">
        <f t="shared" ref="C5:C68" si="0">ROW()-4</f>
        <v>1</v>
      </c>
      <c r="D5" s="143" t="s">
        <v>46</v>
      </c>
      <c r="E5" s="7" t="s">
        <v>48</v>
      </c>
      <c r="F5" s="7">
        <v>75</v>
      </c>
      <c r="G5" s="7">
        <v>22</v>
      </c>
      <c r="H5" s="7">
        <v>7.8</v>
      </c>
      <c r="I5" s="7">
        <v>3.5</v>
      </c>
      <c r="J5" s="7"/>
      <c r="K5" s="135">
        <f>テーブル1[[#This Row],[cCa(mg/dL) '[自動計算']_グラフ表示用]]</f>
        <v>8.3000000000000007</v>
      </c>
      <c r="L5" s="7">
        <v>6.3</v>
      </c>
      <c r="M5" s="7">
        <v>299</v>
      </c>
      <c r="N5" s="69"/>
      <c r="O5" s="130">
        <f>IF(テーブル1[[#This Row],[cCa(mg/dL) '[手入力']]]&lt;&gt;"", テーブル1[[#This Row],[cCa(mg/dL) '[手入力']]],
   IF(OR(テーブル1[[#This Row],[Alb]]="", テーブル1[[#This Row],[実測Ca]]=""), "",
      IF(テーブル1[[#This Row],[Alb]]&gt;=4, テーブル1[[#This Row],[実測Ca]], テーブル1[[#This Row],[実測Ca]]+(4-テーブル1[[#This Row],[Alb]]))
   )
)</f>
        <v>8.3000000000000007</v>
      </c>
      <c r="P5" s="130">
        <f>IF(AND(テーブル1[[#This Row],[cCa(mg/dL) '[自動計算']_グラフ表示用]]&lt;&gt;"",テーブル1[[#This Row],[ラベル表示]]=TRUE),テーブル1[[#This Row],[cCa(mg/dL) '[自動計算']_グラフ表示用]],NA())</f>
        <v>8.3000000000000007</v>
      </c>
      <c r="Q5" s="130">
        <f>IF(AND(テーブル1[[#This Row],[P(mg/dL)]]&lt;&gt;"",テーブル1[[#This Row],[ラベル表示]]=TRUE),テーブル1[[#This Row],[P(mg/dL)]],NA())</f>
        <v>6.3</v>
      </c>
      <c r="R5" s="130">
        <f>IF(AND(テーブル1[[#This Row],[設定項目]]&lt;&gt;"",テーブル1[[#This Row],[ラベル表示]]=TRUE),テーブル1[[#This Row],[設定項目]],NA())</f>
        <v>299</v>
      </c>
      <c r="S5" s="58" t="e">
        <f>IF(テーブル1[[#This Row],[設定項目]]&gt;=設定!$D$13,テーブル1[[#This Row],[val_J]],NA())</f>
        <v>#N/A</v>
      </c>
      <c r="T5" s="11" t="e">
        <f>IF(テーブル1[[#This Row],[設定項目]]&gt;=設定!$D$13,テーブル1[[#This Row],[val_K]],NA())</f>
        <v>#N/A</v>
      </c>
      <c r="U5" s="11">
        <f>IF(AND(テーブル1[[#This Row],[設定項目]]&lt;設定!$D$13,テーブル1[[#This Row],[設定項目]]&gt;=設定!$D$12),テーブル1[[#This Row],[val_J]],NA())</f>
        <v>8.3000000000000007</v>
      </c>
      <c r="V5" s="11">
        <f>IF(AND(テーブル1[[#This Row],[設定項目]]&lt;設定!$D$13,テーブル1[[#This Row],[設定項目]]&gt;=設定!$D$12),テーブル1[[#This Row],[val_K]],NA())</f>
        <v>6.3</v>
      </c>
      <c r="W5" s="11" t="e">
        <f>IF(AND(テーブル1[[#This Row],[設定項目]]&lt;設定!$D$12,テーブル1[[#This Row],[設定項目]]&gt;=設定!$D$11),テーブル1[[#This Row],[val_J]],NA())</f>
        <v>#N/A</v>
      </c>
      <c r="X5" s="11" t="e">
        <f>IF(AND(テーブル1[[#This Row],[設定項目]]&lt;設定!$D$12,テーブル1[[#This Row],[設定項目]]&gt;=設定!$D$11),テーブル1[[#This Row],[val_K]],NA())</f>
        <v>#N/A</v>
      </c>
      <c r="Y5" s="11" t="e">
        <f>IF(AND(テーブル1[[#This Row],[設定項目]]&lt;設定!$D$11,テーブル1[[#This Row],[設定項目]]&gt;=設定!$D$10),テーブル1[[#This Row],[val_J]],NA())</f>
        <v>#N/A</v>
      </c>
      <c r="Z5" s="11" t="e">
        <f>IF(AND(テーブル1[[#This Row],[設定項目]]&lt;設定!$D$11,テーブル1[[#This Row],[設定項目]]&gt;=設定!$D$10),テーブル1[[#This Row],[val_K]],NA())</f>
        <v>#N/A</v>
      </c>
      <c r="AA5" s="11" t="e">
        <f>IF(AND(テーブル1[[#This Row],[設定項目]]&lt;設定!$D$10,テーブル1[[#This Row],[設定項目]]&gt;=設定!$D$9),テーブル1[[#This Row],[val_J]],NA())</f>
        <v>#N/A</v>
      </c>
      <c r="AB5" s="11" t="e">
        <f>IF(AND(テーブル1[[#This Row],[設定項目]]&lt;設定!$D$10,テーブル1[[#This Row],[設定項目]]&gt;=設定!$D$9),テーブル1[[#This Row],[val_K]],NA())</f>
        <v>#N/A</v>
      </c>
      <c r="AC5" s="11" t="e">
        <f>IF(AND(テーブル1[[#This Row],[設定項目]]&lt;設定!$F$8,テーブル1[[#This Row],[設定項目]]&lt;&gt;""),テーブル1[[#This Row],[val_J]],NA())</f>
        <v>#N/A</v>
      </c>
      <c r="AD5" s="11" t="e">
        <f>IF(AND(テーブル1[[#This Row],[設定項目]]&lt;設定!$F$8,テーブル1[[#This Row],[設定項目]]&lt;&gt;""),テーブル1[[#This Row],[val_K]],NA())</f>
        <v>#N/A</v>
      </c>
      <c r="AE5" s="11" t="str">
        <f>IF(AND('グラフ(cCa-P)'!$I$11="ON",テーブル1[[#This Row],[ラベル表示]]=TRUE),テーブル1[[#This Row],[名前]],"")</f>
        <v>小野　太郎</v>
      </c>
      <c r="AF5" s="11" t="str">
        <f>IF(AND('グラフ(PTH-cCa,P)'!$I$31="ON",テーブル1[[#This Row],[ラベル表示]]=TRUE),テーブル1[[#This Row],[名前]],"")</f>
        <v>小野　太郎</v>
      </c>
      <c r="AG5" s="11" t="str">
        <f>IF(AND('グラフ(PTH-cCa,P)'!$Y$31="ON",テーブル1[[#This Row],[ラベル表示]]=TRUE),テーブル1[[#This Row],[名前]],"")</f>
        <v>小野　太郎</v>
      </c>
      <c r="AH5" s="76">
        <f t="shared" ref="AH5:AH68" si="1">IF(COUNTIF(K5:M5,"&lt;&gt;")-COUNTIF(K5:M5,"")&gt;0,1,0)</f>
        <v>1</v>
      </c>
    </row>
    <row r="6" spans="1:35" ht="20.399999999999999" customHeight="1" x14ac:dyDescent="0.45">
      <c r="B6" s="129" t="b">
        <v>1</v>
      </c>
      <c r="C6" s="87">
        <f t="shared" si="0"/>
        <v>2</v>
      </c>
      <c r="D6" s="144" t="s">
        <v>47</v>
      </c>
      <c r="E6" s="8" t="s">
        <v>49</v>
      </c>
      <c r="F6" s="8">
        <v>82</v>
      </c>
      <c r="G6" s="8">
        <v>19</v>
      </c>
      <c r="H6" s="8"/>
      <c r="I6" s="8"/>
      <c r="J6" s="8">
        <v>9.5</v>
      </c>
      <c r="K6" s="136">
        <f>テーブル1[[#This Row],[cCa(mg/dL) '[自動計算']_グラフ表示用]]</f>
        <v>9.5</v>
      </c>
      <c r="L6" s="8">
        <v>5.2</v>
      </c>
      <c r="M6" s="8">
        <v>170</v>
      </c>
      <c r="N6" s="59"/>
      <c r="O6" s="130">
        <f>IF(テーブル1[[#This Row],[cCa(mg/dL) '[手入力']]]&lt;&gt;"", テーブル1[[#This Row],[cCa(mg/dL) '[手入力']]],
   IF(OR(テーブル1[[#This Row],[Alb]]="", テーブル1[[#This Row],[実測Ca]]=""), "",
      IF(テーブル1[[#This Row],[Alb]]&gt;=4, テーブル1[[#This Row],[実測Ca]], テーブル1[[#This Row],[実測Ca]]+(4-テーブル1[[#This Row],[Alb]]))
   )
)</f>
        <v>9.5</v>
      </c>
      <c r="P6" s="130">
        <f>IF(AND(テーブル1[[#This Row],[cCa(mg/dL) '[自動計算']_グラフ表示用]]&lt;&gt;"",テーブル1[[#This Row],[ラベル表示]]=TRUE),テーブル1[[#This Row],[cCa(mg/dL) '[自動計算']_グラフ表示用]],NA())</f>
        <v>9.5</v>
      </c>
      <c r="Q6" s="130">
        <f>IF(AND(テーブル1[[#This Row],[P(mg/dL)]]&lt;&gt;"",テーブル1[[#This Row],[ラベル表示]]=TRUE),テーブル1[[#This Row],[P(mg/dL)]],NA())</f>
        <v>5.2</v>
      </c>
      <c r="R6" s="130">
        <f>IF(AND(テーブル1[[#This Row],[設定項目]]&lt;&gt;"",テーブル1[[#This Row],[ラベル表示]]=TRUE),テーブル1[[#This Row],[設定項目]],NA())</f>
        <v>170</v>
      </c>
      <c r="S6" s="58" t="e">
        <f>IF(テーブル1[[#This Row],[設定項目]]&gt;=設定!$D$13,テーブル1[[#This Row],[val_J]],NA())</f>
        <v>#N/A</v>
      </c>
      <c r="T6" s="11" t="e">
        <f>IF(テーブル1[[#This Row],[設定項目]]&gt;=設定!$D$13,テーブル1[[#This Row],[val_K]],NA())</f>
        <v>#N/A</v>
      </c>
      <c r="U6" s="11" t="e">
        <f>IF(AND(テーブル1[[#This Row],[設定項目]]&lt;設定!$D$13,テーブル1[[#This Row],[設定項目]]&gt;=設定!$D$12),テーブル1[[#This Row],[val_J]],NA())</f>
        <v>#N/A</v>
      </c>
      <c r="V6" s="11" t="e">
        <f>IF(AND(テーブル1[[#This Row],[設定項目]]&lt;設定!$D$13,テーブル1[[#This Row],[設定項目]]&gt;=設定!$D$12),テーブル1[[#This Row],[val_K]],NA())</f>
        <v>#N/A</v>
      </c>
      <c r="W6" s="11" t="e">
        <f>IF(AND(テーブル1[[#This Row],[設定項目]]&lt;設定!$D$12,テーブル1[[#This Row],[設定項目]]&gt;=設定!$D$11),テーブル1[[#This Row],[val_J]],NA())</f>
        <v>#N/A</v>
      </c>
      <c r="X6" s="11" t="e">
        <f>IF(AND(テーブル1[[#This Row],[設定項目]]&lt;設定!$D$12,テーブル1[[#This Row],[設定項目]]&gt;=設定!$D$11),テーブル1[[#This Row],[val_K]],NA())</f>
        <v>#N/A</v>
      </c>
      <c r="Y6" s="11">
        <f>IF(AND(テーブル1[[#This Row],[設定項目]]&lt;設定!$D$11,テーブル1[[#This Row],[設定項目]]&gt;=設定!$D$10),テーブル1[[#This Row],[val_J]],NA())</f>
        <v>9.5</v>
      </c>
      <c r="Z6" s="11">
        <f>IF(AND(テーブル1[[#This Row],[設定項目]]&lt;設定!$D$11,テーブル1[[#This Row],[設定項目]]&gt;=設定!$D$10),テーブル1[[#This Row],[val_K]],NA())</f>
        <v>5.2</v>
      </c>
      <c r="AA6" s="11" t="e">
        <f>IF(AND(テーブル1[[#This Row],[設定項目]]&lt;設定!$D$10,テーブル1[[#This Row],[設定項目]]&gt;=設定!$D$9),テーブル1[[#This Row],[val_J]],NA())</f>
        <v>#N/A</v>
      </c>
      <c r="AB6" s="11" t="e">
        <f>IF(AND(テーブル1[[#This Row],[設定項目]]&lt;設定!$D$10,テーブル1[[#This Row],[設定項目]]&gt;=設定!$D$9),テーブル1[[#This Row],[val_K]],NA())</f>
        <v>#N/A</v>
      </c>
      <c r="AC6" s="11" t="e">
        <f>IF(AND(テーブル1[[#This Row],[設定項目]]&lt;設定!$F$8,テーブル1[[#This Row],[設定項目]]&lt;&gt;""),テーブル1[[#This Row],[val_J]],NA())</f>
        <v>#N/A</v>
      </c>
      <c r="AD6" s="11" t="e">
        <f>IF(AND(テーブル1[[#This Row],[設定項目]]&lt;設定!$F$8,テーブル1[[#This Row],[設定項目]]&lt;&gt;""),テーブル1[[#This Row],[val_K]],NA())</f>
        <v>#N/A</v>
      </c>
      <c r="AE6" s="11" t="str">
        <f>IF(AND('グラフ(cCa-P)'!$I$11="ON",テーブル1[[#This Row],[ラベル表示]]=TRUE),テーブル1[[#This Row],[名前]],"")</f>
        <v>小野　花子</v>
      </c>
      <c r="AF6" s="11" t="str">
        <f>IF(AND('グラフ(PTH-cCa,P)'!$I$31="ON",テーブル1[[#This Row],[ラベル表示]]=TRUE),テーブル1[[#This Row],[名前]],"")</f>
        <v>小野　花子</v>
      </c>
      <c r="AG6" s="11" t="str">
        <f>IF(AND('グラフ(PTH-cCa,P)'!$Y$31="ON",テーブル1[[#This Row],[ラベル表示]]=TRUE),テーブル1[[#This Row],[名前]],"")</f>
        <v>小野　花子</v>
      </c>
      <c r="AH6" s="76">
        <f t="shared" si="1"/>
        <v>1</v>
      </c>
    </row>
    <row r="7" spans="1:35" ht="20.399999999999999" customHeight="1" x14ac:dyDescent="0.45">
      <c r="B7" s="129" t="b">
        <v>1</v>
      </c>
      <c r="C7" s="87">
        <f t="shared" si="0"/>
        <v>3</v>
      </c>
      <c r="D7" s="144" t="s">
        <v>64</v>
      </c>
      <c r="E7" s="8" t="s">
        <v>49</v>
      </c>
      <c r="F7" s="8">
        <v>78</v>
      </c>
      <c r="G7" s="8">
        <v>24</v>
      </c>
      <c r="H7" s="8">
        <v>8.1</v>
      </c>
      <c r="I7" s="8">
        <v>3</v>
      </c>
      <c r="J7" s="8"/>
      <c r="K7" s="136">
        <f>テーブル1[[#This Row],[cCa(mg/dL) '[自動計算']_グラフ表示用]]</f>
        <v>9.1</v>
      </c>
      <c r="L7" s="8">
        <v>6.9</v>
      </c>
      <c r="M7" s="8">
        <v>310</v>
      </c>
      <c r="N7" s="59"/>
      <c r="O7" s="130">
        <f>IF(テーブル1[[#This Row],[cCa(mg/dL) '[手入力']]]&lt;&gt;"", テーブル1[[#This Row],[cCa(mg/dL) '[手入力']]],
   IF(OR(テーブル1[[#This Row],[Alb]]="", テーブル1[[#This Row],[実測Ca]]=""), "",
      IF(テーブル1[[#This Row],[Alb]]&gt;=4, テーブル1[[#This Row],[実測Ca]], テーブル1[[#This Row],[実測Ca]]+(4-テーブル1[[#This Row],[Alb]]))
   )
)</f>
        <v>9.1</v>
      </c>
      <c r="P7" s="130">
        <f>IF(AND(テーブル1[[#This Row],[cCa(mg/dL) '[自動計算']_グラフ表示用]]&lt;&gt;"",テーブル1[[#This Row],[ラベル表示]]=TRUE),テーブル1[[#This Row],[cCa(mg/dL) '[自動計算']_グラフ表示用]],NA())</f>
        <v>9.1</v>
      </c>
      <c r="Q7" s="130">
        <f>IF(AND(テーブル1[[#This Row],[P(mg/dL)]]&lt;&gt;"",テーブル1[[#This Row],[ラベル表示]]=TRUE),テーブル1[[#This Row],[P(mg/dL)]],NA())</f>
        <v>6.9</v>
      </c>
      <c r="R7" s="130">
        <f>IF(AND(テーブル1[[#This Row],[設定項目]]&lt;&gt;"",テーブル1[[#This Row],[ラベル表示]]=TRUE),テーブル1[[#This Row],[設定項目]],NA())</f>
        <v>310</v>
      </c>
      <c r="S7" s="58">
        <f>IF(テーブル1[[#This Row],[設定項目]]&gt;=設定!$D$13,テーブル1[[#This Row],[val_J]],NA())</f>
        <v>9.1</v>
      </c>
      <c r="T7" s="11">
        <f>IF(テーブル1[[#This Row],[設定項目]]&gt;=設定!$D$13,テーブル1[[#This Row],[val_K]],NA())</f>
        <v>6.9</v>
      </c>
      <c r="U7" s="11" t="e">
        <f>IF(AND(テーブル1[[#This Row],[設定項目]]&lt;設定!$D$13,テーブル1[[#This Row],[設定項目]]&gt;=設定!$D$12),テーブル1[[#This Row],[val_J]],NA())</f>
        <v>#N/A</v>
      </c>
      <c r="V7" s="11" t="e">
        <f>IF(AND(テーブル1[[#This Row],[設定項目]]&lt;設定!$D$13,テーブル1[[#This Row],[設定項目]]&gt;=設定!$D$12),テーブル1[[#This Row],[val_K]],NA())</f>
        <v>#N/A</v>
      </c>
      <c r="W7" s="11" t="e">
        <f>IF(AND(テーブル1[[#This Row],[設定項目]]&lt;設定!$D$12,テーブル1[[#This Row],[設定項目]]&gt;=設定!$D$11),テーブル1[[#This Row],[val_J]],NA())</f>
        <v>#N/A</v>
      </c>
      <c r="X7" s="11" t="e">
        <f>IF(AND(テーブル1[[#This Row],[設定項目]]&lt;設定!$D$12,テーブル1[[#This Row],[設定項目]]&gt;=設定!$D$11),テーブル1[[#This Row],[val_K]],NA())</f>
        <v>#N/A</v>
      </c>
      <c r="Y7" s="11" t="e">
        <f>IF(AND(テーブル1[[#This Row],[設定項目]]&lt;設定!$D$11,テーブル1[[#This Row],[設定項目]]&gt;=設定!$D$10),テーブル1[[#This Row],[val_J]],NA())</f>
        <v>#N/A</v>
      </c>
      <c r="Z7" s="11" t="e">
        <f>IF(AND(テーブル1[[#This Row],[設定項目]]&lt;設定!$D$11,テーブル1[[#This Row],[設定項目]]&gt;=設定!$D$10),テーブル1[[#This Row],[val_K]],NA())</f>
        <v>#N/A</v>
      </c>
      <c r="AA7" s="11" t="e">
        <f>IF(AND(テーブル1[[#This Row],[設定項目]]&lt;設定!$D$10,テーブル1[[#This Row],[設定項目]]&gt;=設定!$D$9),テーブル1[[#This Row],[val_J]],NA())</f>
        <v>#N/A</v>
      </c>
      <c r="AB7" s="11" t="e">
        <f>IF(AND(テーブル1[[#This Row],[設定項目]]&lt;設定!$D$10,テーブル1[[#This Row],[設定項目]]&gt;=設定!$D$9),テーブル1[[#This Row],[val_K]],NA())</f>
        <v>#N/A</v>
      </c>
      <c r="AC7" s="11" t="e">
        <f>IF(AND(テーブル1[[#This Row],[設定項目]]&lt;設定!$F$8,テーブル1[[#This Row],[設定項目]]&lt;&gt;""),テーブル1[[#This Row],[val_J]],NA())</f>
        <v>#N/A</v>
      </c>
      <c r="AD7" s="11" t="e">
        <f>IF(AND(テーブル1[[#This Row],[設定項目]]&lt;設定!$F$8,テーブル1[[#This Row],[設定項目]]&lt;&gt;""),テーブル1[[#This Row],[val_K]],NA())</f>
        <v>#N/A</v>
      </c>
      <c r="AE7" s="11" t="str">
        <f>IF(AND('グラフ(cCa-P)'!$I$11="ON",テーブル1[[#This Row],[ラベル表示]]=TRUE),テーブル1[[#This Row],[名前]],"")</f>
        <v>小野　美波</v>
      </c>
      <c r="AF7" s="11" t="str">
        <f>IF(AND('グラフ(PTH-cCa,P)'!$I$31="ON",テーブル1[[#This Row],[ラベル表示]]=TRUE),テーブル1[[#This Row],[名前]],"")</f>
        <v>小野　美波</v>
      </c>
      <c r="AG7" s="11" t="str">
        <f>IF(AND('グラフ(PTH-cCa,P)'!$Y$31="ON",テーブル1[[#This Row],[ラベル表示]]=TRUE),テーブル1[[#This Row],[名前]],"")</f>
        <v>小野　美波</v>
      </c>
      <c r="AH7" s="76">
        <f t="shared" si="1"/>
        <v>1</v>
      </c>
    </row>
    <row r="8" spans="1:35" ht="20.399999999999999" customHeight="1" x14ac:dyDescent="0.45">
      <c r="B8" s="129" t="b">
        <v>1</v>
      </c>
      <c r="C8" s="87">
        <f t="shared" si="0"/>
        <v>4</v>
      </c>
      <c r="D8" s="144" t="s">
        <v>65</v>
      </c>
      <c r="E8" s="8" t="s">
        <v>48</v>
      </c>
      <c r="F8" s="8">
        <v>68</v>
      </c>
      <c r="G8" s="8">
        <v>25</v>
      </c>
      <c r="H8" s="8">
        <v>7.5</v>
      </c>
      <c r="I8" s="8">
        <v>4.2</v>
      </c>
      <c r="J8" s="8"/>
      <c r="K8" s="136">
        <f>テーブル1[[#This Row],[cCa(mg/dL) '[自動計算']_グラフ表示用]]</f>
        <v>7.5</v>
      </c>
      <c r="L8" s="8">
        <v>5.9</v>
      </c>
      <c r="M8" s="8">
        <v>213</v>
      </c>
      <c r="N8" s="59"/>
      <c r="O8" s="130">
        <f>IF(テーブル1[[#This Row],[cCa(mg/dL) '[手入力']]]&lt;&gt;"", テーブル1[[#This Row],[cCa(mg/dL) '[手入力']]],
   IF(OR(テーブル1[[#This Row],[Alb]]="", テーブル1[[#This Row],[実測Ca]]=""), "",
      IF(テーブル1[[#This Row],[Alb]]&gt;=4, テーブル1[[#This Row],[実測Ca]], テーブル1[[#This Row],[実測Ca]]+(4-テーブル1[[#This Row],[Alb]]))
   )
)</f>
        <v>7.5</v>
      </c>
      <c r="P8" s="130">
        <f>IF(AND(テーブル1[[#This Row],[cCa(mg/dL) '[自動計算']_グラフ表示用]]&lt;&gt;"",テーブル1[[#This Row],[ラベル表示]]=TRUE),テーブル1[[#This Row],[cCa(mg/dL) '[自動計算']_グラフ表示用]],NA())</f>
        <v>7.5</v>
      </c>
      <c r="Q8" s="130">
        <f>IF(AND(テーブル1[[#This Row],[P(mg/dL)]]&lt;&gt;"",テーブル1[[#This Row],[ラベル表示]]=TRUE),テーブル1[[#This Row],[P(mg/dL)]],NA())</f>
        <v>5.9</v>
      </c>
      <c r="R8" s="130">
        <f>IF(AND(テーブル1[[#This Row],[設定項目]]&lt;&gt;"",テーブル1[[#This Row],[ラベル表示]]=TRUE),テーブル1[[#This Row],[設定項目]],NA())</f>
        <v>213</v>
      </c>
      <c r="S8" s="58" t="e">
        <f>IF(テーブル1[[#This Row],[設定項目]]&gt;=設定!$D$13,テーブル1[[#This Row],[val_J]],NA())</f>
        <v>#N/A</v>
      </c>
      <c r="T8" s="11" t="e">
        <f>IF(テーブル1[[#This Row],[設定項目]]&gt;=設定!$D$13,テーブル1[[#This Row],[val_K]],NA())</f>
        <v>#N/A</v>
      </c>
      <c r="U8" s="11" t="e">
        <f>IF(AND(テーブル1[[#This Row],[設定項目]]&lt;設定!$D$13,テーブル1[[#This Row],[設定項目]]&gt;=設定!$D$12),テーブル1[[#This Row],[val_J]],NA())</f>
        <v>#N/A</v>
      </c>
      <c r="V8" s="11" t="e">
        <f>IF(AND(テーブル1[[#This Row],[設定項目]]&lt;設定!$D$13,テーブル1[[#This Row],[設定項目]]&gt;=設定!$D$12),テーブル1[[#This Row],[val_K]],NA())</f>
        <v>#N/A</v>
      </c>
      <c r="W8" s="11">
        <f>IF(AND(テーブル1[[#This Row],[設定項目]]&lt;設定!$D$12,テーブル1[[#This Row],[設定項目]]&gt;=設定!$D$11),テーブル1[[#This Row],[val_J]],NA())</f>
        <v>7.5</v>
      </c>
      <c r="X8" s="11">
        <f>IF(AND(テーブル1[[#This Row],[設定項目]]&lt;設定!$D$12,テーブル1[[#This Row],[設定項目]]&gt;=設定!$D$11),テーブル1[[#This Row],[val_K]],NA())</f>
        <v>5.9</v>
      </c>
      <c r="Y8" s="11" t="e">
        <f>IF(AND(テーブル1[[#This Row],[設定項目]]&lt;設定!$D$11,テーブル1[[#This Row],[設定項目]]&gt;=設定!$D$10),テーブル1[[#This Row],[val_J]],NA())</f>
        <v>#N/A</v>
      </c>
      <c r="Z8" s="11" t="e">
        <f>IF(AND(テーブル1[[#This Row],[設定項目]]&lt;設定!$D$11,テーブル1[[#This Row],[設定項目]]&gt;=設定!$D$10),テーブル1[[#This Row],[val_K]],NA())</f>
        <v>#N/A</v>
      </c>
      <c r="AA8" s="11" t="e">
        <f>IF(AND(テーブル1[[#This Row],[設定項目]]&lt;設定!$D$10,テーブル1[[#This Row],[設定項目]]&gt;=設定!$D$9),テーブル1[[#This Row],[val_J]],NA())</f>
        <v>#N/A</v>
      </c>
      <c r="AB8" s="11" t="e">
        <f>IF(AND(テーブル1[[#This Row],[設定項目]]&lt;設定!$D$10,テーブル1[[#This Row],[設定項目]]&gt;=設定!$D$9),テーブル1[[#This Row],[val_K]],NA())</f>
        <v>#N/A</v>
      </c>
      <c r="AC8" s="11" t="e">
        <f>IF(AND(テーブル1[[#This Row],[設定項目]]&lt;設定!$F$8,テーブル1[[#This Row],[設定項目]]&lt;&gt;""),テーブル1[[#This Row],[val_J]],NA())</f>
        <v>#N/A</v>
      </c>
      <c r="AD8" s="11" t="e">
        <f>IF(AND(テーブル1[[#This Row],[設定項目]]&lt;設定!$F$8,テーブル1[[#This Row],[設定項目]]&lt;&gt;""),テーブル1[[#This Row],[val_K]],NA())</f>
        <v>#N/A</v>
      </c>
      <c r="AE8" s="11" t="str">
        <f>IF(AND('グラフ(cCa-P)'!$I$11="ON",テーブル1[[#This Row],[ラベル表示]]=TRUE),テーブル1[[#This Row],[名前]],"")</f>
        <v>小野　次郎</v>
      </c>
      <c r="AF8" s="11" t="str">
        <f>IF(AND('グラフ(PTH-cCa,P)'!$I$31="ON",テーブル1[[#This Row],[ラベル表示]]=TRUE),テーブル1[[#This Row],[名前]],"")</f>
        <v>小野　次郎</v>
      </c>
      <c r="AG8" s="11" t="str">
        <f>IF(AND('グラフ(PTH-cCa,P)'!$Y$31="ON",テーブル1[[#This Row],[ラベル表示]]=TRUE),テーブル1[[#This Row],[名前]],"")</f>
        <v>小野　次郎</v>
      </c>
      <c r="AH8" s="76">
        <f t="shared" si="1"/>
        <v>1</v>
      </c>
    </row>
    <row r="9" spans="1:35" ht="20.399999999999999" customHeight="1" x14ac:dyDescent="0.45">
      <c r="B9" s="129" t="b">
        <v>1</v>
      </c>
      <c r="C9" s="87">
        <f t="shared" si="0"/>
        <v>5</v>
      </c>
      <c r="D9" s="144" t="s">
        <v>71</v>
      </c>
      <c r="E9" s="8"/>
      <c r="F9" s="8"/>
      <c r="G9" s="8"/>
      <c r="H9" s="8"/>
      <c r="I9" s="8"/>
      <c r="J9" s="8">
        <v>6</v>
      </c>
      <c r="K9" s="136">
        <f>テーブル1[[#This Row],[cCa(mg/dL) '[自動計算']_グラフ表示用]]</f>
        <v>6</v>
      </c>
      <c r="L9" s="8">
        <v>3.2</v>
      </c>
      <c r="M9" s="8">
        <v>360</v>
      </c>
      <c r="N9" s="59"/>
      <c r="O9" s="130">
        <f>IF(テーブル1[[#This Row],[cCa(mg/dL) '[手入力']]]&lt;&gt;"", テーブル1[[#This Row],[cCa(mg/dL) '[手入力']]],
   IF(OR(テーブル1[[#This Row],[Alb]]="", テーブル1[[#This Row],[実測Ca]]=""), "",
      IF(テーブル1[[#This Row],[Alb]]&gt;=4, テーブル1[[#This Row],[実測Ca]], テーブル1[[#This Row],[実測Ca]]+(4-テーブル1[[#This Row],[Alb]]))
   )
)</f>
        <v>6</v>
      </c>
      <c r="P9" s="130">
        <f>IF(AND(テーブル1[[#This Row],[cCa(mg/dL) '[自動計算']_グラフ表示用]]&lt;&gt;"",テーブル1[[#This Row],[ラベル表示]]=TRUE),テーブル1[[#This Row],[cCa(mg/dL) '[自動計算']_グラフ表示用]],NA())</f>
        <v>6</v>
      </c>
      <c r="Q9" s="130">
        <f>IF(AND(テーブル1[[#This Row],[P(mg/dL)]]&lt;&gt;"",テーブル1[[#This Row],[ラベル表示]]=TRUE),テーブル1[[#This Row],[P(mg/dL)]],NA())</f>
        <v>3.2</v>
      </c>
      <c r="R9" s="130">
        <f>IF(AND(テーブル1[[#This Row],[設定項目]]&lt;&gt;"",テーブル1[[#This Row],[ラベル表示]]=TRUE),テーブル1[[#This Row],[設定項目]],NA())</f>
        <v>360</v>
      </c>
      <c r="S9" s="58">
        <f>IF(テーブル1[[#This Row],[設定項目]]&gt;=設定!$D$13,テーブル1[[#This Row],[val_J]],NA())</f>
        <v>6</v>
      </c>
      <c r="T9" s="11">
        <f>IF(テーブル1[[#This Row],[設定項目]]&gt;=設定!$D$13,テーブル1[[#This Row],[val_K]],NA())</f>
        <v>3.2</v>
      </c>
      <c r="U9" s="11" t="e">
        <f>IF(AND(テーブル1[[#This Row],[設定項目]]&lt;設定!$D$13,テーブル1[[#This Row],[設定項目]]&gt;=設定!$D$12),テーブル1[[#This Row],[val_J]],NA())</f>
        <v>#N/A</v>
      </c>
      <c r="V9" s="11" t="e">
        <f>IF(AND(テーブル1[[#This Row],[設定項目]]&lt;設定!$D$13,テーブル1[[#This Row],[設定項目]]&gt;=設定!$D$12),テーブル1[[#This Row],[val_K]],NA())</f>
        <v>#N/A</v>
      </c>
      <c r="W9" s="11" t="e">
        <f>IF(AND(テーブル1[[#This Row],[設定項目]]&lt;設定!$D$12,テーブル1[[#This Row],[設定項目]]&gt;=設定!$D$11),テーブル1[[#This Row],[val_J]],NA())</f>
        <v>#N/A</v>
      </c>
      <c r="X9" s="11" t="e">
        <f>IF(AND(テーブル1[[#This Row],[設定項目]]&lt;設定!$D$12,テーブル1[[#This Row],[設定項目]]&gt;=設定!$D$11),テーブル1[[#This Row],[val_K]],NA())</f>
        <v>#N/A</v>
      </c>
      <c r="Y9" s="11" t="e">
        <f>IF(AND(テーブル1[[#This Row],[設定項目]]&lt;設定!$D$11,テーブル1[[#This Row],[設定項目]]&gt;=設定!$D$10),テーブル1[[#This Row],[val_J]],NA())</f>
        <v>#N/A</v>
      </c>
      <c r="Z9" s="11" t="e">
        <f>IF(AND(テーブル1[[#This Row],[設定項目]]&lt;設定!$D$11,テーブル1[[#This Row],[設定項目]]&gt;=設定!$D$10),テーブル1[[#This Row],[val_K]],NA())</f>
        <v>#N/A</v>
      </c>
      <c r="AA9" s="11" t="e">
        <f>IF(AND(テーブル1[[#This Row],[設定項目]]&lt;設定!$D$10,テーブル1[[#This Row],[設定項目]]&gt;=設定!$D$9),テーブル1[[#This Row],[val_J]],NA())</f>
        <v>#N/A</v>
      </c>
      <c r="AB9" s="11" t="e">
        <f>IF(AND(テーブル1[[#This Row],[設定項目]]&lt;設定!$D$10,テーブル1[[#This Row],[設定項目]]&gt;=設定!$D$9),テーブル1[[#This Row],[val_K]],NA())</f>
        <v>#N/A</v>
      </c>
      <c r="AC9" s="11" t="e">
        <f>IF(AND(テーブル1[[#This Row],[設定項目]]&lt;設定!$F$8,テーブル1[[#This Row],[設定項目]]&lt;&gt;""),テーブル1[[#This Row],[val_J]],NA())</f>
        <v>#N/A</v>
      </c>
      <c r="AD9" s="11" t="e">
        <f>IF(AND(テーブル1[[#This Row],[設定項目]]&lt;設定!$F$8,テーブル1[[#This Row],[設定項目]]&lt;&gt;""),テーブル1[[#This Row],[val_K]],NA())</f>
        <v>#N/A</v>
      </c>
      <c r="AE9" s="11" t="str">
        <f>IF(AND('グラフ(cCa-P)'!$I$11="ON",テーブル1[[#This Row],[ラベル表示]]=TRUE),テーブル1[[#This Row],[名前]],"")</f>
        <v>2026/4/1</v>
      </c>
      <c r="AF9" s="11" t="str">
        <f>IF(AND('グラフ(PTH-cCa,P)'!$I$31="ON",テーブル1[[#This Row],[ラベル表示]]=TRUE),テーブル1[[#This Row],[名前]],"")</f>
        <v>2026/4/1</v>
      </c>
      <c r="AG9" s="11" t="str">
        <f>IF(AND('グラフ(PTH-cCa,P)'!$Y$31="ON",テーブル1[[#This Row],[ラベル表示]]=TRUE),テーブル1[[#This Row],[名前]],"")</f>
        <v>2026/4/1</v>
      </c>
      <c r="AH9" s="76">
        <f t="shared" si="1"/>
        <v>1</v>
      </c>
    </row>
    <row r="10" spans="1:35" ht="20.399999999999999" customHeight="1" x14ac:dyDescent="0.45">
      <c r="B10" s="129" t="b">
        <v>1</v>
      </c>
      <c r="C10" s="87">
        <f t="shared" si="0"/>
        <v>6</v>
      </c>
      <c r="D10" s="144"/>
      <c r="E10" s="8"/>
      <c r="F10" s="8"/>
      <c r="G10" s="8"/>
      <c r="H10" s="8"/>
      <c r="I10" s="8"/>
      <c r="J10" s="8"/>
      <c r="K10" s="136" t="str">
        <f>テーブル1[[#This Row],[cCa(mg/dL) '[自動計算']_グラフ表示用]]</f>
        <v/>
      </c>
      <c r="L10" s="8"/>
      <c r="M10" s="8"/>
      <c r="N10" s="59"/>
      <c r="O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 s="130" t="e">
        <f>IF(AND(テーブル1[[#This Row],[cCa(mg/dL) '[自動計算']_グラフ表示用]]&lt;&gt;"",テーブル1[[#This Row],[ラベル表示]]=TRUE),テーブル1[[#This Row],[cCa(mg/dL) '[自動計算']_グラフ表示用]],NA())</f>
        <v>#N/A</v>
      </c>
      <c r="Q10" s="130" t="e">
        <f>IF(AND(テーブル1[[#This Row],[P(mg/dL)]]&lt;&gt;"",テーブル1[[#This Row],[ラベル表示]]=TRUE),テーブル1[[#This Row],[P(mg/dL)]],NA())</f>
        <v>#N/A</v>
      </c>
      <c r="R10" s="130" t="e">
        <f>IF(AND(テーブル1[[#This Row],[設定項目]]&lt;&gt;"",テーブル1[[#This Row],[ラベル表示]]=TRUE),テーブル1[[#This Row],[設定項目]],NA())</f>
        <v>#N/A</v>
      </c>
      <c r="S10" s="58" t="e">
        <f>IF(テーブル1[[#This Row],[設定項目]]&gt;=設定!$D$13,テーブル1[[#This Row],[val_J]],NA())</f>
        <v>#N/A</v>
      </c>
      <c r="T10" s="11" t="e">
        <f>IF(テーブル1[[#This Row],[設定項目]]&gt;=設定!$D$13,テーブル1[[#This Row],[val_K]],NA())</f>
        <v>#N/A</v>
      </c>
      <c r="U10" s="11" t="e">
        <f>IF(AND(テーブル1[[#This Row],[設定項目]]&lt;設定!$D$13,テーブル1[[#This Row],[設定項目]]&gt;=設定!$D$12),テーブル1[[#This Row],[val_J]],NA())</f>
        <v>#N/A</v>
      </c>
      <c r="V10" s="11" t="e">
        <f>IF(AND(テーブル1[[#This Row],[設定項目]]&lt;設定!$D$13,テーブル1[[#This Row],[設定項目]]&gt;=設定!$D$12),テーブル1[[#This Row],[val_K]],NA())</f>
        <v>#N/A</v>
      </c>
      <c r="W10" s="11" t="e">
        <f>IF(AND(テーブル1[[#This Row],[設定項目]]&lt;設定!$D$12,テーブル1[[#This Row],[設定項目]]&gt;=設定!$D$11),テーブル1[[#This Row],[val_J]],NA())</f>
        <v>#N/A</v>
      </c>
      <c r="X10" s="11" t="e">
        <f>IF(AND(テーブル1[[#This Row],[設定項目]]&lt;設定!$D$12,テーブル1[[#This Row],[設定項目]]&gt;=設定!$D$11),テーブル1[[#This Row],[val_K]],NA())</f>
        <v>#N/A</v>
      </c>
      <c r="Y10" s="11" t="e">
        <f>IF(AND(テーブル1[[#This Row],[設定項目]]&lt;設定!$D$11,テーブル1[[#This Row],[設定項目]]&gt;=設定!$D$10),テーブル1[[#This Row],[val_J]],NA())</f>
        <v>#N/A</v>
      </c>
      <c r="Z10" s="11" t="e">
        <f>IF(AND(テーブル1[[#This Row],[設定項目]]&lt;設定!$D$11,テーブル1[[#This Row],[設定項目]]&gt;=設定!$D$10),テーブル1[[#This Row],[val_K]],NA())</f>
        <v>#N/A</v>
      </c>
      <c r="AA10" s="11" t="e">
        <f>IF(AND(テーブル1[[#This Row],[設定項目]]&lt;設定!$D$10,テーブル1[[#This Row],[設定項目]]&gt;=設定!$D$9),テーブル1[[#This Row],[val_J]],NA())</f>
        <v>#N/A</v>
      </c>
      <c r="AB10" s="11" t="e">
        <f>IF(AND(テーブル1[[#This Row],[設定項目]]&lt;設定!$D$10,テーブル1[[#This Row],[設定項目]]&gt;=設定!$D$9),テーブル1[[#This Row],[val_K]],NA())</f>
        <v>#N/A</v>
      </c>
      <c r="AC10" s="11" t="e">
        <f>IF(AND(テーブル1[[#This Row],[設定項目]]&lt;設定!$F$8,テーブル1[[#This Row],[設定項目]]&lt;&gt;""),テーブル1[[#This Row],[val_J]],NA())</f>
        <v>#N/A</v>
      </c>
      <c r="AD10" s="11" t="e">
        <f>IF(AND(テーブル1[[#This Row],[設定項目]]&lt;設定!$F$8,テーブル1[[#This Row],[設定項目]]&lt;&gt;""),テーブル1[[#This Row],[val_K]],NA())</f>
        <v>#N/A</v>
      </c>
      <c r="AE10" s="11">
        <f>IF(AND('グラフ(cCa-P)'!$I$11="ON",テーブル1[[#This Row],[ラベル表示]]=TRUE),テーブル1[[#This Row],[名前]],"")</f>
        <v>0</v>
      </c>
      <c r="AF10" s="11">
        <f>IF(AND('グラフ(PTH-cCa,P)'!$I$31="ON",テーブル1[[#This Row],[ラベル表示]]=TRUE),テーブル1[[#This Row],[名前]],"")</f>
        <v>0</v>
      </c>
      <c r="AG10" s="11">
        <f>IF(AND('グラフ(PTH-cCa,P)'!$Y$31="ON",テーブル1[[#This Row],[ラベル表示]]=TRUE),テーブル1[[#This Row],[名前]],"")</f>
        <v>0</v>
      </c>
      <c r="AH10" s="76">
        <f t="shared" si="1"/>
        <v>0</v>
      </c>
    </row>
    <row r="11" spans="1:35" ht="20.399999999999999" customHeight="1" x14ac:dyDescent="0.45">
      <c r="B11" s="129" t="b">
        <v>1</v>
      </c>
      <c r="C11" s="87">
        <f t="shared" si="0"/>
        <v>7</v>
      </c>
      <c r="D11" s="144"/>
      <c r="E11" s="8"/>
      <c r="F11" s="8"/>
      <c r="G11" s="8"/>
      <c r="H11" s="8"/>
      <c r="I11" s="8"/>
      <c r="J11" s="8"/>
      <c r="K11" s="136" t="str">
        <f>テーブル1[[#This Row],[cCa(mg/dL) '[自動計算']_グラフ表示用]]</f>
        <v/>
      </c>
      <c r="L11" s="8"/>
      <c r="M11" s="8"/>
      <c r="N11" s="59"/>
      <c r="O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 s="130" t="e">
        <f>IF(AND(テーブル1[[#This Row],[cCa(mg/dL) '[自動計算']_グラフ表示用]]&lt;&gt;"",テーブル1[[#This Row],[ラベル表示]]=TRUE),テーブル1[[#This Row],[cCa(mg/dL) '[自動計算']_グラフ表示用]],NA())</f>
        <v>#N/A</v>
      </c>
      <c r="Q11" s="130" t="e">
        <f>IF(AND(テーブル1[[#This Row],[P(mg/dL)]]&lt;&gt;"",テーブル1[[#This Row],[ラベル表示]]=TRUE),テーブル1[[#This Row],[P(mg/dL)]],NA())</f>
        <v>#N/A</v>
      </c>
      <c r="R11" s="130" t="e">
        <f>IF(AND(テーブル1[[#This Row],[設定項目]]&lt;&gt;"",テーブル1[[#This Row],[ラベル表示]]=TRUE),テーブル1[[#This Row],[設定項目]],NA())</f>
        <v>#N/A</v>
      </c>
      <c r="S11" s="58" t="e">
        <f>IF(テーブル1[[#This Row],[設定項目]]&gt;=設定!$D$13,テーブル1[[#This Row],[val_J]],NA())</f>
        <v>#N/A</v>
      </c>
      <c r="T11" s="11" t="e">
        <f>IF(テーブル1[[#This Row],[設定項目]]&gt;=設定!$D$13,テーブル1[[#This Row],[val_K]],NA())</f>
        <v>#N/A</v>
      </c>
      <c r="U11" s="11" t="e">
        <f>IF(AND(テーブル1[[#This Row],[設定項目]]&lt;設定!$D$13,テーブル1[[#This Row],[設定項目]]&gt;=設定!$D$12),テーブル1[[#This Row],[val_J]],NA())</f>
        <v>#N/A</v>
      </c>
      <c r="V11" s="11" t="e">
        <f>IF(AND(テーブル1[[#This Row],[設定項目]]&lt;設定!$D$13,テーブル1[[#This Row],[設定項目]]&gt;=設定!$D$12),テーブル1[[#This Row],[val_K]],NA())</f>
        <v>#N/A</v>
      </c>
      <c r="W11" s="11" t="e">
        <f>IF(AND(テーブル1[[#This Row],[設定項目]]&lt;設定!$D$12,テーブル1[[#This Row],[設定項目]]&gt;=設定!$D$11),テーブル1[[#This Row],[val_J]],NA())</f>
        <v>#N/A</v>
      </c>
      <c r="X11" s="11" t="e">
        <f>IF(AND(テーブル1[[#This Row],[設定項目]]&lt;設定!$D$12,テーブル1[[#This Row],[設定項目]]&gt;=設定!$D$11),テーブル1[[#This Row],[val_K]],NA())</f>
        <v>#N/A</v>
      </c>
      <c r="Y11" s="11" t="e">
        <f>IF(AND(テーブル1[[#This Row],[設定項目]]&lt;設定!$D$11,テーブル1[[#This Row],[設定項目]]&gt;=設定!$D$10),テーブル1[[#This Row],[val_J]],NA())</f>
        <v>#N/A</v>
      </c>
      <c r="Z11" s="11" t="e">
        <f>IF(AND(テーブル1[[#This Row],[設定項目]]&lt;設定!$D$11,テーブル1[[#This Row],[設定項目]]&gt;=設定!$D$10),テーブル1[[#This Row],[val_K]],NA())</f>
        <v>#N/A</v>
      </c>
      <c r="AA11" s="11" t="e">
        <f>IF(AND(テーブル1[[#This Row],[設定項目]]&lt;設定!$D$10,テーブル1[[#This Row],[設定項目]]&gt;=設定!$D$9),テーブル1[[#This Row],[val_J]],NA())</f>
        <v>#N/A</v>
      </c>
      <c r="AB11" s="11" t="e">
        <f>IF(AND(テーブル1[[#This Row],[設定項目]]&lt;設定!$D$10,テーブル1[[#This Row],[設定項目]]&gt;=設定!$D$9),テーブル1[[#This Row],[val_K]],NA())</f>
        <v>#N/A</v>
      </c>
      <c r="AC11" s="11" t="e">
        <f>IF(AND(テーブル1[[#This Row],[設定項目]]&lt;設定!$F$8,テーブル1[[#This Row],[設定項目]]&lt;&gt;""),テーブル1[[#This Row],[val_J]],NA())</f>
        <v>#N/A</v>
      </c>
      <c r="AD11" s="11" t="e">
        <f>IF(AND(テーブル1[[#This Row],[設定項目]]&lt;設定!$F$8,テーブル1[[#This Row],[設定項目]]&lt;&gt;""),テーブル1[[#This Row],[val_K]],NA())</f>
        <v>#N/A</v>
      </c>
      <c r="AE11" s="11">
        <f>IF(AND('グラフ(cCa-P)'!$I$11="ON",テーブル1[[#This Row],[ラベル表示]]=TRUE),テーブル1[[#This Row],[名前]],"")</f>
        <v>0</v>
      </c>
      <c r="AF11" s="11">
        <f>IF(AND('グラフ(PTH-cCa,P)'!$I$31="ON",テーブル1[[#This Row],[ラベル表示]]=TRUE),テーブル1[[#This Row],[名前]],"")</f>
        <v>0</v>
      </c>
      <c r="AG11" s="11">
        <f>IF(AND('グラフ(PTH-cCa,P)'!$Y$31="ON",テーブル1[[#This Row],[ラベル表示]]=TRUE),テーブル1[[#This Row],[名前]],"")</f>
        <v>0</v>
      </c>
      <c r="AH11" s="76">
        <f t="shared" si="1"/>
        <v>0</v>
      </c>
    </row>
    <row r="12" spans="1:35" ht="20.399999999999999" customHeight="1" x14ac:dyDescent="0.45">
      <c r="B12" s="129" t="b">
        <v>1</v>
      </c>
      <c r="C12" s="87">
        <f t="shared" si="0"/>
        <v>8</v>
      </c>
      <c r="D12" s="144"/>
      <c r="E12" s="8"/>
      <c r="F12" s="8"/>
      <c r="G12" s="8"/>
      <c r="H12" s="8"/>
      <c r="I12" s="8"/>
      <c r="J12" s="8"/>
      <c r="K12" s="136" t="str">
        <f>テーブル1[[#This Row],[cCa(mg/dL) '[自動計算']_グラフ表示用]]</f>
        <v/>
      </c>
      <c r="L12" s="8"/>
      <c r="M12" s="8"/>
      <c r="N12" s="59"/>
      <c r="O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 s="130" t="e">
        <f>IF(AND(テーブル1[[#This Row],[cCa(mg/dL) '[自動計算']_グラフ表示用]]&lt;&gt;"",テーブル1[[#This Row],[ラベル表示]]=TRUE),テーブル1[[#This Row],[cCa(mg/dL) '[自動計算']_グラフ表示用]],NA())</f>
        <v>#N/A</v>
      </c>
      <c r="Q12" s="130" t="e">
        <f>IF(AND(テーブル1[[#This Row],[P(mg/dL)]]&lt;&gt;"",テーブル1[[#This Row],[ラベル表示]]=TRUE),テーブル1[[#This Row],[P(mg/dL)]],NA())</f>
        <v>#N/A</v>
      </c>
      <c r="R12" s="130" t="e">
        <f>IF(AND(テーブル1[[#This Row],[設定項目]]&lt;&gt;"",テーブル1[[#This Row],[ラベル表示]]=TRUE),テーブル1[[#This Row],[設定項目]],NA())</f>
        <v>#N/A</v>
      </c>
      <c r="S12" s="58" t="e">
        <f>IF(テーブル1[[#This Row],[設定項目]]&gt;=設定!$D$13,テーブル1[[#This Row],[val_J]],NA())</f>
        <v>#N/A</v>
      </c>
      <c r="T12" s="11" t="e">
        <f>IF(テーブル1[[#This Row],[設定項目]]&gt;=設定!$D$13,テーブル1[[#This Row],[val_K]],NA())</f>
        <v>#N/A</v>
      </c>
      <c r="U12" s="11" t="e">
        <f>IF(AND(テーブル1[[#This Row],[設定項目]]&lt;設定!$D$13,テーブル1[[#This Row],[設定項目]]&gt;=設定!$D$12),テーブル1[[#This Row],[val_J]],NA())</f>
        <v>#N/A</v>
      </c>
      <c r="V12" s="11" t="e">
        <f>IF(AND(テーブル1[[#This Row],[設定項目]]&lt;設定!$D$13,テーブル1[[#This Row],[設定項目]]&gt;=設定!$D$12),テーブル1[[#This Row],[val_K]],NA())</f>
        <v>#N/A</v>
      </c>
      <c r="W12" s="11" t="e">
        <f>IF(AND(テーブル1[[#This Row],[設定項目]]&lt;設定!$D$12,テーブル1[[#This Row],[設定項目]]&gt;=設定!$D$11),テーブル1[[#This Row],[val_J]],NA())</f>
        <v>#N/A</v>
      </c>
      <c r="X12" s="11" t="e">
        <f>IF(AND(テーブル1[[#This Row],[設定項目]]&lt;設定!$D$12,テーブル1[[#This Row],[設定項目]]&gt;=設定!$D$11),テーブル1[[#This Row],[val_K]],NA())</f>
        <v>#N/A</v>
      </c>
      <c r="Y12" s="11" t="e">
        <f>IF(AND(テーブル1[[#This Row],[設定項目]]&lt;設定!$D$11,テーブル1[[#This Row],[設定項目]]&gt;=設定!$D$10),テーブル1[[#This Row],[val_J]],NA())</f>
        <v>#N/A</v>
      </c>
      <c r="Z12" s="11" t="e">
        <f>IF(AND(テーブル1[[#This Row],[設定項目]]&lt;設定!$D$11,テーブル1[[#This Row],[設定項目]]&gt;=設定!$D$10),テーブル1[[#This Row],[val_K]],NA())</f>
        <v>#N/A</v>
      </c>
      <c r="AA12" s="11" t="e">
        <f>IF(AND(テーブル1[[#This Row],[設定項目]]&lt;設定!$D$10,テーブル1[[#This Row],[設定項目]]&gt;=設定!$D$9),テーブル1[[#This Row],[val_J]],NA())</f>
        <v>#N/A</v>
      </c>
      <c r="AB12" s="11" t="e">
        <f>IF(AND(テーブル1[[#This Row],[設定項目]]&lt;設定!$D$10,テーブル1[[#This Row],[設定項目]]&gt;=設定!$D$9),テーブル1[[#This Row],[val_K]],NA())</f>
        <v>#N/A</v>
      </c>
      <c r="AC12" s="11" t="e">
        <f>IF(AND(テーブル1[[#This Row],[設定項目]]&lt;設定!$F$8,テーブル1[[#This Row],[設定項目]]&lt;&gt;""),テーブル1[[#This Row],[val_J]],NA())</f>
        <v>#N/A</v>
      </c>
      <c r="AD12" s="11" t="e">
        <f>IF(AND(テーブル1[[#This Row],[設定項目]]&lt;設定!$F$8,テーブル1[[#This Row],[設定項目]]&lt;&gt;""),テーブル1[[#This Row],[val_K]],NA())</f>
        <v>#N/A</v>
      </c>
      <c r="AE12" s="11">
        <f>IF(AND('グラフ(cCa-P)'!$I$11="ON",テーブル1[[#This Row],[ラベル表示]]=TRUE),テーブル1[[#This Row],[名前]],"")</f>
        <v>0</v>
      </c>
      <c r="AF12" s="11">
        <f>IF(AND('グラフ(PTH-cCa,P)'!$I$31="ON",テーブル1[[#This Row],[ラベル表示]]=TRUE),テーブル1[[#This Row],[名前]],"")</f>
        <v>0</v>
      </c>
      <c r="AG12" s="11">
        <f>IF(AND('グラフ(PTH-cCa,P)'!$Y$31="ON",テーブル1[[#This Row],[ラベル表示]]=TRUE),テーブル1[[#This Row],[名前]],"")</f>
        <v>0</v>
      </c>
      <c r="AH12" s="76">
        <f t="shared" si="1"/>
        <v>0</v>
      </c>
    </row>
    <row r="13" spans="1:35" ht="20.399999999999999" customHeight="1" x14ac:dyDescent="0.45">
      <c r="B13" s="129" t="b">
        <v>1</v>
      </c>
      <c r="C13" s="87">
        <f t="shared" si="0"/>
        <v>9</v>
      </c>
      <c r="D13" s="144"/>
      <c r="E13" s="8"/>
      <c r="F13" s="8"/>
      <c r="G13" s="8"/>
      <c r="H13" s="8"/>
      <c r="I13" s="8"/>
      <c r="J13" s="8"/>
      <c r="K13" s="136" t="str">
        <f>テーブル1[[#This Row],[cCa(mg/dL) '[自動計算']_グラフ表示用]]</f>
        <v/>
      </c>
      <c r="L13" s="8"/>
      <c r="M13" s="8"/>
      <c r="N13" s="59"/>
      <c r="O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 s="130" t="e">
        <f>IF(AND(テーブル1[[#This Row],[cCa(mg/dL) '[自動計算']_グラフ表示用]]&lt;&gt;"",テーブル1[[#This Row],[ラベル表示]]=TRUE),テーブル1[[#This Row],[cCa(mg/dL) '[自動計算']_グラフ表示用]],NA())</f>
        <v>#N/A</v>
      </c>
      <c r="Q13" s="130" t="e">
        <f>IF(AND(テーブル1[[#This Row],[P(mg/dL)]]&lt;&gt;"",テーブル1[[#This Row],[ラベル表示]]=TRUE),テーブル1[[#This Row],[P(mg/dL)]],NA())</f>
        <v>#N/A</v>
      </c>
      <c r="R13" s="130" t="e">
        <f>IF(AND(テーブル1[[#This Row],[設定項目]]&lt;&gt;"",テーブル1[[#This Row],[ラベル表示]]=TRUE),テーブル1[[#This Row],[設定項目]],NA())</f>
        <v>#N/A</v>
      </c>
      <c r="S13" s="58" t="e">
        <f>IF(テーブル1[[#This Row],[設定項目]]&gt;=設定!$D$13,テーブル1[[#This Row],[val_J]],NA())</f>
        <v>#N/A</v>
      </c>
      <c r="T13" s="11" t="e">
        <f>IF(テーブル1[[#This Row],[設定項目]]&gt;=設定!$D$13,テーブル1[[#This Row],[val_K]],NA())</f>
        <v>#N/A</v>
      </c>
      <c r="U13" s="11" t="e">
        <f>IF(AND(テーブル1[[#This Row],[設定項目]]&lt;設定!$D$13,テーブル1[[#This Row],[設定項目]]&gt;=設定!$D$12),テーブル1[[#This Row],[val_J]],NA())</f>
        <v>#N/A</v>
      </c>
      <c r="V13" s="11" t="e">
        <f>IF(AND(テーブル1[[#This Row],[設定項目]]&lt;設定!$D$13,テーブル1[[#This Row],[設定項目]]&gt;=設定!$D$12),テーブル1[[#This Row],[val_K]],NA())</f>
        <v>#N/A</v>
      </c>
      <c r="W13" s="11" t="e">
        <f>IF(AND(テーブル1[[#This Row],[設定項目]]&lt;設定!$D$12,テーブル1[[#This Row],[設定項目]]&gt;=設定!$D$11),テーブル1[[#This Row],[val_J]],NA())</f>
        <v>#N/A</v>
      </c>
      <c r="X13" s="11" t="e">
        <f>IF(AND(テーブル1[[#This Row],[設定項目]]&lt;設定!$D$12,テーブル1[[#This Row],[設定項目]]&gt;=設定!$D$11),テーブル1[[#This Row],[val_K]],NA())</f>
        <v>#N/A</v>
      </c>
      <c r="Y13" s="11" t="e">
        <f>IF(AND(テーブル1[[#This Row],[設定項目]]&lt;設定!$D$11,テーブル1[[#This Row],[設定項目]]&gt;=設定!$D$10),テーブル1[[#This Row],[val_J]],NA())</f>
        <v>#N/A</v>
      </c>
      <c r="Z13" s="11" t="e">
        <f>IF(AND(テーブル1[[#This Row],[設定項目]]&lt;設定!$D$11,テーブル1[[#This Row],[設定項目]]&gt;=設定!$D$10),テーブル1[[#This Row],[val_K]],NA())</f>
        <v>#N/A</v>
      </c>
      <c r="AA13" s="11" t="e">
        <f>IF(AND(テーブル1[[#This Row],[設定項目]]&lt;設定!$D$10,テーブル1[[#This Row],[設定項目]]&gt;=設定!$D$9),テーブル1[[#This Row],[val_J]],NA())</f>
        <v>#N/A</v>
      </c>
      <c r="AB13" s="11" t="e">
        <f>IF(AND(テーブル1[[#This Row],[設定項目]]&lt;設定!$D$10,テーブル1[[#This Row],[設定項目]]&gt;=設定!$D$9),テーブル1[[#This Row],[val_K]],NA())</f>
        <v>#N/A</v>
      </c>
      <c r="AC13" s="11" t="e">
        <f>IF(AND(テーブル1[[#This Row],[設定項目]]&lt;設定!$F$8,テーブル1[[#This Row],[設定項目]]&lt;&gt;""),テーブル1[[#This Row],[val_J]],NA())</f>
        <v>#N/A</v>
      </c>
      <c r="AD13" s="11" t="e">
        <f>IF(AND(テーブル1[[#This Row],[設定項目]]&lt;設定!$F$8,テーブル1[[#This Row],[設定項目]]&lt;&gt;""),テーブル1[[#This Row],[val_K]],NA())</f>
        <v>#N/A</v>
      </c>
      <c r="AE13" s="11">
        <f>IF(AND('グラフ(cCa-P)'!$I$11="ON",テーブル1[[#This Row],[ラベル表示]]=TRUE),テーブル1[[#This Row],[名前]],"")</f>
        <v>0</v>
      </c>
      <c r="AF13" s="11">
        <f>IF(AND('グラフ(PTH-cCa,P)'!$I$31="ON",テーブル1[[#This Row],[ラベル表示]]=TRUE),テーブル1[[#This Row],[名前]],"")</f>
        <v>0</v>
      </c>
      <c r="AG13" s="11">
        <f>IF(AND('グラフ(PTH-cCa,P)'!$Y$31="ON",テーブル1[[#This Row],[ラベル表示]]=TRUE),テーブル1[[#This Row],[名前]],"")</f>
        <v>0</v>
      </c>
      <c r="AH13" s="76">
        <f t="shared" si="1"/>
        <v>0</v>
      </c>
    </row>
    <row r="14" spans="1:35" ht="20.399999999999999" customHeight="1" x14ac:dyDescent="0.45">
      <c r="B14" s="129" t="b">
        <v>1</v>
      </c>
      <c r="C14" s="87">
        <f t="shared" si="0"/>
        <v>10</v>
      </c>
      <c r="D14" s="144"/>
      <c r="E14" s="8"/>
      <c r="F14" s="8"/>
      <c r="G14" s="8"/>
      <c r="H14" s="8"/>
      <c r="I14" s="8"/>
      <c r="J14" s="8"/>
      <c r="K14" s="136" t="str">
        <f>テーブル1[[#This Row],[cCa(mg/dL) '[自動計算']_グラフ表示用]]</f>
        <v/>
      </c>
      <c r="L14" s="8"/>
      <c r="M14" s="8"/>
      <c r="N14" s="59"/>
      <c r="O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 s="130" t="e">
        <f>IF(AND(テーブル1[[#This Row],[cCa(mg/dL) '[自動計算']_グラフ表示用]]&lt;&gt;"",テーブル1[[#This Row],[ラベル表示]]=TRUE),テーブル1[[#This Row],[cCa(mg/dL) '[自動計算']_グラフ表示用]],NA())</f>
        <v>#N/A</v>
      </c>
      <c r="Q14" s="130" t="e">
        <f>IF(AND(テーブル1[[#This Row],[P(mg/dL)]]&lt;&gt;"",テーブル1[[#This Row],[ラベル表示]]=TRUE),テーブル1[[#This Row],[P(mg/dL)]],NA())</f>
        <v>#N/A</v>
      </c>
      <c r="R14" s="130" t="e">
        <f>IF(AND(テーブル1[[#This Row],[設定項目]]&lt;&gt;"",テーブル1[[#This Row],[ラベル表示]]=TRUE),テーブル1[[#This Row],[設定項目]],NA())</f>
        <v>#N/A</v>
      </c>
      <c r="S14" s="58" t="e">
        <f>IF(テーブル1[[#This Row],[設定項目]]&gt;=設定!$D$13,テーブル1[[#This Row],[val_J]],NA())</f>
        <v>#N/A</v>
      </c>
      <c r="T14" s="11" t="e">
        <f>IF(テーブル1[[#This Row],[設定項目]]&gt;=設定!$D$13,テーブル1[[#This Row],[val_K]],NA())</f>
        <v>#N/A</v>
      </c>
      <c r="U14" s="11" t="e">
        <f>IF(AND(テーブル1[[#This Row],[設定項目]]&lt;設定!$D$13,テーブル1[[#This Row],[設定項目]]&gt;=設定!$D$12),テーブル1[[#This Row],[val_J]],NA())</f>
        <v>#N/A</v>
      </c>
      <c r="V14" s="11" t="e">
        <f>IF(AND(テーブル1[[#This Row],[設定項目]]&lt;設定!$D$13,テーブル1[[#This Row],[設定項目]]&gt;=設定!$D$12),テーブル1[[#This Row],[val_K]],NA())</f>
        <v>#N/A</v>
      </c>
      <c r="W14" s="11" t="e">
        <f>IF(AND(テーブル1[[#This Row],[設定項目]]&lt;設定!$D$12,テーブル1[[#This Row],[設定項目]]&gt;=設定!$D$11),テーブル1[[#This Row],[val_J]],NA())</f>
        <v>#N/A</v>
      </c>
      <c r="X14" s="11" t="e">
        <f>IF(AND(テーブル1[[#This Row],[設定項目]]&lt;設定!$D$12,テーブル1[[#This Row],[設定項目]]&gt;=設定!$D$11),テーブル1[[#This Row],[val_K]],NA())</f>
        <v>#N/A</v>
      </c>
      <c r="Y14" s="11" t="e">
        <f>IF(AND(テーブル1[[#This Row],[設定項目]]&lt;設定!$D$11,テーブル1[[#This Row],[設定項目]]&gt;=設定!$D$10),テーブル1[[#This Row],[val_J]],NA())</f>
        <v>#N/A</v>
      </c>
      <c r="Z14" s="11" t="e">
        <f>IF(AND(テーブル1[[#This Row],[設定項目]]&lt;設定!$D$11,テーブル1[[#This Row],[設定項目]]&gt;=設定!$D$10),テーブル1[[#This Row],[val_K]],NA())</f>
        <v>#N/A</v>
      </c>
      <c r="AA14" s="11" t="e">
        <f>IF(AND(テーブル1[[#This Row],[設定項目]]&lt;設定!$D$10,テーブル1[[#This Row],[設定項目]]&gt;=設定!$D$9),テーブル1[[#This Row],[val_J]],NA())</f>
        <v>#N/A</v>
      </c>
      <c r="AB14" s="11" t="e">
        <f>IF(AND(テーブル1[[#This Row],[設定項目]]&lt;設定!$D$10,テーブル1[[#This Row],[設定項目]]&gt;=設定!$D$9),テーブル1[[#This Row],[val_K]],NA())</f>
        <v>#N/A</v>
      </c>
      <c r="AC14" s="11" t="e">
        <f>IF(AND(テーブル1[[#This Row],[設定項目]]&lt;設定!$F$8,テーブル1[[#This Row],[設定項目]]&lt;&gt;""),テーブル1[[#This Row],[val_J]],NA())</f>
        <v>#N/A</v>
      </c>
      <c r="AD14" s="11" t="e">
        <f>IF(AND(テーブル1[[#This Row],[設定項目]]&lt;設定!$F$8,テーブル1[[#This Row],[設定項目]]&lt;&gt;""),テーブル1[[#This Row],[val_K]],NA())</f>
        <v>#N/A</v>
      </c>
      <c r="AE14" s="11">
        <f>IF(AND('グラフ(cCa-P)'!$I$11="ON",テーブル1[[#This Row],[ラベル表示]]=TRUE),テーブル1[[#This Row],[名前]],"")</f>
        <v>0</v>
      </c>
      <c r="AF14" s="11">
        <f>IF(AND('グラフ(PTH-cCa,P)'!$I$31="ON",テーブル1[[#This Row],[ラベル表示]]=TRUE),テーブル1[[#This Row],[名前]],"")</f>
        <v>0</v>
      </c>
      <c r="AG14" s="11">
        <f>IF(AND('グラフ(PTH-cCa,P)'!$Y$31="ON",テーブル1[[#This Row],[ラベル表示]]=TRUE),テーブル1[[#This Row],[名前]],"")</f>
        <v>0</v>
      </c>
      <c r="AH14" s="76">
        <f t="shared" si="1"/>
        <v>0</v>
      </c>
    </row>
    <row r="15" spans="1:35" ht="20.399999999999999" customHeight="1" x14ac:dyDescent="0.45">
      <c r="B15" s="129" t="b">
        <v>1</v>
      </c>
      <c r="C15" s="87">
        <f t="shared" si="0"/>
        <v>11</v>
      </c>
      <c r="D15" s="144"/>
      <c r="E15" s="8"/>
      <c r="F15" s="8"/>
      <c r="G15" s="8"/>
      <c r="H15" s="8"/>
      <c r="I15" s="8"/>
      <c r="J15" s="8"/>
      <c r="K15" s="136" t="str">
        <f>テーブル1[[#This Row],[cCa(mg/dL) '[自動計算']_グラフ表示用]]</f>
        <v/>
      </c>
      <c r="L15" s="8"/>
      <c r="M15" s="8"/>
      <c r="N15" s="59"/>
      <c r="O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 s="130" t="e">
        <f>IF(AND(テーブル1[[#This Row],[cCa(mg/dL) '[自動計算']_グラフ表示用]]&lt;&gt;"",テーブル1[[#This Row],[ラベル表示]]=TRUE),テーブル1[[#This Row],[cCa(mg/dL) '[自動計算']_グラフ表示用]],NA())</f>
        <v>#N/A</v>
      </c>
      <c r="Q15" s="130" t="e">
        <f>IF(AND(テーブル1[[#This Row],[P(mg/dL)]]&lt;&gt;"",テーブル1[[#This Row],[ラベル表示]]=TRUE),テーブル1[[#This Row],[P(mg/dL)]],NA())</f>
        <v>#N/A</v>
      </c>
      <c r="R15" s="130" t="e">
        <f>IF(AND(テーブル1[[#This Row],[設定項目]]&lt;&gt;"",テーブル1[[#This Row],[ラベル表示]]=TRUE),テーブル1[[#This Row],[設定項目]],NA())</f>
        <v>#N/A</v>
      </c>
      <c r="S15" s="58" t="e">
        <f>IF(テーブル1[[#This Row],[設定項目]]&gt;=設定!$D$13,テーブル1[[#This Row],[val_J]],NA())</f>
        <v>#N/A</v>
      </c>
      <c r="T15" s="11" t="e">
        <f>IF(テーブル1[[#This Row],[設定項目]]&gt;=設定!$D$13,テーブル1[[#This Row],[val_K]],NA())</f>
        <v>#N/A</v>
      </c>
      <c r="U15" s="11" t="e">
        <f>IF(AND(テーブル1[[#This Row],[設定項目]]&lt;設定!$D$13,テーブル1[[#This Row],[設定項目]]&gt;=設定!$D$12),テーブル1[[#This Row],[val_J]],NA())</f>
        <v>#N/A</v>
      </c>
      <c r="V15" s="11" t="e">
        <f>IF(AND(テーブル1[[#This Row],[設定項目]]&lt;設定!$D$13,テーブル1[[#This Row],[設定項目]]&gt;=設定!$D$12),テーブル1[[#This Row],[val_K]],NA())</f>
        <v>#N/A</v>
      </c>
      <c r="W15" s="11" t="e">
        <f>IF(AND(テーブル1[[#This Row],[設定項目]]&lt;設定!$D$12,テーブル1[[#This Row],[設定項目]]&gt;=設定!$D$11),テーブル1[[#This Row],[val_J]],NA())</f>
        <v>#N/A</v>
      </c>
      <c r="X15" s="11" t="e">
        <f>IF(AND(テーブル1[[#This Row],[設定項目]]&lt;設定!$D$12,テーブル1[[#This Row],[設定項目]]&gt;=設定!$D$11),テーブル1[[#This Row],[val_K]],NA())</f>
        <v>#N/A</v>
      </c>
      <c r="Y15" s="11" t="e">
        <f>IF(AND(テーブル1[[#This Row],[設定項目]]&lt;設定!$D$11,テーブル1[[#This Row],[設定項目]]&gt;=設定!$D$10),テーブル1[[#This Row],[val_J]],NA())</f>
        <v>#N/A</v>
      </c>
      <c r="Z15" s="11" t="e">
        <f>IF(AND(テーブル1[[#This Row],[設定項目]]&lt;設定!$D$11,テーブル1[[#This Row],[設定項目]]&gt;=設定!$D$10),テーブル1[[#This Row],[val_K]],NA())</f>
        <v>#N/A</v>
      </c>
      <c r="AA15" s="11" t="e">
        <f>IF(AND(テーブル1[[#This Row],[設定項目]]&lt;設定!$D$10,テーブル1[[#This Row],[設定項目]]&gt;=設定!$D$9),テーブル1[[#This Row],[val_J]],NA())</f>
        <v>#N/A</v>
      </c>
      <c r="AB15" s="11" t="e">
        <f>IF(AND(テーブル1[[#This Row],[設定項目]]&lt;設定!$D$10,テーブル1[[#This Row],[設定項目]]&gt;=設定!$D$9),テーブル1[[#This Row],[val_K]],NA())</f>
        <v>#N/A</v>
      </c>
      <c r="AC15" s="11" t="e">
        <f>IF(AND(テーブル1[[#This Row],[設定項目]]&lt;設定!$F$8,テーブル1[[#This Row],[設定項目]]&lt;&gt;""),テーブル1[[#This Row],[val_J]],NA())</f>
        <v>#N/A</v>
      </c>
      <c r="AD15" s="11" t="e">
        <f>IF(AND(テーブル1[[#This Row],[設定項目]]&lt;設定!$F$8,テーブル1[[#This Row],[設定項目]]&lt;&gt;""),テーブル1[[#This Row],[val_K]],NA())</f>
        <v>#N/A</v>
      </c>
      <c r="AE15" s="11">
        <f>IF(AND('グラフ(cCa-P)'!$I$11="ON",テーブル1[[#This Row],[ラベル表示]]=TRUE),テーブル1[[#This Row],[名前]],"")</f>
        <v>0</v>
      </c>
      <c r="AF15" s="11">
        <f>IF(AND('グラフ(PTH-cCa,P)'!$I$31="ON",テーブル1[[#This Row],[ラベル表示]]=TRUE),テーブル1[[#This Row],[名前]],"")</f>
        <v>0</v>
      </c>
      <c r="AG15" s="11">
        <f>IF(AND('グラフ(PTH-cCa,P)'!$Y$31="ON",テーブル1[[#This Row],[ラベル表示]]=TRUE),テーブル1[[#This Row],[名前]],"")</f>
        <v>0</v>
      </c>
      <c r="AH15" s="76">
        <f t="shared" si="1"/>
        <v>0</v>
      </c>
    </row>
    <row r="16" spans="1:35" ht="20.399999999999999" customHeight="1" x14ac:dyDescent="0.45">
      <c r="B16" s="129" t="b">
        <v>1</v>
      </c>
      <c r="C16" s="87">
        <f t="shared" si="0"/>
        <v>12</v>
      </c>
      <c r="D16" s="144"/>
      <c r="E16" s="8"/>
      <c r="F16" s="8"/>
      <c r="G16" s="8"/>
      <c r="H16" s="8"/>
      <c r="I16" s="8"/>
      <c r="J16" s="8"/>
      <c r="K16" s="136" t="str">
        <f>テーブル1[[#This Row],[cCa(mg/dL) '[自動計算']_グラフ表示用]]</f>
        <v/>
      </c>
      <c r="L16" s="8"/>
      <c r="M16" s="8"/>
      <c r="N16" s="59"/>
      <c r="O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 s="130" t="e">
        <f>IF(AND(テーブル1[[#This Row],[cCa(mg/dL) '[自動計算']_グラフ表示用]]&lt;&gt;"",テーブル1[[#This Row],[ラベル表示]]=TRUE),テーブル1[[#This Row],[cCa(mg/dL) '[自動計算']_グラフ表示用]],NA())</f>
        <v>#N/A</v>
      </c>
      <c r="Q16" s="130" t="e">
        <f>IF(AND(テーブル1[[#This Row],[P(mg/dL)]]&lt;&gt;"",テーブル1[[#This Row],[ラベル表示]]=TRUE),テーブル1[[#This Row],[P(mg/dL)]],NA())</f>
        <v>#N/A</v>
      </c>
      <c r="R16" s="130" t="e">
        <f>IF(AND(テーブル1[[#This Row],[設定項目]]&lt;&gt;"",テーブル1[[#This Row],[ラベル表示]]=TRUE),テーブル1[[#This Row],[設定項目]],NA())</f>
        <v>#N/A</v>
      </c>
      <c r="S16" s="58" t="e">
        <f>IF(テーブル1[[#This Row],[設定項目]]&gt;=設定!$D$13,テーブル1[[#This Row],[val_J]],NA())</f>
        <v>#N/A</v>
      </c>
      <c r="T16" s="11" t="e">
        <f>IF(テーブル1[[#This Row],[設定項目]]&gt;=設定!$D$13,テーブル1[[#This Row],[val_K]],NA())</f>
        <v>#N/A</v>
      </c>
      <c r="U16" s="11" t="e">
        <f>IF(AND(テーブル1[[#This Row],[設定項目]]&lt;設定!$D$13,テーブル1[[#This Row],[設定項目]]&gt;=設定!$D$12),テーブル1[[#This Row],[val_J]],NA())</f>
        <v>#N/A</v>
      </c>
      <c r="V16" s="11" t="e">
        <f>IF(AND(テーブル1[[#This Row],[設定項目]]&lt;設定!$D$13,テーブル1[[#This Row],[設定項目]]&gt;=設定!$D$12),テーブル1[[#This Row],[val_K]],NA())</f>
        <v>#N/A</v>
      </c>
      <c r="W16" s="11" t="e">
        <f>IF(AND(テーブル1[[#This Row],[設定項目]]&lt;設定!$D$12,テーブル1[[#This Row],[設定項目]]&gt;=設定!$D$11),テーブル1[[#This Row],[val_J]],NA())</f>
        <v>#N/A</v>
      </c>
      <c r="X16" s="11" t="e">
        <f>IF(AND(テーブル1[[#This Row],[設定項目]]&lt;設定!$D$12,テーブル1[[#This Row],[設定項目]]&gt;=設定!$D$11),テーブル1[[#This Row],[val_K]],NA())</f>
        <v>#N/A</v>
      </c>
      <c r="Y16" s="11" t="e">
        <f>IF(AND(テーブル1[[#This Row],[設定項目]]&lt;設定!$D$11,テーブル1[[#This Row],[設定項目]]&gt;=設定!$D$10),テーブル1[[#This Row],[val_J]],NA())</f>
        <v>#N/A</v>
      </c>
      <c r="Z16" s="11" t="e">
        <f>IF(AND(テーブル1[[#This Row],[設定項目]]&lt;設定!$D$11,テーブル1[[#This Row],[設定項目]]&gt;=設定!$D$10),テーブル1[[#This Row],[val_K]],NA())</f>
        <v>#N/A</v>
      </c>
      <c r="AA16" s="11" t="e">
        <f>IF(AND(テーブル1[[#This Row],[設定項目]]&lt;設定!$D$10,テーブル1[[#This Row],[設定項目]]&gt;=設定!$D$9),テーブル1[[#This Row],[val_J]],NA())</f>
        <v>#N/A</v>
      </c>
      <c r="AB16" s="11" t="e">
        <f>IF(AND(テーブル1[[#This Row],[設定項目]]&lt;設定!$D$10,テーブル1[[#This Row],[設定項目]]&gt;=設定!$D$9),テーブル1[[#This Row],[val_K]],NA())</f>
        <v>#N/A</v>
      </c>
      <c r="AC16" s="11" t="e">
        <f>IF(AND(テーブル1[[#This Row],[設定項目]]&lt;設定!$F$8,テーブル1[[#This Row],[設定項目]]&lt;&gt;""),テーブル1[[#This Row],[val_J]],NA())</f>
        <v>#N/A</v>
      </c>
      <c r="AD16" s="11" t="e">
        <f>IF(AND(テーブル1[[#This Row],[設定項目]]&lt;設定!$F$8,テーブル1[[#This Row],[設定項目]]&lt;&gt;""),テーブル1[[#This Row],[val_K]],NA())</f>
        <v>#N/A</v>
      </c>
      <c r="AE16" s="11">
        <f>IF(AND('グラフ(cCa-P)'!$I$11="ON",テーブル1[[#This Row],[ラベル表示]]=TRUE),テーブル1[[#This Row],[名前]],"")</f>
        <v>0</v>
      </c>
      <c r="AF16" s="11">
        <f>IF(AND('グラフ(PTH-cCa,P)'!$I$31="ON",テーブル1[[#This Row],[ラベル表示]]=TRUE),テーブル1[[#This Row],[名前]],"")</f>
        <v>0</v>
      </c>
      <c r="AG16" s="11">
        <f>IF(AND('グラフ(PTH-cCa,P)'!$Y$31="ON",テーブル1[[#This Row],[ラベル表示]]=TRUE),テーブル1[[#This Row],[名前]],"")</f>
        <v>0</v>
      </c>
      <c r="AH16" s="76">
        <f t="shared" si="1"/>
        <v>0</v>
      </c>
    </row>
    <row r="17" spans="2:34" ht="20.399999999999999" customHeight="1" x14ac:dyDescent="0.45">
      <c r="B17" s="129" t="b">
        <v>1</v>
      </c>
      <c r="C17" s="87">
        <f t="shared" si="0"/>
        <v>13</v>
      </c>
      <c r="D17" s="144"/>
      <c r="E17" s="8"/>
      <c r="F17" s="8"/>
      <c r="G17" s="8"/>
      <c r="H17" s="8"/>
      <c r="I17" s="8"/>
      <c r="J17" s="8"/>
      <c r="K17" s="136" t="str">
        <f>テーブル1[[#This Row],[cCa(mg/dL) '[自動計算']_グラフ表示用]]</f>
        <v/>
      </c>
      <c r="L17" s="8"/>
      <c r="M17" s="8"/>
      <c r="N17" s="59"/>
      <c r="O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 s="130" t="e">
        <f>IF(AND(テーブル1[[#This Row],[cCa(mg/dL) '[自動計算']_グラフ表示用]]&lt;&gt;"",テーブル1[[#This Row],[ラベル表示]]=TRUE),テーブル1[[#This Row],[cCa(mg/dL) '[自動計算']_グラフ表示用]],NA())</f>
        <v>#N/A</v>
      </c>
      <c r="Q17" s="130" t="e">
        <f>IF(AND(テーブル1[[#This Row],[P(mg/dL)]]&lt;&gt;"",テーブル1[[#This Row],[ラベル表示]]=TRUE),テーブル1[[#This Row],[P(mg/dL)]],NA())</f>
        <v>#N/A</v>
      </c>
      <c r="R17" s="130" t="e">
        <f>IF(AND(テーブル1[[#This Row],[設定項目]]&lt;&gt;"",テーブル1[[#This Row],[ラベル表示]]=TRUE),テーブル1[[#This Row],[設定項目]],NA())</f>
        <v>#N/A</v>
      </c>
      <c r="S17" s="58" t="e">
        <f>IF(テーブル1[[#This Row],[設定項目]]&gt;=設定!$D$13,テーブル1[[#This Row],[val_J]],NA())</f>
        <v>#N/A</v>
      </c>
      <c r="T17" s="11" t="e">
        <f>IF(テーブル1[[#This Row],[設定項目]]&gt;=設定!$D$13,テーブル1[[#This Row],[val_K]],NA())</f>
        <v>#N/A</v>
      </c>
      <c r="U17" s="11" t="e">
        <f>IF(AND(テーブル1[[#This Row],[設定項目]]&lt;設定!$D$13,テーブル1[[#This Row],[設定項目]]&gt;=設定!$D$12),テーブル1[[#This Row],[val_J]],NA())</f>
        <v>#N/A</v>
      </c>
      <c r="V17" s="11" t="e">
        <f>IF(AND(テーブル1[[#This Row],[設定項目]]&lt;設定!$D$13,テーブル1[[#This Row],[設定項目]]&gt;=設定!$D$12),テーブル1[[#This Row],[val_K]],NA())</f>
        <v>#N/A</v>
      </c>
      <c r="W17" s="11" t="e">
        <f>IF(AND(テーブル1[[#This Row],[設定項目]]&lt;設定!$D$12,テーブル1[[#This Row],[設定項目]]&gt;=設定!$D$11),テーブル1[[#This Row],[val_J]],NA())</f>
        <v>#N/A</v>
      </c>
      <c r="X17" s="11" t="e">
        <f>IF(AND(テーブル1[[#This Row],[設定項目]]&lt;設定!$D$12,テーブル1[[#This Row],[設定項目]]&gt;=設定!$D$11),テーブル1[[#This Row],[val_K]],NA())</f>
        <v>#N/A</v>
      </c>
      <c r="Y17" s="11" t="e">
        <f>IF(AND(テーブル1[[#This Row],[設定項目]]&lt;設定!$D$11,テーブル1[[#This Row],[設定項目]]&gt;=設定!$D$10),テーブル1[[#This Row],[val_J]],NA())</f>
        <v>#N/A</v>
      </c>
      <c r="Z17" s="11" t="e">
        <f>IF(AND(テーブル1[[#This Row],[設定項目]]&lt;設定!$D$11,テーブル1[[#This Row],[設定項目]]&gt;=設定!$D$10),テーブル1[[#This Row],[val_K]],NA())</f>
        <v>#N/A</v>
      </c>
      <c r="AA17" s="11" t="e">
        <f>IF(AND(テーブル1[[#This Row],[設定項目]]&lt;設定!$D$10,テーブル1[[#This Row],[設定項目]]&gt;=設定!$D$9),テーブル1[[#This Row],[val_J]],NA())</f>
        <v>#N/A</v>
      </c>
      <c r="AB17" s="11" t="e">
        <f>IF(AND(テーブル1[[#This Row],[設定項目]]&lt;設定!$D$10,テーブル1[[#This Row],[設定項目]]&gt;=設定!$D$9),テーブル1[[#This Row],[val_K]],NA())</f>
        <v>#N/A</v>
      </c>
      <c r="AC17" s="11" t="e">
        <f>IF(AND(テーブル1[[#This Row],[設定項目]]&lt;設定!$F$8,テーブル1[[#This Row],[設定項目]]&lt;&gt;""),テーブル1[[#This Row],[val_J]],NA())</f>
        <v>#N/A</v>
      </c>
      <c r="AD17" s="11" t="e">
        <f>IF(AND(テーブル1[[#This Row],[設定項目]]&lt;設定!$F$8,テーブル1[[#This Row],[設定項目]]&lt;&gt;""),テーブル1[[#This Row],[val_K]],NA())</f>
        <v>#N/A</v>
      </c>
      <c r="AE17" s="11">
        <f>IF(AND('グラフ(cCa-P)'!$I$11="ON",テーブル1[[#This Row],[ラベル表示]]=TRUE),テーブル1[[#This Row],[名前]],"")</f>
        <v>0</v>
      </c>
      <c r="AF17" s="11">
        <f>IF(AND('グラフ(PTH-cCa,P)'!$I$31="ON",テーブル1[[#This Row],[ラベル表示]]=TRUE),テーブル1[[#This Row],[名前]],"")</f>
        <v>0</v>
      </c>
      <c r="AG17" s="11">
        <f>IF(AND('グラフ(PTH-cCa,P)'!$Y$31="ON",テーブル1[[#This Row],[ラベル表示]]=TRUE),テーブル1[[#This Row],[名前]],"")</f>
        <v>0</v>
      </c>
      <c r="AH17" s="76">
        <f t="shared" si="1"/>
        <v>0</v>
      </c>
    </row>
    <row r="18" spans="2:34" ht="20.399999999999999" customHeight="1" x14ac:dyDescent="0.45">
      <c r="B18" s="129" t="b">
        <v>1</v>
      </c>
      <c r="C18" s="87">
        <f t="shared" si="0"/>
        <v>14</v>
      </c>
      <c r="D18" s="144"/>
      <c r="E18" s="8"/>
      <c r="F18" s="8"/>
      <c r="G18" s="8"/>
      <c r="H18" s="8"/>
      <c r="I18" s="8"/>
      <c r="J18" s="8"/>
      <c r="K18" s="136" t="str">
        <f>テーブル1[[#This Row],[cCa(mg/dL) '[自動計算']_グラフ表示用]]</f>
        <v/>
      </c>
      <c r="L18" s="8"/>
      <c r="M18" s="8"/>
      <c r="N18" s="59"/>
      <c r="O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 s="130" t="e">
        <f>IF(AND(テーブル1[[#This Row],[cCa(mg/dL) '[自動計算']_グラフ表示用]]&lt;&gt;"",テーブル1[[#This Row],[ラベル表示]]=TRUE),テーブル1[[#This Row],[cCa(mg/dL) '[自動計算']_グラフ表示用]],NA())</f>
        <v>#N/A</v>
      </c>
      <c r="Q18" s="130" t="e">
        <f>IF(AND(テーブル1[[#This Row],[P(mg/dL)]]&lt;&gt;"",テーブル1[[#This Row],[ラベル表示]]=TRUE),テーブル1[[#This Row],[P(mg/dL)]],NA())</f>
        <v>#N/A</v>
      </c>
      <c r="R18" s="130" t="e">
        <f>IF(AND(テーブル1[[#This Row],[設定項目]]&lt;&gt;"",テーブル1[[#This Row],[ラベル表示]]=TRUE),テーブル1[[#This Row],[設定項目]],NA())</f>
        <v>#N/A</v>
      </c>
      <c r="S18" s="58" t="e">
        <f>IF(テーブル1[[#This Row],[設定項目]]&gt;=設定!$D$13,テーブル1[[#This Row],[val_J]],NA())</f>
        <v>#N/A</v>
      </c>
      <c r="T18" s="11" t="e">
        <f>IF(テーブル1[[#This Row],[設定項目]]&gt;=設定!$D$13,テーブル1[[#This Row],[val_K]],NA())</f>
        <v>#N/A</v>
      </c>
      <c r="U18" s="11" t="e">
        <f>IF(AND(テーブル1[[#This Row],[設定項目]]&lt;設定!$D$13,テーブル1[[#This Row],[設定項目]]&gt;=設定!$D$12),テーブル1[[#This Row],[val_J]],NA())</f>
        <v>#N/A</v>
      </c>
      <c r="V18" s="11" t="e">
        <f>IF(AND(テーブル1[[#This Row],[設定項目]]&lt;設定!$D$13,テーブル1[[#This Row],[設定項目]]&gt;=設定!$D$12),テーブル1[[#This Row],[val_K]],NA())</f>
        <v>#N/A</v>
      </c>
      <c r="W18" s="11" t="e">
        <f>IF(AND(テーブル1[[#This Row],[設定項目]]&lt;設定!$D$12,テーブル1[[#This Row],[設定項目]]&gt;=設定!$D$11),テーブル1[[#This Row],[val_J]],NA())</f>
        <v>#N/A</v>
      </c>
      <c r="X18" s="11" t="e">
        <f>IF(AND(テーブル1[[#This Row],[設定項目]]&lt;設定!$D$12,テーブル1[[#This Row],[設定項目]]&gt;=設定!$D$11),テーブル1[[#This Row],[val_K]],NA())</f>
        <v>#N/A</v>
      </c>
      <c r="Y18" s="11" t="e">
        <f>IF(AND(テーブル1[[#This Row],[設定項目]]&lt;設定!$D$11,テーブル1[[#This Row],[設定項目]]&gt;=設定!$D$10),テーブル1[[#This Row],[val_J]],NA())</f>
        <v>#N/A</v>
      </c>
      <c r="Z18" s="11" t="e">
        <f>IF(AND(テーブル1[[#This Row],[設定項目]]&lt;設定!$D$11,テーブル1[[#This Row],[設定項目]]&gt;=設定!$D$10),テーブル1[[#This Row],[val_K]],NA())</f>
        <v>#N/A</v>
      </c>
      <c r="AA18" s="11" t="e">
        <f>IF(AND(テーブル1[[#This Row],[設定項目]]&lt;設定!$D$10,テーブル1[[#This Row],[設定項目]]&gt;=設定!$D$9),テーブル1[[#This Row],[val_J]],NA())</f>
        <v>#N/A</v>
      </c>
      <c r="AB18" s="11" t="e">
        <f>IF(AND(テーブル1[[#This Row],[設定項目]]&lt;設定!$D$10,テーブル1[[#This Row],[設定項目]]&gt;=設定!$D$9),テーブル1[[#This Row],[val_K]],NA())</f>
        <v>#N/A</v>
      </c>
      <c r="AC18" s="11" t="e">
        <f>IF(AND(テーブル1[[#This Row],[設定項目]]&lt;設定!$F$8,テーブル1[[#This Row],[設定項目]]&lt;&gt;""),テーブル1[[#This Row],[val_J]],NA())</f>
        <v>#N/A</v>
      </c>
      <c r="AD18" s="11" t="e">
        <f>IF(AND(テーブル1[[#This Row],[設定項目]]&lt;設定!$F$8,テーブル1[[#This Row],[設定項目]]&lt;&gt;""),テーブル1[[#This Row],[val_K]],NA())</f>
        <v>#N/A</v>
      </c>
      <c r="AE18" s="11">
        <f>IF(AND('グラフ(cCa-P)'!$I$11="ON",テーブル1[[#This Row],[ラベル表示]]=TRUE),テーブル1[[#This Row],[名前]],"")</f>
        <v>0</v>
      </c>
      <c r="AF18" s="11">
        <f>IF(AND('グラフ(PTH-cCa,P)'!$I$31="ON",テーブル1[[#This Row],[ラベル表示]]=TRUE),テーブル1[[#This Row],[名前]],"")</f>
        <v>0</v>
      </c>
      <c r="AG18" s="11">
        <f>IF(AND('グラフ(PTH-cCa,P)'!$Y$31="ON",テーブル1[[#This Row],[ラベル表示]]=TRUE),テーブル1[[#This Row],[名前]],"")</f>
        <v>0</v>
      </c>
      <c r="AH18" s="76">
        <f t="shared" si="1"/>
        <v>0</v>
      </c>
    </row>
    <row r="19" spans="2:34" ht="20.399999999999999" customHeight="1" x14ac:dyDescent="0.45">
      <c r="B19" s="129" t="b">
        <v>1</v>
      </c>
      <c r="C19" s="87">
        <f t="shared" si="0"/>
        <v>15</v>
      </c>
      <c r="D19" s="144"/>
      <c r="E19" s="8"/>
      <c r="F19" s="8"/>
      <c r="G19" s="8"/>
      <c r="H19" s="8"/>
      <c r="I19" s="8"/>
      <c r="J19" s="8"/>
      <c r="K19" s="136" t="str">
        <f>テーブル1[[#This Row],[cCa(mg/dL) '[自動計算']_グラフ表示用]]</f>
        <v/>
      </c>
      <c r="L19" s="8"/>
      <c r="M19" s="8"/>
      <c r="N19" s="59"/>
      <c r="O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 s="130" t="e">
        <f>IF(AND(テーブル1[[#This Row],[cCa(mg/dL) '[自動計算']_グラフ表示用]]&lt;&gt;"",テーブル1[[#This Row],[ラベル表示]]=TRUE),テーブル1[[#This Row],[cCa(mg/dL) '[自動計算']_グラフ表示用]],NA())</f>
        <v>#N/A</v>
      </c>
      <c r="Q19" s="130" t="e">
        <f>IF(AND(テーブル1[[#This Row],[P(mg/dL)]]&lt;&gt;"",テーブル1[[#This Row],[ラベル表示]]=TRUE),テーブル1[[#This Row],[P(mg/dL)]],NA())</f>
        <v>#N/A</v>
      </c>
      <c r="R19" s="130" t="e">
        <f>IF(AND(テーブル1[[#This Row],[設定項目]]&lt;&gt;"",テーブル1[[#This Row],[ラベル表示]]=TRUE),テーブル1[[#This Row],[設定項目]],NA())</f>
        <v>#N/A</v>
      </c>
      <c r="S19" s="58" t="e">
        <f>IF(テーブル1[[#This Row],[設定項目]]&gt;=設定!$D$13,テーブル1[[#This Row],[val_J]],NA())</f>
        <v>#N/A</v>
      </c>
      <c r="T19" s="11" t="e">
        <f>IF(テーブル1[[#This Row],[設定項目]]&gt;=設定!$D$13,テーブル1[[#This Row],[val_K]],NA())</f>
        <v>#N/A</v>
      </c>
      <c r="U19" s="11" t="e">
        <f>IF(AND(テーブル1[[#This Row],[設定項目]]&lt;設定!$D$13,テーブル1[[#This Row],[設定項目]]&gt;=設定!$D$12),テーブル1[[#This Row],[val_J]],NA())</f>
        <v>#N/A</v>
      </c>
      <c r="V19" s="11" t="e">
        <f>IF(AND(テーブル1[[#This Row],[設定項目]]&lt;設定!$D$13,テーブル1[[#This Row],[設定項目]]&gt;=設定!$D$12),テーブル1[[#This Row],[val_K]],NA())</f>
        <v>#N/A</v>
      </c>
      <c r="W19" s="11" t="e">
        <f>IF(AND(テーブル1[[#This Row],[設定項目]]&lt;設定!$D$12,テーブル1[[#This Row],[設定項目]]&gt;=設定!$D$11),テーブル1[[#This Row],[val_J]],NA())</f>
        <v>#N/A</v>
      </c>
      <c r="X19" s="11" t="e">
        <f>IF(AND(テーブル1[[#This Row],[設定項目]]&lt;設定!$D$12,テーブル1[[#This Row],[設定項目]]&gt;=設定!$D$11),テーブル1[[#This Row],[val_K]],NA())</f>
        <v>#N/A</v>
      </c>
      <c r="Y19" s="11" t="e">
        <f>IF(AND(テーブル1[[#This Row],[設定項目]]&lt;設定!$D$11,テーブル1[[#This Row],[設定項目]]&gt;=設定!$D$10),テーブル1[[#This Row],[val_J]],NA())</f>
        <v>#N/A</v>
      </c>
      <c r="Z19" s="11" t="e">
        <f>IF(AND(テーブル1[[#This Row],[設定項目]]&lt;設定!$D$11,テーブル1[[#This Row],[設定項目]]&gt;=設定!$D$10),テーブル1[[#This Row],[val_K]],NA())</f>
        <v>#N/A</v>
      </c>
      <c r="AA19" s="11" t="e">
        <f>IF(AND(テーブル1[[#This Row],[設定項目]]&lt;設定!$D$10,テーブル1[[#This Row],[設定項目]]&gt;=設定!$D$9),テーブル1[[#This Row],[val_J]],NA())</f>
        <v>#N/A</v>
      </c>
      <c r="AB19" s="11" t="e">
        <f>IF(AND(テーブル1[[#This Row],[設定項目]]&lt;設定!$D$10,テーブル1[[#This Row],[設定項目]]&gt;=設定!$D$9),テーブル1[[#This Row],[val_K]],NA())</f>
        <v>#N/A</v>
      </c>
      <c r="AC19" s="11" t="e">
        <f>IF(AND(テーブル1[[#This Row],[設定項目]]&lt;設定!$F$8,テーブル1[[#This Row],[設定項目]]&lt;&gt;""),テーブル1[[#This Row],[val_J]],NA())</f>
        <v>#N/A</v>
      </c>
      <c r="AD19" s="11" t="e">
        <f>IF(AND(テーブル1[[#This Row],[設定項目]]&lt;設定!$F$8,テーブル1[[#This Row],[設定項目]]&lt;&gt;""),テーブル1[[#This Row],[val_K]],NA())</f>
        <v>#N/A</v>
      </c>
      <c r="AE19" s="11">
        <f>IF(AND('グラフ(cCa-P)'!$I$11="ON",テーブル1[[#This Row],[ラベル表示]]=TRUE),テーブル1[[#This Row],[名前]],"")</f>
        <v>0</v>
      </c>
      <c r="AF19" s="11">
        <f>IF(AND('グラフ(PTH-cCa,P)'!$I$31="ON",テーブル1[[#This Row],[ラベル表示]]=TRUE),テーブル1[[#This Row],[名前]],"")</f>
        <v>0</v>
      </c>
      <c r="AG19" s="11">
        <f>IF(AND('グラフ(PTH-cCa,P)'!$Y$31="ON",テーブル1[[#This Row],[ラベル表示]]=TRUE),テーブル1[[#This Row],[名前]],"")</f>
        <v>0</v>
      </c>
      <c r="AH19" s="76">
        <f t="shared" si="1"/>
        <v>0</v>
      </c>
    </row>
    <row r="20" spans="2:34" ht="20.399999999999999" customHeight="1" x14ac:dyDescent="0.45">
      <c r="B20" s="129" t="b">
        <v>1</v>
      </c>
      <c r="C20" s="87">
        <f t="shared" si="0"/>
        <v>16</v>
      </c>
      <c r="D20" s="144"/>
      <c r="E20" s="8"/>
      <c r="F20" s="8"/>
      <c r="G20" s="8"/>
      <c r="H20" s="8"/>
      <c r="I20" s="8"/>
      <c r="J20" s="8"/>
      <c r="K20" s="136" t="str">
        <f>テーブル1[[#This Row],[cCa(mg/dL) '[自動計算']_グラフ表示用]]</f>
        <v/>
      </c>
      <c r="L20" s="8"/>
      <c r="M20" s="8"/>
      <c r="N20" s="59"/>
      <c r="O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 s="130" t="e">
        <f>IF(AND(テーブル1[[#This Row],[cCa(mg/dL) '[自動計算']_グラフ表示用]]&lt;&gt;"",テーブル1[[#This Row],[ラベル表示]]=TRUE),テーブル1[[#This Row],[cCa(mg/dL) '[自動計算']_グラフ表示用]],NA())</f>
        <v>#N/A</v>
      </c>
      <c r="Q20" s="130" t="e">
        <f>IF(AND(テーブル1[[#This Row],[P(mg/dL)]]&lt;&gt;"",テーブル1[[#This Row],[ラベル表示]]=TRUE),テーブル1[[#This Row],[P(mg/dL)]],NA())</f>
        <v>#N/A</v>
      </c>
      <c r="R20" s="130" t="e">
        <f>IF(AND(テーブル1[[#This Row],[設定項目]]&lt;&gt;"",テーブル1[[#This Row],[ラベル表示]]=TRUE),テーブル1[[#This Row],[設定項目]],NA())</f>
        <v>#N/A</v>
      </c>
      <c r="S20" s="58" t="e">
        <f>IF(テーブル1[[#This Row],[設定項目]]&gt;=設定!$D$13,テーブル1[[#This Row],[val_J]],NA())</f>
        <v>#N/A</v>
      </c>
      <c r="T20" s="11" t="e">
        <f>IF(テーブル1[[#This Row],[設定項目]]&gt;=設定!$D$13,テーブル1[[#This Row],[val_K]],NA())</f>
        <v>#N/A</v>
      </c>
      <c r="U20" s="11" t="e">
        <f>IF(AND(テーブル1[[#This Row],[設定項目]]&lt;設定!$D$13,テーブル1[[#This Row],[設定項目]]&gt;=設定!$D$12),テーブル1[[#This Row],[val_J]],NA())</f>
        <v>#N/A</v>
      </c>
      <c r="V20" s="11" t="e">
        <f>IF(AND(テーブル1[[#This Row],[設定項目]]&lt;設定!$D$13,テーブル1[[#This Row],[設定項目]]&gt;=設定!$D$12),テーブル1[[#This Row],[val_K]],NA())</f>
        <v>#N/A</v>
      </c>
      <c r="W20" s="11" t="e">
        <f>IF(AND(テーブル1[[#This Row],[設定項目]]&lt;設定!$D$12,テーブル1[[#This Row],[設定項目]]&gt;=設定!$D$11),テーブル1[[#This Row],[val_J]],NA())</f>
        <v>#N/A</v>
      </c>
      <c r="X20" s="11" t="e">
        <f>IF(AND(テーブル1[[#This Row],[設定項目]]&lt;設定!$D$12,テーブル1[[#This Row],[設定項目]]&gt;=設定!$D$11),テーブル1[[#This Row],[val_K]],NA())</f>
        <v>#N/A</v>
      </c>
      <c r="Y20" s="11" t="e">
        <f>IF(AND(テーブル1[[#This Row],[設定項目]]&lt;設定!$D$11,テーブル1[[#This Row],[設定項目]]&gt;=設定!$D$10),テーブル1[[#This Row],[val_J]],NA())</f>
        <v>#N/A</v>
      </c>
      <c r="Z20" s="11" t="e">
        <f>IF(AND(テーブル1[[#This Row],[設定項目]]&lt;設定!$D$11,テーブル1[[#This Row],[設定項目]]&gt;=設定!$D$10),テーブル1[[#This Row],[val_K]],NA())</f>
        <v>#N/A</v>
      </c>
      <c r="AA20" s="11" t="e">
        <f>IF(AND(テーブル1[[#This Row],[設定項目]]&lt;設定!$D$10,テーブル1[[#This Row],[設定項目]]&gt;=設定!$D$9),テーブル1[[#This Row],[val_J]],NA())</f>
        <v>#N/A</v>
      </c>
      <c r="AB20" s="11" t="e">
        <f>IF(AND(テーブル1[[#This Row],[設定項目]]&lt;設定!$D$10,テーブル1[[#This Row],[設定項目]]&gt;=設定!$D$9),テーブル1[[#This Row],[val_K]],NA())</f>
        <v>#N/A</v>
      </c>
      <c r="AC20" s="11" t="e">
        <f>IF(AND(テーブル1[[#This Row],[設定項目]]&lt;設定!$F$8,テーブル1[[#This Row],[設定項目]]&lt;&gt;""),テーブル1[[#This Row],[val_J]],NA())</f>
        <v>#N/A</v>
      </c>
      <c r="AD20" s="11" t="e">
        <f>IF(AND(テーブル1[[#This Row],[設定項目]]&lt;設定!$F$8,テーブル1[[#This Row],[設定項目]]&lt;&gt;""),テーブル1[[#This Row],[val_K]],NA())</f>
        <v>#N/A</v>
      </c>
      <c r="AE20" s="11">
        <f>IF(AND('グラフ(cCa-P)'!$I$11="ON",テーブル1[[#This Row],[ラベル表示]]=TRUE),テーブル1[[#This Row],[名前]],"")</f>
        <v>0</v>
      </c>
      <c r="AF20" s="11">
        <f>IF(AND('グラフ(PTH-cCa,P)'!$I$31="ON",テーブル1[[#This Row],[ラベル表示]]=TRUE),テーブル1[[#This Row],[名前]],"")</f>
        <v>0</v>
      </c>
      <c r="AG20" s="11">
        <f>IF(AND('グラフ(PTH-cCa,P)'!$Y$31="ON",テーブル1[[#This Row],[ラベル表示]]=TRUE),テーブル1[[#This Row],[名前]],"")</f>
        <v>0</v>
      </c>
      <c r="AH20" s="76">
        <f t="shared" si="1"/>
        <v>0</v>
      </c>
    </row>
    <row r="21" spans="2:34" ht="20.399999999999999" customHeight="1" x14ac:dyDescent="0.45">
      <c r="B21" s="129" t="b">
        <v>1</v>
      </c>
      <c r="C21" s="87">
        <f t="shared" si="0"/>
        <v>17</v>
      </c>
      <c r="D21" s="144"/>
      <c r="E21" s="8"/>
      <c r="F21" s="8"/>
      <c r="G21" s="8"/>
      <c r="H21" s="8"/>
      <c r="I21" s="8"/>
      <c r="J21" s="8"/>
      <c r="K21" s="136" t="str">
        <f>テーブル1[[#This Row],[cCa(mg/dL) '[自動計算']_グラフ表示用]]</f>
        <v/>
      </c>
      <c r="L21" s="8"/>
      <c r="M21" s="8"/>
      <c r="N21" s="59"/>
      <c r="O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 s="130" t="e">
        <f>IF(AND(テーブル1[[#This Row],[cCa(mg/dL) '[自動計算']_グラフ表示用]]&lt;&gt;"",テーブル1[[#This Row],[ラベル表示]]=TRUE),テーブル1[[#This Row],[cCa(mg/dL) '[自動計算']_グラフ表示用]],NA())</f>
        <v>#N/A</v>
      </c>
      <c r="Q21" s="130" t="e">
        <f>IF(AND(テーブル1[[#This Row],[P(mg/dL)]]&lt;&gt;"",テーブル1[[#This Row],[ラベル表示]]=TRUE),テーブル1[[#This Row],[P(mg/dL)]],NA())</f>
        <v>#N/A</v>
      </c>
      <c r="R21" s="130" t="e">
        <f>IF(AND(テーブル1[[#This Row],[設定項目]]&lt;&gt;"",テーブル1[[#This Row],[ラベル表示]]=TRUE),テーブル1[[#This Row],[設定項目]],NA())</f>
        <v>#N/A</v>
      </c>
      <c r="S21" s="58" t="e">
        <f>IF(テーブル1[[#This Row],[設定項目]]&gt;=設定!$D$13,テーブル1[[#This Row],[val_J]],NA())</f>
        <v>#N/A</v>
      </c>
      <c r="T21" s="11" t="e">
        <f>IF(テーブル1[[#This Row],[設定項目]]&gt;=設定!$D$13,テーブル1[[#This Row],[val_K]],NA())</f>
        <v>#N/A</v>
      </c>
      <c r="U21" s="11" t="e">
        <f>IF(AND(テーブル1[[#This Row],[設定項目]]&lt;設定!$D$13,テーブル1[[#This Row],[設定項目]]&gt;=設定!$D$12),テーブル1[[#This Row],[val_J]],NA())</f>
        <v>#N/A</v>
      </c>
      <c r="V21" s="11" t="e">
        <f>IF(AND(テーブル1[[#This Row],[設定項目]]&lt;設定!$D$13,テーブル1[[#This Row],[設定項目]]&gt;=設定!$D$12),テーブル1[[#This Row],[val_K]],NA())</f>
        <v>#N/A</v>
      </c>
      <c r="W21" s="11" t="e">
        <f>IF(AND(テーブル1[[#This Row],[設定項目]]&lt;設定!$D$12,テーブル1[[#This Row],[設定項目]]&gt;=設定!$D$11),テーブル1[[#This Row],[val_J]],NA())</f>
        <v>#N/A</v>
      </c>
      <c r="X21" s="11" t="e">
        <f>IF(AND(テーブル1[[#This Row],[設定項目]]&lt;設定!$D$12,テーブル1[[#This Row],[設定項目]]&gt;=設定!$D$11),テーブル1[[#This Row],[val_K]],NA())</f>
        <v>#N/A</v>
      </c>
      <c r="Y21" s="11" t="e">
        <f>IF(AND(テーブル1[[#This Row],[設定項目]]&lt;設定!$D$11,テーブル1[[#This Row],[設定項目]]&gt;=設定!$D$10),テーブル1[[#This Row],[val_J]],NA())</f>
        <v>#N/A</v>
      </c>
      <c r="Z21" s="11" t="e">
        <f>IF(AND(テーブル1[[#This Row],[設定項目]]&lt;設定!$D$11,テーブル1[[#This Row],[設定項目]]&gt;=設定!$D$10),テーブル1[[#This Row],[val_K]],NA())</f>
        <v>#N/A</v>
      </c>
      <c r="AA21" s="11" t="e">
        <f>IF(AND(テーブル1[[#This Row],[設定項目]]&lt;設定!$D$10,テーブル1[[#This Row],[設定項目]]&gt;=設定!$D$9),テーブル1[[#This Row],[val_J]],NA())</f>
        <v>#N/A</v>
      </c>
      <c r="AB21" s="11" t="e">
        <f>IF(AND(テーブル1[[#This Row],[設定項目]]&lt;設定!$D$10,テーブル1[[#This Row],[設定項目]]&gt;=設定!$D$9),テーブル1[[#This Row],[val_K]],NA())</f>
        <v>#N/A</v>
      </c>
      <c r="AC21" s="11" t="e">
        <f>IF(AND(テーブル1[[#This Row],[設定項目]]&lt;設定!$F$8,テーブル1[[#This Row],[設定項目]]&lt;&gt;""),テーブル1[[#This Row],[val_J]],NA())</f>
        <v>#N/A</v>
      </c>
      <c r="AD21" s="11" t="e">
        <f>IF(AND(テーブル1[[#This Row],[設定項目]]&lt;設定!$F$8,テーブル1[[#This Row],[設定項目]]&lt;&gt;""),テーブル1[[#This Row],[val_K]],NA())</f>
        <v>#N/A</v>
      </c>
      <c r="AE21" s="11">
        <f>IF(AND('グラフ(cCa-P)'!$I$11="ON",テーブル1[[#This Row],[ラベル表示]]=TRUE),テーブル1[[#This Row],[名前]],"")</f>
        <v>0</v>
      </c>
      <c r="AF21" s="11">
        <f>IF(AND('グラフ(PTH-cCa,P)'!$I$31="ON",テーブル1[[#This Row],[ラベル表示]]=TRUE),テーブル1[[#This Row],[名前]],"")</f>
        <v>0</v>
      </c>
      <c r="AG21" s="11">
        <f>IF(AND('グラフ(PTH-cCa,P)'!$Y$31="ON",テーブル1[[#This Row],[ラベル表示]]=TRUE),テーブル1[[#This Row],[名前]],"")</f>
        <v>0</v>
      </c>
      <c r="AH21" s="76">
        <f t="shared" si="1"/>
        <v>0</v>
      </c>
    </row>
    <row r="22" spans="2:34" ht="20.399999999999999" customHeight="1" x14ac:dyDescent="0.45">
      <c r="B22" s="129" t="b">
        <v>1</v>
      </c>
      <c r="C22" s="87">
        <f t="shared" si="0"/>
        <v>18</v>
      </c>
      <c r="D22" s="144"/>
      <c r="E22" s="8"/>
      <c r="F22" s="8"/>
      <c r="G22" s="8"/>
      <c r="H22" s="8"/>
      <c r="I22" s="8"/>
      <c r="J22" s="8"/>
      <c r="K22" s="136" t="str">
        <f>テーブル1[[#This Row],[cCa(mg/dL) '[自動計算']_グラフ表示用]]</f>
        <v/>
      </c>
      <c r="L22" s="8"/>
      <c r="M22" s="8"/>
      <c r="N22" s="59"/>
      <c r="O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 s="130" t="e">
        <f>IF(AND(テーブル1[[#This Row],[cCa(mg/dL) '[自動計算']_グラフ表示用]]&lt;&gt;"",テーブル1[[#This Row],[ラベル表示]]=TRUE),テーブル1[[#This Row],[cCa(mg/dL) '[自動計算']_グラフ表示用]],NA())</f>
        <v>#N/A</v>
      </c>
      <c r="Q22" s="130" t="e">
        <f>IF(AND(テーブル1[[#This Row],[P(mg/dL)]]&lt;&gt;"",テーブル1[[#This Row],[ラベル表示]]=TRUE),テーブル1[[#This Row],[P(mg/dL)]],NA())</f>
        <v>#N/A</v>
      </c>
      <c r="R22" s="130" t="e">
        <f>IF(AND(テーブル1[[#This Row],[設定項目]]&lt;&gt;"",テーブル1[[#This Row],[ラベル表示]]=TRUE),テーブル1[[#This Row],[設定項目]],NA())</f>
        <v>#N/A</v>
      </c>
      <c r="S22" s="58" t="e">
        <f>IF(テーブル1[[#This Row],[設定項目]]&gt;=設定!$D$13,テーブル1[[#This Row],[val_J]],NA())</f>
        <v>#N/A</v>
      </c>
      <c r="T22" s="11" t="e">
        <f>IF(テーブル1[[#This Row],[設定項目]]&gt;=設定!$D$13,テーブル1[[#This Row],[val_K]],NA())</f>
        <v>#N/A</v>
      </c>
      <c r="U22" s="11" t="e">
        <f>IF(AND(テーブル1[[#This Row],[設定項目]]&lt;設定!$D$13,テーブル1[[#This Row],[設定項目]]&gt;=設定!$D$12),テーブル1[[#This Row],[val_J]],NA())</f>
        <v>#N/A</v>
      </c>
      <c r="V22" s="11" t="e">
        <f>IF(AND(テーブル1[[#This Row],[設定項目]]&lt;設定!$D$13,テーブル1[[#This Row],[設定項目]]&gt;=設定!$D$12),テーブル1[[#This Row],[val_K]],NA())</f>
        <v>#N/A</v>
      </c>
      <c r="W22" s="11" t="e">
        <f>IF(AND(テーブル1[[#This Row],[設定項目]]&lt;設定!$D$12,テーブル1[[#This Row],[設定項目]]&gt;=設定!$D$11),テーブル1[[#This Row],[val_J]],NA())</f>
        <v>#N/A</v>
      </c>
      <c r="X22" s="11" t="e">
        <f>IF(AND(テーブル1[[#This Row],[設定項目]]&lt;設定!$D$12,テーブル1[[#This Row],[設定項目]]&gt;=設定!$D$11),テーブル1[[#This Row],[val_K]],NA())</f>
        <v>#N/A</v>
      </c>
      <c r="Y22" s="11" t="e">
        <f>IF(AND(テーブル1[[#This Row],[設定項目]]&lt;設定!$D$11,テーブル1[[#This Row],[設定項目]]&gt;=設定!$D$10),テーブル1[[#This Row],[val_J]],NA())</f>
        <v>#N/A</v>
      </c>
      <c r="Z22" s="11" t="e">
        <f>IF(AND(テーブル1[[#This Row],[設定項目]]&lt;設定!$D$11,テーブル1[[#This Row],[設定項目]]&gt;=設定!$D$10),テーブル1[[#This Row],[val_K]],NA())</f>
        <v>#N/A</v>
      </c>
      <c r="AA22" s="11" t="e">
        <f>IF(AND(テーブル1[[#This Row],[設定項目]]&lt;設定!$D$10,テーブル1[[#This Row],[設定項目]]&gt;=設定!$D$9),テーブル1[[#This Row],[val_J]],NA())</f>
        <v>#N/A</v>
      </c>
      <c r="AB22" s="11" t="e">
        <f>IF(AND(テーブル1[[#This Row],[設定項目]]&lt;設定!$D$10,テーブル1[[#This Row],[設定項目]]&gt;=設定!$D$9),テーブル1[[#This Row],[val_K]],NA())</f>
        <v>#N/A</v>
      </c>
      <c r="AC22" s="11" t="e">
        <f>IF(AND(テーブル1[[#This Row],[設定項目]]&lt;設定!$F$8,テーブル1[[#This Row],[設定項目]]&lt;&gt;""),テーブル1[[#This Row],[val_J]],NA())</f>
        <v>#N/A</v>
      </c>
      <c r="AD22" s="11" t="e">
        <f>IF(AND(テーブル1[[#This Row],[設定項目]]&lt;設定!$F$8,テーブル1[[#This Row],[設定項目]]&lt;&gt;""),テーブル1[[#This Row],[val_K]],NA())</f>
        <v>#N/A</v>
      </c>
      <c r="AE22" s="11">
        <f>IF(AND('グラフ(cCa-P)'!$I$11="ON",テーブル1[[#This Row],[ラベル表示]]=TRUE),テーブル1[[#This Row],[名前]],"")</f>
        <v>0</v>
      </c>
      <c r="AF22" s="11">
        <f>IF(AND('グラフ(PTH-cCa,P)'!$I$31="ON",テーブル1[[#This Row],[ラベル表示]]=TRUE),テーブル1[[#This Row],[名前]],"")</f>
        <v>0</v>
      </c>
      <c r="AG22" s="11">
        <f>IF(AND('グラフ(PTH-cCa,P)'!$Y$31="ON",テーブル1[[#This Row],[ラベル表示]]=TRUE),テーブル1[[#This Row],[名前]],"")</f>
        <v>0</v>
      </c>
      <c r="AH22" s="76">
        <f t="shared" si="1"/>
        <v>0</v>
      </c>
    </row>
    <row r="23" spans="2:34" ht="20.399999999999999" customHeight="1" x14ac:dyDescent="0.45">
      <c r="B23" s="129" t="b">
        <v>1</v>
      </c>
      <c r="C23" s="87">
        <f t="shared" si="0"/>
        <v>19</v>
      </c>
      <c r="D23" s="144"/>
      <c r="E23" s="8"/>
      <c r="F23" s="8"/>
      <c r="G23" s="8"/>
      <c r="H23" s="8"/>
      <c r="I23" s="8"/>
      <c r="J23" s="8"/>
      <c r="K23" s="136" t="str">
        <f>テーブル1[[#This Row],[cCa(mg/dL) '[自動計算']_グラフ表示用]]</f>
        <v/>
      </c>
      <c r="L23" s="8"/>
      <c r="M23" s="8"/>
      <c r="N23" s="59"/>
      <c r="O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 s="130" t="e">
        <f>IF(AND(テーブル1[[#This Row],[cCa(mg/dL) '[自動計算']_グラフ表示用]]&lt;&gt;"",テーブル1[[#This Row],[ラベル表示]]=TRUE),テーブル1[[#This Row],[cCa(mg/dL) '[自動計算']_グラフ表示用]],NA())</f>
        <v>#N/A</v>
      </c>
      <c r="Q23" s="130" t="e">
        <f>IF(AND(テーブル1[[#This Row],[P(mg/dL)]]&lt;&gt;"",テーブル1[[#This Row],[ラベル表示]]=TRUE),テーブル1[[#This Row],[P(mg/dL)]],NA())</f>
        <v>#N/A</v>
      </c>
      <c r="R23" s="130" t="e">
        <f>IF(AND(テーブル1[[#This Row],[設定項目]]&lt;&gt;"",テーブル1[[#This Row],[ラベル表示]]=TRUE),テーブル1[[#This Row],[設定項目]],NA())</f>
        <v>#N/A</v>
      </c>
      <c r="S23" s="58" t="e">
        <f>IF(テーブル1[[#This Row],[設定項目]]&gt;=設定!$D$13,テーブル1[[#This Row],[val_J]],NA())</f>
        <v>#N/A</v>
      </c>
      <c r="T23" s="11" t="e">
        <f>IF(テーブル1[[#This Row],[設定項目]]&gt;=設定!$D$13,テーブル1[[#This Row],[val_K]],NA())</f>
        <v>#N/A</v>
      </c>
      <c r="U23" s="11" t="e">
        <f>IF(AND(テーブル1[[#This Row],[設定項目]]&lt;設定!$D$13,テーブル1[[#This Row],[設定項目]]&gt;=設定!$D$12),テーブル1[[#This Row],[val_J]],NA())</f>
        <v>#N/A</v>
      </c>
      <c r="V23" s="11" t="e">
        <f>IF(AND(テーブル1[[#This Row],[設定項目]]&lt;設定!$D$13,テーブル1[[#This Row],[設定項目]]&gt;=設定!$D$12),テーブル1[[#This Row],[val_K]],NA())</f>
        <v>#N/A</v>
      </c>
      <c r="W23" s="11" t="e">
        <f>IF(AND(テーブル1[[#This Row],[設定項目]]&lt;設定!$D$12,テーブル1[[#This Row],[設定項目]]&gt;=設定!$D$11),テーブル1[[#This Row],[val_J]],NA())</f>
        <v>#N/A</v>
      </c>
      <c r="X23" s="11" t="e">
        <f>IF(AND(テーブル1[[#This Row],[設定項目]]&lt;設定!$D$12,テーブル1[[#This Row],[設定項目]]&gt;=設定!$D$11),テーブル1[[#This Row],[val_K]],NA())</f>
        <v>#N/A</v>
      </c>
      <c r="Y23" s="11" t="e">
        <f>IF(AND(テーブル1[[#This Row],[設定項目]]&lt;設定!$D$11,テーブル1[[#This Row],[設定項目]]&gt;=設定!$D$10),テーブル1[[#This Row],[val_J]],NA())</f>
        <v>#N/A</v>
      </c>
      <c r="Z23" s="11" t="e">
        <f>IF(AND(テーブル1[[#This Row],[設定項目]]&lt;設定!$D$11,テーブル1[[#This Row],[設定項目]]&gt;=設定!$D$10),テーブル1[[#This Row],[val_K]],NA())</f>
        <v>#N/A</v>
      </c>
      <c r="AA23" s="11" t="e">
        <f>IF(AND(テーブル1[[#This Row],[設定項目]]&lt;設定!$D$10,テーブル1[[#This Row],[設定項目]]&gt;=設定!$D$9),テーブル1[[#This Row],[val_J]],NA())</f>
        <v>#N/A</v>
      </c>
      <c r="AB23" s="11" t="e">
        <f>IF(AND(テーブル1[[#This Row],[設定項目]]&lt;設定!$D$10,テーブル1[[#This Row],[設定項目]]&gt;=設定!$D$9),テーブル1[[#This Row],[val_K]],NA())</f>
        <v>#N/A</v>
      </c>
      <c r="AC23" s="11" t="e">
        <f>IF(AND(テーブル1[[#This Row],[設定項目]]&lt;設定!$F$8,テーブル1[[#This Row],[設定項目]]&lt;&gt;""),テーブル1[[#This Row],[val_J]],NA())</f>
        <v>#N/A</v>
      </c>
      <c r="AD23" s="11" t="e">
        <f>IF(AND(テーブル1[[#This Row],[設定項目]]&lt;設定!$F$8,テーブル1[[#This Row],[設定項目]]&lt;&gt;""),テーブル1[[#This Row],[val_K]],NA())</f>
        <v>#N/A</v>
      </c>
      <c r="AE23" s="11">
        <f>IF(AND('グラフ(cCa-P)'!$I$11="ON",テーブル1[[#This Row],[ラベル表示]]=TRUE),テーブル1[[#This Row],[名前]],"")</f>
        <v>0</v>
      </c>
      <c r="AF23" s="11">
        <f>IF(AND('グラフ(PTH-cCa,P)'!$I$31="ON",テーブル1[[#This Row],[ラベル表示]]=TRUE),テーブル1[[#This Row],[名前]],"")</f>
        <v>0</v>
      </c>
      <c r="AG23" s="11">
        <f>IF(AND('グラフ(PTH-cCa,P)'!$Y$31="ON",テーブル1[[#This Row],[ラベル表示]]=TRUE),テーブル1[[#This Row],[名前]],"")</f>
        <v>0</v>
      </c>
      <c r="AH23" s="76">
        <f t="shared" si="1"/>
        <v>0</v>
      </c>
    </row>
    <row r="24" spans="2:34" ht="20.399999999999999" customHeight="1" x14ac:dyDescent="0.45">
      <c r="B24" s="129" t="b">
        <v>1</v>
      </c>
      <c r="C24" s="87">
        <f t="shared" si="0"/>
        <v>20</v>
      </c>
      <c r="D24" s="144"/>
      <c r="E24" s="8"/>
      <c r="F24" s="8"/>
      <c r="G24" s="8"/>
      <c r="H24" s="8"/>
      <c r="I24" s="8"/>
      <c r="J24" s="8"/>
      <c r="K24" s="136" t="str">
        <f>テーブル1[[#This Row],[cCa(mg/dL) '[自動計算']_グラフ表示用]]</f>
        <v/>
      </c>
      <c r="L24" s="8"/>
      <c r="M24" s="8"/>
      <c r="N24" s="59"/>
      <c r="O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 s="130" t="e">
        <f>IF(AND(テーブル1[[#This Row],[cCa(mg/dL) '[自動計算']_グラフ表示用]]&lt;&gt;"",テーブル1[[#This Row],[ラベル表示]]=TRUE),テーブル1[[#This Row],[cCa(mg/dL) '[自動計算']_グラフ表示用]],NA())</f>
        <v>#N/A</v>
      </c>
      <c r="Q24" s="130" t="e">
        <f>IF(AND(テーブル1[[#This Row],[P(mg/dL)]]&lt;&gt;"",テーブル1[[#This Row],[ラベル表示]]=TRUE),テーブル1[[#This Row],[P(mg/dL)]],NA())</f>
        <v>#N/A</v>
      </c>
      <c r="R24" s="130" t="e">
        <f>IF(AND(テーブル1[[#This Row],[設定項目]]&lt;&gt;"",テーブル1[[#This Row],[ラベル表示]]=TRUE),テーブル1[[#This Row],[設定項目]],NA())</f>
        <v>#N/A</v>
      </c>
      <c r="S24" s="58" t="e">
        <f>IF(テーブル1[[#This Row],[設定項目]]&gt;=設定!$D$13,テーブル1[[#This Row],[val_J]],NA())</f>
        <v>#N/A</v>
      </c>
      <c r="T24" s="11" t="e">
        <f>IF(テーブル1[[#This Row],[設定項目]]&gt;=設定!$D$13,テーブル1[[#This Row],[val_K]],NA())</f>
        <v>#N/A</v>
      </c>
      <c r="U24" s="11" t="e">
        <f>IF(AND(テーブル1[[#This Row],[設定項目]]&lt;設定!$D$13,テーブル1[[#This Row],[設定項目]]&gt;=設定!$D$12),テーブル1[[#This Row],[val_J]],NA())</f>
        <v>#N/A</v>
      </c>
      <c r="V24" s="11" t="e">
        <f>IF(AND(テーブル1[[#This Row],[設定項目]]&lt;設定!$D$13,テーブル1[[#This Row],[設定項目]]&gt;=設定!$D$12),テーブル1[[#This Row],[val_K]],NA())</f>
        <v>#N/A</v>
      </c>
      <c r="W24" s="11" t="e">
        <f>IF(AND(テーブル1[[#This Row],[設定項目]]&lt;設定!$D$12,テーブル1[[#This Row],[設定項目]]&gt;=設定!$D$11),テーブル1[[#This Row],[val_J]],NA())</f>
        <v>#N/A</v>
      </c>
      <c r="X24" s="11" t="e">
        <f>IF(AND(テーブル1[[#This Row],[設定項目]]&lt;設定!$D$12,テーブル1[[#This Row],[設定項目]]&gt;=設定!$D$11),テーブル1[[#This Row],[val_K]],NA())</f>
        <v>#N/A</v>
      </c>
      <c r="Y24" s="11" t="e">
        <f>IF(AND(テーブル1[[#This Row],[設定項目]]&lt;設定!$D$11,テーブル1[[#This Row],[設定項目]]&gt;=設定!$D$10),テーブル1[[#This Row],[val_J]],NA())</f>
        <v>#N/A</v>
      </c>
      <c r="Z24" s="11" t="e">
        <f>IF(AND(テーブル1[[#This Row],[設定項目]]&lt;設定!$D$11,テーブル1[[#This Row],[設定項目]]&gt;=設定!$D$10),テーブル1[[#This Row],[val_K]],NA())</f>
        <v>#N/A</v>
      </c>
      <c r="AA24" s="11" t="e">
        <f>IF(AND(テーブル1[[#This Row],[設定項目]]&lt;設定!$D$10,テーブル1[[#This Row],[設定項目]]&gt;=設定!$D$9),テーブル1[[#This Row],[val_J]],NA())</f>
        <v>#N/A</v>
      </c>
      <c r="AB24" s="11" t="e">
        <f>IF(AND(テーブル1[[#This Row],[設定項目]]&lt;設定!$D$10,テーブル1[[#This Row],[設定項目]]&gt;=設定!$D$9),テーブル1[[#This Row],[val_K]],NA())</f>
        <v>#N/A</v>
      </c>
      <c r="AC24" s="11" t="e">
        <f>IF(AND(テーブル1[[#This Row],[設定項目]]&lt;設定!$F$8,テーブル1[[#This Row],[設定項目]]&lt;&gt;""),テーブル1[[#This Row],[val_J]],NA())</f>
        <v>#N/A</v>
      </c>
      <c r="AD24" s="11" t="e">
        <f>IF(AND(テーブル1[[#This Row],[設定項目]]&lt;設定!$F$8,テーブル1[[#This Row],[設定項目]]&lt;&gt;""),テーブル1[[#This Row],[val_K]],NA())</f>
        <v>#N/A</v>
      </c>
      <c r="AE24" s="11">
        <f>IF(AND('グラフ(cCa-P)'!$I$11="ON",テーブル1[[#This Row],[ラベル表示]]=TRUE),テーブル1[[#This Row],[名前]],"")</f>
        <v>0</v>
      </c>
      <c r="AF24" s="11">
        <f>IF(AND('グラフ(PTH-cCa,P)'!$I$31="ON",テーブル1[[#This Row],[ラベル表示]]=TRUE),テーブル1[[#This Row],[名前]],"")</f>
        <v>0</v>
      </c>
      <c r="AG24" s="11">
        <f>IF(AND('グラフ(PTH-cCa,P)'!$Y$31="ON",テーブル1[[#This Row],[ラベル表示]]=TRUE),テーブル1[[#This Row],[名前]],"")</f>
        <v>0</v>
      </c>
      <c r="AH24" s="76">
        <f t="shared" si="1"/>
        <v>0</v>
      </c>
    </row>
    <row r="25" spans="2:34" ht="20.399999999999999" customHeight="1" x14ac:dyDescent="0.45">
      <c r="B25" s="129" t="b">
        <v>1</v>
      </c>
      <c r="C25" s="87">
        <f t="shared" si="0"/>
        <v>21</v>
      </c>
      <c r="D25" s="144"/>
      <c r="E25" s="8"/>
      <c r="F25" s="8"/>
      <c r="G25" s="8"/>
      <c r="H25" s="8"/>
      <c r="I25" s="8"/>
      <c r="J25" s="8"/>
      <c r="K25" s="136" t="str">
        <f>テーブル1[[#This Row],[cCa(mg/dL) '[自動計算']_グラフ表示用]]</f>
        <v/>
      </c>
      <c r="L25" s="8"/>
      <c r="M25" s="8"/>
      <c r="N25" s="59"/>
      <c r="O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 s="130" t="e">
        <f>IF(AND(テーブル1[[#This Row],[cCa(mg/dL) '[自動計算']_グラフ表示用]]&lt;&gt;"",テーブル1[[#This Row],[ラベル表示]]=TRUE),テーブル1[[#This Row],[cCa(mg/dL) '[自動計算']_グラフ表示用]],NA())</f>
        <v>#N/A</v>
      </c>
      <c r="Q25" s="130" t="e">
        <f>IF(AND(テーブル1[[#This Row],[P(mg/dL)]]&lt;&gt;"",テーブル1[[#This Row],[ラベル表示]]=TRUE),テーブル1[[#This Row],[P(mg/dL)]],NA())</f>
        <v>#N/A</v>
      </c>
      <c r="R25" s="130" t="e">
        <f>IF(AND(テーブル1[[#This Row],[設定項目]]&lt;&gt;"",テーブル1[[#This Row],[ラベル表示]]=TRUE),テーブル1[[#This Row],[設定項目]],NA())</f>
        <v>#N/A</v>
      </c>
      <c r="S25" s="58" t="e">
        <f>IF(テーブル1[[#This Row],[設定項目]]&gt;=設定!$D$13,テーブル1[[#This Row],[val_J]],NA())</f>
        <v>#N/A</v>
      </c>
      <c r="T25" s="11" t="e">
        <f>IF(テーブル1[[#This Row],[設定項目]]&gt;=設定!$D$13,テーブル1[[#This Row],[val_K]],NA())</f>
        <v>#N/A</v>
      </c>
      <c r="U25" s="11" t="e">
        <f>IF(AND(テーブル1[[#This Row],[設定項目]]&lt;設定!$D$13,テーブル1[[#This Row],[設定項目]]&gt;=設定!$D$12),テーブル1[[#This Row],[val_J]],NA())</f>
        <v>#N/A</v>
      </c>
      <c r="V25" s="11" t="e">
        <f>IF(AND(テーブル1[[#This Row],[設定項目]]&lt;設定!$D$13,テーブル1[[#This Row],[設定項目]]&gt;=設定!$D$12),テーブル1[[#This Row],[val_K]],NA())</f>
        <v>#N/A</v>
      </c>
      <c r="W25" s="11" t="e">
        <f>IF(AND(テーブル1[[#This Row],[設定項目]]&lt;設定!$D$12,テーブル1[[#This Row],[設定項目]]&gt;=設定!$D$11),テーブル1[[#This Row],[val_J]],NA())</f>
        <v>#N/A</v>
      </c>
      <c r="X25" s="11" t="e">
        <f>IF(AND(テーブル1[[#This Row],[設定項目]]&lt;設定!$D$12,テーブル1[[#This Row],[設定項目]]&gt;=設定!$D$11),テーブル1[[#This Row],[val_K]],NA())</f>
        <v>#N/A</v>
      </c>
      <c r="Y25" s="11" t="e">
        <f>IF(AND(テーブル1[[#This Row],[設定項目]]&lt;設定!$D$11,テーブル1[[#This Row],[設定項目]]&gt;=設定!$D$10),テーブル1[[#This Row],[val_J]],NA())</f>
        <v>#N/A</v>
      </c>
      <c r="Z25" s="11" t="e">
        <f>IF(AND(テーブル1[[#This Row],[設定項目]]&lt;設定!$D$11,テーブル1[[#This Row],[設定項目]]&gt;=設定!$D$10),テーブル1[[#This Row],[val_K]],NA())</f>
        <v>#N/A</v>
      </c>
      <c r="AA25" s="11" t="e">
        <f>IF(AND(テーブル1[[#This Row],[設定項目]]&lt;設定!$D$10,テーブル1[[#This Row],[設定項目]]&gt;=設定!$D$9),テーブル1[[#This Row],[val_J]],NA())</f>
        <v>#N/A</v>
      </c>
      <c r="AB25" s="11" t="e">
        <f>IF(AND(テーブル1[[#This Row],[設定項目]]&lt;設定!$D$10,テーブル1[[#This Row],[設定項目]]&gt;=設定!$D$9),テーブル1[[#This Row],[val_K]],NA())</f>
        <v>#N/A</v>
      </c>
      <c r="AC25" s="11" t="e">
        <f>IF(AND(テーブル1[[#This Row],[設定項目]]&lt;設定!$F$8,テーブル1[[#This Row],[設定項目]]&lt;&gt;""),テーブル1[[#This Row],[val_J]],NA())</f>
        <v>#N/A</v>
      </c>
      <c r="AD25" s="11" t="e">
        <f>IF(AND(テーブル1[[#This Row],[設定項目]]&lt;設定!$F$8,テーブル1[[#This Row],[設定項目]]&lt;&gt;""),テーブル1[[#This Row],[val_K]],NA())</f>
        <v>#N/A</v>
      </c>
      <c r="AE25" s="11">
        <f>IF(AND('グラフ(cCa-P)'!$I$11="ON",テーブル1[[#This Row],[ラベル表示]]=TRUE),テーブル1[[#This Row],[名前]],"")</f>
        <v>0</v>
      </c>
      <c r="AF25" s="11">
        <f>IF(AND('グラフ(PTH-cCa,P)'!$I$31="ON",テーブル1[[#This Row],[ラベル表示]]=TRUE),テーブル1[[#This Row],[名前]],"")</f>
        <v>0</v>
      </c>
      <c r="AG25" s="11">
        <f>IF(AND('グラフ(PTH-cCa,P)'!$Y$31="ON",テーブル1[[#This Row],[ラベル表示]]=TRUE),テーブル1[[#This Row],[名前]],"")</f>
        <v>0</v>
      </c>
      <c r="AH25" s="76">
        <f t="shared" si="1"/>
        <v>0</v>
      </c>
    </row>
    <row r="26" spans="2:34" ht="20.399999999999999" customHeight="1" x14ac:dyDescent="0.45">
      <c r="B26" s="129" t="b">
        <v>1</v>
      </c>
      <c r="C26" s="87">
        <f t="shared" si="0"/>
        <v>22</v>
      </c>
      <c r="D26" s="144"/>
      <c r="E26" s="8"/>
      <c r="F26" s="8"/>
      <c r="G26" s="8"/>
      <c r="H26" s="8"/>
      <c r="I26" s="8"/>
      <c r="J26" s="8"/>
      <c r="K26" s="136" t="str">
        <f>テーブル1[[#This Row],[cCa(mg/dL) '[自動計算']_グラフ表示用]]</f>
        <v/>
      </c>
      <c r="L26" s="8"/>
      <c r="M26" s="8"/>
      <c r="N26" s="59"/>
      <c r="O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 s="130" t="e">
        <f>IF(AND(テーブル1[[#This Row],[cCa(mg/dL) '[自動計算']_グラフ表示用]]&lt;&gt;"",テーブル1[[#This Row],[ラベル表示]]=TRUE),テーブル1[[#This Row],[cCa(mg/dL) '[自動計算']_グラフ表示用]],NA())</f>
        <v>#N/A</v>
      </c>
      <c r="Q26" s="130" t="e">
        <f>IF(AND(テーブル1[[#This Row],[P(mg/dL)]]&lt;&gt;"",テーブル1[[#This Row],[ラベル表示]]=TRUE),テーブル1[[#This Row],[P(mg/dL)]],NA())</f>
        <v>#N/A</v>
      </c>
      <c r="R26" s="130" t="e">
        <f>IF(AND(テーブル1[[#This Row],[設定項目]]&lt;&gt;"",テーブル1[[#This Row],[ラベル表示]]=TRUE),テーブル1[[#This Row],[設定項目]],NA())</f>
        <v>#N/A</v>
      </c>
      <c r="S26" s="58" t="e">
        <f>IF(テーブル1[[#This Row],[設定項目]]&gt;=設定!$D$13,テーブル1[[#This Row],[val_J]],NA())</f>
        <v>#N/A</v>
      </c>
      <c r="T26" s="11" t="e">
        <f>IF(テーブル1[[#This Row],[設定項目]]&gt;=設定!$D$13,テーブル1[[#This Row],[val_K]],NA())</f>
        <v>#N/A</v>
      </c>
      <c r="U26" s="11" t="e">
        <f>IF(AND(テーブル1[[#This Row],[設定項目]]&lt;設定!$D$13,テーブル1[[#This Row],[設定項目]]&gt;=設定!$D$12),テーブル1[[#This Row],[val_J]],NA())</f>
        <v>#N/A</v>
      </c>
      <c r="V26" s="11" t="e">
        <f>IF(AND(テーブル1[[#This Row],[設定項目]]&lt;設定!$D$13,テーブル1[[#This Row],[設定項目]]&gt;=設定!$D$12),テーブル1[[#This Row],[val_K]],NA())</f>
        <v>#N/A</v>
      </c>
      <c r="W26" s="11" t="e">
        <f>IF(AND(テーブル1[[#This Row],[設定項目]]&lt;設定!$D$12,テーブル1[[#This Row],[設定項目]]&gt;=設定!$D$11),テーブル1[[#This Row],[val_J]],NA())</f>
        <v>#N/A</v>
      </c>
      <c r="X26" s="11" t="e">
        <f>IF(AND(テーブル1[[#This Row],[設定項目]]&lt;設定!$D$12,テーブル1[[#This Row],[設定項目]]&gt;=設定!$D$11),テーブル1[[#This Row],[val_K]],NA())</f>
        <v>#N/A</v>
      </c>
      <c r="Y26" s="11" t="e">
        <f>IF(AND(テーブル1[[#This Row],[設定項目]]&lt;設定!$D$11,テーブル1[[#This Row],[設定項目]]&gt;=設定!$D$10),テーブル1[[#This Row],[val_J]],NA())</f>
        <v>#N/A</v>
      </c>
      <c r="Z26" s="11" t="e">
        <f>IF(AND(テーブル1[[#This Row],[設定項目]]&lt;設定!$D$11,テーブル1[[#This Row],[設定項目]]&gt;=設定!$D$10),テーブル1[[#This Row],[val_K]],NA())</f>
        <v>#N/A</v>
      </c>
      <c r="AA26" s="11" t="e">
        <f>IF(AND(テーブル1[[#This Row],[設定項目]]&lt;設定!$D$10,テーブル1[[#This Row],[設定項目]]&gt;=設定!$D$9),テーブル1[[#This Row],[val_J]],NA())</f>
        <v>#N/A</v>
      </c>
      <c r="AB26" s="11" t="e">
        <f>IF(AND(テーブル1[[#This Row],[設定項目]]&lt;設定!$D$10,テーブル1[[#This Row],[設定項目]]&gt;=設定!$D$9),テーブル1[[#This Row],[val_K]],NA())</f>
        <v>#N/A</v>
      </c>
      <c r="AC26" s="11" t="e">
        <f>IF(AND(テーブル1[[#This Row],[設定項目]]&lt;設定!$F$8,テーブル1[[#This Row],[設定項目]]&lt;&gt;""),テーブル1[[#This Row],[val_J]],NA())</f>
        <v>#N/A</v>
      </c>
      <c r="AD26" s="11" t="e">
        <f>IF(AND(テーブル1[[#This Row],[設定項目]]&lt;設定!$F$8,テーブル1[[#This Row],[設定項目]]&lt;&gt;""),テーブル1[[#This Row],[val_K]],NA())</f>
        <v>#N/A</v>
      </c>
      <c r="AE26" s="11">
        <f>IF(AND('グラフ(cCa-P)'!$I$11="ON",テーブル1[[#This Row],[ラベル表示]]=TRUE),テーブル1[[#This Row],[名前]],"")</f>
        <v>0</v>
      </c>
      <c r="AF26" s="11">
        <f>IF(AND('グラフ(PTH-cCa,P)'!$I$31="ON",テーブル1[[#This Row],[ラベル表示]]=TRUE),テーブル1[[#This Row],[名前]],"")</f>
        <v>0</v>
      </c>
      <c r="AG26" s="11">
        <f>IF(AND('グラフ(PTH-cCa,P)'!$Y$31="ON",テーブル1[[#This Row],[ラベル表示]]=TRUE),テーブル1[[#This Row],[名前]],"")</f>
        <v>0</v>
      </c>
      <c r="AH26" s="76">
        <f t="shared" si="1"/>
        <v>0</v>
      </c>
    </row>
    <row r="27" spans="2:34" ht="20.399999999999999" customHeight="1" x14ac:dyDescent="0.45">
      <c r="B27" s="129" t="b">
        <v>1</v>
      </c>
      <c r="C27" s="87">
        <f t="shared" si="0"/>
        <v>23</v>
      </c>
      <c r="D27" s="144"/>
      <c r="E27" s="8"/>
      <c r="F27" s="8"/>
      <c r="G27" s="8"/>
      <c r="H27" s="8"/>
      <c r="I27" s="8"/>
      <c r="J27" s="8"/>
      <c r="K27" s="136" t="str">
        <f>テーブル1[[#This Row],[cCa(mg/dL) '[自動計算']_グラフ表示用]]</f>
        <v/>
      </c>
      <c r="L27" s="8"/>
      <c r="M27" s="8"/>
      <c r="N27" s="59"/>
      <c r="O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 s="130" t="e">
        <f>IF(AND(テーブル1[[#This Row],[cCa(mg/dL) '[自動計算']_グラフ表示用]]&lt;&gt;"",テーブル1[[#This Row],[ラベル表示]]=TRUE),テーブル1[[#This Row],[cCa(mg/dL) '[自動計算']_グラフ表示用]],NA())</f>
        <v>#N/A</v>
      </c>
      <c r="Q27" s="130" t="e">
        <f>IF(AND(テーブル1[[#This Row],[P(mg/dL)]]&lt;&gt;"",テーブル1[[#This Row],[ラベル表示]]=TRUE),テーブル1[[#This Row],[P(mg/dL)]],NA())</f>
        <v>#N/A</v>
      </c>
      <c r="R27" s="130" t="e">
        <f>IF(AND(テーブル1[[#This Row],[設定項目]]&lt;&gt;"",テーブル1[[#This Row],[ラベル表示]]=TRUE),テーブル1[[#This Row],[設定項目]],NA())</f>
        <v>#N/A</v>
      </c>
      <c r="S27" s="58" t="e">
        <f>IF(テーブル1[[#This Row],[設定項目]]&gt;=設定!$D$13,テーブル1[[#This Row],[val_J]],NA())</f>
        <v>#N/A</v>
      </c>
      <c r="T27" s="11" t="e">
        <f>IF(テーブル1[[#This Row],[設定項目]]&gt;=設定!$D$13,テーブル1[[#This Row],[val_K]],NA())</f>
        <v>#N/A</v>
      </c>
      <c r="U27" s="11" t="e">
        <f>IF(AND(テーブル1[[#This Row],[設定項目]]&lt;設定!$D$13,テーブル1[[#This Row],[設定項目]]&gt;=設定!$D$12),テーブル1[[#This Row],[val_J]],NA())</f>
        <v>#N/A</v>
      </c>
      <c r="V27" s="11" t="e">
        <f>IF(AND(テーブル1[[#This Row],[設定項目]]&lt;設定!$D$13,テーブル1[[#This Row],[設定項目]]&gt;=設定!$D$12),テーブル1[[#This Row],[val_K]],NA())</f>
        <v>#N/A</v>
      </c>
      <c r="W27" s="11" t="e">
        <f>IF(AND(テーブル1[[#This Row],[設定項目]]&lt;設定!$D$12,テーブル1[[#This Row],[設定項目]]&gt;=設定!$D$11),テーブル1[[#This Row],[val_J]],NA())</f>
        <v>#N/A</v>
      </c>
      <c r="X27" s="11" t="e">
        <f>IF(AND(テーブル1[[#This Row],[設定項目]]&lt;設定!$D$12,テーブル1[[#This Row],[設定項目]]&gt;=設定!$D$11),テーブル1[[#This Row],[val_K]],NA())</f>
        <v>#N/A</v>
      </c>
      <c r="Y27" s="11" t="e">
        <f>IF(AND(テーブル1[[#This Row],[設定項目]]&lt;設定!$D$11,テーブル1[[#This Row],[設定項目]]&gt;=設定!$D$10),テーブル1[[#This Row],[val_J]],NA())</f>
        <v>#N/A</v>
      </c>
      <c r="Z27" s="11" t="e">
        <f>IF(AND(テーブル1[[#This Row],[設定項目]]&lt;設定!$D$11,テーブル1[[#This Row],[設定項目]]&gt;=設定!$D$10),テーブル1[[#This Row],[val_K]],NA())</f>
        <v>#N/A</v>
      </c>
      <c r="AA27" s="11" t="e">
        <f>IF(AND(テーブル1[[#This Row],[設定項目]]&lt;設定!$D$10,テーブル1[[#This Row],[設定項目]]&gt;=設定!$D$9),テーブル1[[#This Row],[val_J]],NA())</f>
        <v>#N/A</v>
      </c>
      <c r="AB27" s="11" t="e">
        <f>IF(AND(テーブル1[[#This Row],[設定項目]]&lt;設定!$D$10,テーブル1[[#This Row],[設定項目]]&gt;=設定!$D$9),テーブル1[[#This Row],[val_K]],NA())</f>
        <v>#N/A</v>
      </c>
      <c r="AC27" s="11" t="e">
        <f>IF(AND(テーブル1[[#This Row],[設定項目]]&lt;設定!$F$8,テーブル1[[#This Row],[設定項目]]&lt;&gt;""),テーブル1[[#This Row],[val_J]],NA())</f>
        <v>#N/A</v>
      </c>
      <c r="AD27" s="11" t="e">
        <f>IF(AND(テーブル1[[#This Row],[設定項目]]&lt;設定!$F$8,テーブル1[[#This Row],[設定項目]]&lt;&gt;""),テーブル1[[#This Row],[val_K]],NA())</f>
        <v>#N/A</v>
      </c>
      <c r="AE27" s="11">
        <f>IF(AND('グラフ(cCa-P)'!$I$11="ON",テーブル1[[#This Row],[ラベル表示]]=TRUE),テーブル1[[#This Row],[名前]],"")</f>
        <v>0</v>
      </c>
      <c r="AF27" s="11">
        <f>IF(AND('グラフ(PTH-cCa,P)'!$I$31="ON",テーブル1[[#This Row],[ラベル表示]]=TRUE),テーブル1[[#This Row],[名前]],"")</f>
        <v>0</v>
      </c>
      <c r="AG27" s="11">
        <f>IF(AND('グラフ(PTH-cCa,P)'!$Y$31="ON",テーブル1[[#This Row],[ラベル表示]]=TRUE),テーブル1[[#This Row],[名前]],"")</f>
        <v>0</v>
      </c>
      <c r="AH27" s="76">
        <f t="shared" si="1"/>
        <v>0</v>
      </c>
    </row>
    <row r="28" spans="2:34" ht="20.399999999999999" customHeight="1" x14ac:dyDescent="0.45">
      <c r="B28" s="129" t="b">
        <v>1</v>
      </c>
      <c r="C28" s="87">
        <f t="shared" si="0"/>
        <v>24</v>
      </c>
      <c r="D28" s="144"/>
      <c r="E28" s="8"/>
      <c r="F28" s="8"/>
      <c r="G28" s="8"/>
      <c r="H28" s="8"/>
      <c r="I28" s="8"/>
      <c r="J28" s="8"/>
      <c r="K28" s="136" t="str">
        <f>テーブル1[[#This Row],[cCa(mg/dL) '[自動計算']_グラフ表示用]]</f>
        <v/>
      </c>
      <c r="L28" s="8"/>
      <c r="M28" s="8"/>
      <c r="N28" s="59"/>
      <c r="O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 s="130" t="e">
        <f>IF(AND(テーブル1[[#This Row],[cCa(mg/dL) '[自動計算']_グラフ表示用]]&lt;&gt;"",テーブル1[[#This Row],[ラベル表示]]=TRUE),テーブル1[[#This Row],[cCa(mg/dL) '[自動計算']_グラフ表示用]],NA())</f>
        <v>#N/A</v>
      </c>
      <c r="Q28" s="130" t="e">
        <f>IF(AND(テーブル1[[#This Row],[P(mg/dL)]]&lt;&gt;"",テーブル1[[#This Row],[ラベル表示]]=TRUE),テーブル1[[#This Row],[P(mg/dL)]],NA())</f>
        <v>#N/A</v>
      </c>
      <c r="R28" s="130" t="e">
        <f>IF(AND(テーブル1[[#This Row],[設定項目]]&lt;&gt;"",テーブル1[[#This Row],[ラベル表示]]=TRUE),テーブル1[[#This Row],[設定項目]],NA())</f>
        <v>#N/A</v>
      </c>
      <c r="S28" s="58" t="e">
        <f>IF(テーブル1[[#This Row],[設定項目]]&gt;=設定!$D$13,テーブル1[[#This Row],[val_J]],NA())</f>
        <v>#N/A</v>
      </c>
      <c r="T28" s="11" t="e">
        <f>IF(テーブル1[[#This Row],[設定項目]]&gt;=設定!$D$13,テーブル1[[#This Row],[val_K]],NA())</f>
        <v>#N/A</v>
      </c>
      <c r="U28" s="11" t="e">
        <f>IF(AND(テーブル1[[#This Row],[設定項目]]&lt;設定!$D$13,テーブル1[[#This Row],[設定項目]]&gt;=設定!$D$12),テーブル1[[#This Row],[val_J]],NA())</f>
        <v>#N/A</v>
      </c>
      <c r="V28" s="11" t="e">
        <f>IF(AND(テーブル1[[#This Row],[設定項目]]&lt;設定!$D$13,テーブル1[[#This Row],[設定項目]]&gt;=設定!$D$12),テーブル1[[#This Row],[val_K]],NA())</f>
        <v>#N/A</v>
      </c>
      <c r="W28" s="11" t="e">
        <f>IF(AND(テーブル1[[#This Row],[設定項目]]&lt;設定!$D$12,テーブル1[[#This Row],[設定項目]]&gt;=設定!$D$11),テーブル1[[#This Row],[val_J]],NA())</f>
        <v>#N/A</v>
      </c>
      <c r="X28" s="11" t="e">
        <f>IF(AND(テーブル1[[#This Row],[設定項目]]&lt;設定!$D$12,テーブル1[[#This Row],[設定項目]]&gt;=設定!$D$11),テーブル1[[#This Row],[val_K]],NA())</f>
        <v>#N/A</v>
      </c>
      <c r="Y28" s="11" t="e">
        <f>IF(AND(テーブル1[[#This Row],[設定項目]]&lt;設定!$D$11,テーブル1[[#This Row],[設定項目]]&gt;=設定!$D$10),テーブル1[[#This Row],[val_J]],NA())</f>
        <v>#N/A</v>
      </c>
      <c r="Z28" s="11" t="e">
        <f>IF(AND(テーブル1[[#This Row],[設定項目]]&lt;設定!$D$11,テーブル1[[#This Row],[設定項目]]&gt;=設定!$D$10),テーブル1[[#This Row],[val_K]],NA())</f>
        <v>#N/A</v>
      </c>
      <c r="AA28" s="11" t="e">
        <f>IF(AND(テーブル1[[#This Row],[設定項目]]&lt;設定!$D$10,テーブル1[[#This Row],[設定項目]]&gt;=設定!$D$9),テーブル1[[#This Row],[val_J]],NA())</f>
        <v>#N/A</v>
      </c>
      <c r="AB28" s="11" t="e">
        <f>IF(AND(テーブル1[[#This Row],[設定項目]]&lt;設定!$D$10,テーブル1[[#This Row],[設定項目]]&gt;=設定!$D$9),テーブル1[[#This Row],[val_K]],NA())</f>
        <v>#N/A</v>
      </c>
      <c r="AC28" s="11" t="e">
        <f>IF(AND(テーブル1[[#This Row],[設定項目]]&lt;設定!$F$8,テーブル1[[#This Row],[設定項目]]&lt;&gt;""),テーブル1[[#This Row],[val_J]],NA())</f>
        <v>#N/A</v>
      </c>
      <c r="AD28" s="11" t="e">
        <f>IF(AND(テーブル1[[#This Row],[設定項目]]&lt;設定!$F$8,テーブル1[[#This Row],[設定項目]]&lt;&gt;""),テーブル1[[#This Row],[val_K]],NA())</f>
        <v>#N/A</v>
      </c>
      <c r="AE28" s="11">
        <f>IF(AND('グラフ(cCa-P)'!$I$11="ON",テーブル1[[#This Row],[ラベル表示]]=TRUE),テーブル1[[#This Row],[名前]],"")</f>
        <v>0</v>
      </c>
      <c r="AF28" s="11">
        <f>IF(AND('グラフ(PTH-cCa,P)'!$I$31="ON",テーブル1[[#This Row],[ラベル表示]]=TRUE),テーブル1[[#This Row],[名前]],"")</f>
        <v>0</v>
      </c>
      <c r="AG28" s="11">
        <f>IF(AND('グラフ(PTH-cCa,P)'!$Y$31="ON",テーブル1[[#This Row],[ラベル表示]]=TRUE),テーブル1[[#This Row],[名前]],"")</f>
        <v>0</v>
      </c>
      <c r="AH28" s="76">
        <f t="shared" si="1"/>
        <v>0</v>
      </c>
    </row>
    <row r="29" spans="2:34" ht="20.399999999999999" customHeight="1" x14ac:dyDescent="0.45">
      <c r="B29" s="129" t="b">
        <v>1</v>
      </c>
      <c r="C29" s="88">
        <f t="shared" si="0"/>
        <v>25</v>
      </c>
      <c r="D29" s="145"/>
      <c r="E29" s="9"/>
      <c r="F29" s="9"/>
      <c r="G29" s="9"/>
      <c r="H29" s="9"/>
      <c r="I29" s="9"/>
      <c r="J29" s="9"/>
      <c r="K29" s="137" t="str">
        <f>テーブル1[[#This Row],[cCa(mg/dL) '[自動計算']_グラフ表示用]]</f>
        <v/>
      </c>
      <c r="L29" s="9"/>
      <c r="M29" s="9"/>
      <c r="N29" s="70"/>
      <c r="O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 s="130" t="e">
        <f>IF(AND(テーブル1[[#This Row],[cCa(mg/dL) '[自動計算']_グラフ表示用]]&lt;&gt;"",テーブル1[[#This Row],[ラベル表示]]=TRUE),テーブル1[[#This Row],[cCa(mg/dL) '[自動計算']_グラフ表示用]],NA())</f>
        <v>#N/A</v>
      </c>
      <c r="Q29" s="130" t="e">
        <f>IF(AND(テーブル1[[#This Row],[P(mg/dL)]]&lt;&gt;"",テーブル1[[#This Row],[ラベル表示]]=TRUE),テーブル1[[#This Row],[P(mg/dL)]],NA())</f>
        <v>#N/A</v>
      </c>
      <c r="R29" s="130" t="e">
        <f>IF(AND(テーブル1[[#This Row],[設定項目]]&lt;&gt;"",テーブル1[[#This Row],[ラベル表示]]=TRUE),テーブル1[[#This Row],[設定項目]],NA())</f>
        <v>#N/A</v>
      </c>
      <c r="S29" s="58" t="e">
        <f>IF(テーブル1[[#This Row],[設定項目]]&gt;=設定!$D$13,テーブル1[[#This Row],[val_J]],NA())</f>
        <v>#N/A</v>
      </c>
      <c r="T29" s="11" t="e">
        <f>IF(テーブル1[[#This Row],[設定項目]]&gt;=設定!$D$13,テーブル1[[#This Row],[val_K]],NA())</f>
        <v>#N/A</v>
      </c>
      <c r="U29" s="11" t="e">
        <f>IF(AND(テーブル1[[#This Row],[設定項目]]&lt;設定!$D$13,テーブル1[[#This Row],[設定項目]]&gt;=設定!$D$12),テーブル1[[#This Row],[val_J]],NA())</f>
        <v>#N/A</v>
      </c>
      <c r="V29" s="11" t="e">
        <f>IF(AND(テーブル1[[#This Row],[設定項目]]&lt;設定!$D$13,テーブル1[[#This Row],[設定項目]]&gt;=設定!$D$12),テーブル1[[#This Row],[val_K]],NA())</f>
        <v>#N/A</v>
      </c>
      <c r="W29" s="11" t="e">
        <f>IF(AND(テーブル1[[#This Row],[設定項目]]&lt;設定!$D$12,テーブル1[[#This Row],[設定項目]]&gt;=設定!$D$11),テーブル1[[#This Row],[val_J]],NA())</f>
        <v>#N/A</v>
      </c>
      <c r="X29" s="11" t="e">
        <f>IF(AND(テーブル1[[#This Row],[設定項目]]&lt;設定!$D$12,テーブル1[[#This Row],[設定項目]]&gt;=設定!$D$11),テーブル1[[#This Row],[val_K]],NA())</f>
        <v>#N/A</v>
      </c>
      <c r="Y29" s="11" t="e">
        <f>IF(AND(テーブル1[[#This Row],[設定項目]]&lt;設定!$D$11,テーブル1[[#This Row],[設定項目]]&gt;=設定!$D$10),テーブル1[[#This Row],[val_J]],NA())</f>
        <v>#N/A</v>
      </c>
      <c r="Z29" s="11" t="e">
        <f>IF(AND(テーブル1[[#This Row],[設定項目]]&lt;設定!$D$11,テーブル1[[#This Row],[設定項目]]&gt;=設定!$D$10),テーブル1[[#This Row],[val_K]],NA())</f>
        <v>#N/A</v>
      </c>
      <c r="AA29" s="11" t="e">
        <f>IF(AND(テーブル1[[#This Row],[設定項目]]&lt;設定!$D$10,テーブル1[[#This Row],[設定項目]]&gt;=設定!$D$9),テーブル1[[#This Row],[val_J]],NA())</f>
        <v>#N/A</v>
      </c>
      <c r="AB29" s="11" t="e">
        <f>IF(AND(テーブル1[[#This Row],[設定項目]]&lt;設定!$D$10,テーブル1[[#This Row],[設定項目]]&gt;=設定!$D$9),テーブル1[[#This Row],[val_K]],NA())</f>
        <v>#N/A</v>
      </c>
      <c r="AC29" s="11" t="e">
        <f>IF(AND(テーブル1[[#This Row],[設定項目]]&lt;設定!$F$8,テーブル1[[#This Row],[設定項目]]&lt;&gt;""),テーブル1[[#This Row],[val_J]],NA())</f>
        <v>#N/A</v>
      </c>
      <c r="AD29" s="11" t="e">
        <f>IF(AND(テーブル1[[#This Row],[設定項目]]&lt;設定!$F$8,テーブル1[[#This Row],[設定項目]]&lt;&gt;""),テーブル1[[#This Row],[val_K]],NA())</f>
        <v>#N/A</v>
      </c>
      <c r="AE29" s="11">
        <f>IF(AND('グラフ(cCa-P)'!$I$11="ON",テーブル1[[#This Row],[ラベル表示]]=TRUE),テーブル1[[#This Row],[名前]],"")</f>
        <v>0</v>
      </c>
      <c r="AF29" s="11">
        <f>IF(AND('グラフ(PTH-cCa,P)'!$I$31="ON",テーブル1[[#This Row],[ラベル表示]]=TRUE),テーブル1[[#This Row],[名前]],"")</f>
        <v>0</v>
      </c>
      <c r="AG29" s="11">
        <f>IF(AND('グラフ(PTH-cCa,P)'!$Y$31="ON",テーブル1[[#This Row],[ラベル表示]]=TRUE),テーブル1[[#This Row],[名前]],"")</f>
        <v>0</v>
      </c>
      <c r="AH29" s="76">
        <f t="shared" si="1"/>
        <v>0</v>
      </c>
    </row>
    <row r="30" spans="2:34" ht="20.399999999999999" customHeight="1" x14ac:dyDescent="0.45">
      <c r="B30" s="129" t="b">
        <v>1</v>
      </c>
      <c r="C30" s="88">
        <f t="shared" si="0"/>
        <v>26</v>
      </c>
      <c r="D30" s="145"/>
      <c r="E30" s="9"/>
      <c r="F30" s="9"/>
      <c r="G30" s="9"/>
      <c r="H30" s="9"/>
      <c r="I30" s="9"/>
      <c r="J30" s="9"/>
      <c r="K30" s="137" t="str">
        <f>テーブル1[[#This Row],[cCa(mg/dL) '[自動計算']_グラフ表示用]]</f>
        <v/>
      </c>
      <c r="L30" s="9"/>
      <c r="M30" s="9"/>
      <c r="N30" s="70"/>
      <c r="O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 s="130" t="e">
        <f>IF(AND(テーブル1[[#This Row],[cCa(mg/dL) '[自動計算']_グラフ表示用]]&lt;&gt;"",テーブル1[[#This Row],[ラベル表示]]=TRUE),テーブル1[[#This Row],[cCa(mg/dL) '[自動計算']_グラフ表示用]],NA())</f>
        <v>#N/A</v>
      </c>
      <c r="Q30" s="130" t="e">
        <f>IF(AND(テーブル1[[#This Row],[P(mg/dL)]]&lt;&gt;"",テーブル1[[#This Row],[ラベル表示]]=TRUE),テーブル1[[#This Row],[P(mg/dL)]],NA())</f>
        <v>#N/A</v>
      </c>
      <c r="R30" s="130" t="e">
        <f>IF(AND(テーブル1[[#This Row],[設定項目]]&lt;&gt;"",テーブル1[[#This Row],[ラベル表示]]=TRUE),テーブル1[[#This Row],[設定項目]],NA())</f>
        <v>#N/A</v>
      </c>
      <c r="S30" s="58" t="e">
        <f>IF(テーブル1[[#This Row],[設定項目]]&gt;=設定!$D$13,テーブル1[[#This Row],[val_J]],NA())</f>
        <v>#N/A</v>
      </c>
      <c r="T30" s="11" t="e">
        <f>IF(テーブル1[[#This Row],[設定項目]]&gt;=設定!$D$13,テーブル1[[#This Row],[val_K]],NA())</f>
        <v>#N/A</v>
      </c>
      <c r="U30" s="11" t="e">
        <f>IF(AND(テーブル1[[#This Row],[設定項目]]&lt;設定!$D$13,テーブル1[[#This Row],[設定項目]]&gt;=設定!$D$12),テーブル1[[#This Row],[val_J]],NA())</f>
        <v>#N/A</v>
      </c>
      <c r="V30" s="11" t="e">
        <f>IF(AND(テーブル1[[#This Row],[設定項目]]&lt;設定!$D$13,テーブル1[[#This Row],[設定項目]]&gt;=設定!$D$12),テーブル1[[#This Row],[val_K]],NA())</f>
        <v>#N/A</v>
      </c>
      <c r="W30" s="11" t="e">
        <f>IF(AND(テーブル1[[#This Row],[設定項目]]&lt;設定!$D$12,テーブル1[[#This Row],[設定項目]]&gt;=設定!$D$11),テーブル1[[#This Row],[val_J]],NA())</f>
        <v>#N/A</v>
      </c>
      <c r="X30" s="11" t="e">
        <f>IF(AND(テーブル1[[#This Row],[設定項目]]&lt;設定!$D$12,テーブル1[[#This Row],[設定項目]]&gt;=設定!$D$11),テーブル1[[#This Row],[val_K]],NA())</f>
        <v>#N/A</v>
      </c>
      <c r="Y30" s="11" t="e">
        <f>IF(AND(テーブル1[[#This Row],[設定項目]]&lt;設定!$D$11,テーブル1[[#This Row],[設定項目]]&gt;=設定!$D$10),テーブル1[[#This Row],[val_J]],NA())</f>
        <v>#N/A</v>
      </c>
      <c r="Z30" s="11" t="e">
        <f>IF(AND(テーブル1[[#This Row],[設定項目]]&lt;設定!$D$11,テーブル1[[#This Row],[設定項目]]&gt;=設定!$D$10),テーブル1[[#This Row],[val_K]],NA())</f>
        <v>#N/A</v>
      </c>
      <c r="AA30" s="11" t="e">
        <f>IF(AND(テーブル1[[#This Row],[設定項目]]&lt;設定!$D$10,テーブル1[[#This Row],[設定項目]]&gt;=設定!$D$9),テーブル1[[#This Row],[val_J]],NA())</f>
        <v>#N/A</v>
      </c>
      <c r="AB30" s="11" t="e">
        <f>IF(AND(テーブル1[[#This Row],[設定項目]]&lt;設定!$D$10,テーブル1[[#This Row],[設定項目]]&gt;=設定!$D$9),テーブル1[[#This Row],[val_K]],NA())</f>
        <v>#N/A</v>
      </c>
      <c r="AC30" s="11" t="e">
        <f>IF(AND(テーブル1[[#This Row],[設定項目]]&lt;設定!$F$8,テーブル1[[#This Row],[設定項目]]&lt;&gt;""),テーブル1[[#This Row],[val_J]],NA())</f>
        <v>#N/A</v>
      </c>
      <c r="AD30" s="11" t="e">
        <f>IF(AND(テーブル1[[#This Row],[設定項目]]&lt;設定!$F$8,テーブル1[[#This Row],[設定項目]]&lt;&gt;""),テーブル1[[#This Row],[val_K]],NA())</f>
        <v>#N/A</v>
      </c>
      <c r="AE30" s="11">
        <f>IF(AND('グラフ(cCa-P)'!$I$11="ON",テーブル1[[#This Row],[ラベル表示]]=TRUE),テーブル1[[#This Row],[名前]],"")</f>
        <v>0</v>
      </c>
      <c r="AF30" s="11">
        <f>IF(AND('グラフ(PTH-cCa,P)'!$I$31="ON",テーブル1[[#This Row],[ラベル表示]]=TRUE),テーブル1[[#This Row],[名前]],"")</f>
        <v>0</v>
      </c>
      <c r="AG30" s="11">
        <f>IF(AND('グラフ(PTH-cCa,P)'!$Y$31="ON",テーブル1[[#This Row],[ラベル表示]]=TRUE),テーブル1[[#This Row],[名前]],"")</f>
        <v>0</v>
      </c>
      <c r="AH30" s="76">
        <f t="shared" si="1"/>
        <v>0</v>
      </c>
    </row>
    <row r="31" spans="2:34" ht="20.399999999999999" customHeight="1" x14ac:dyDescent="0.45">
      <c r="B31" s="129" t="b">
        <v>1</v>
      </c>
      <c r="C31" s="88">
        <f t="shared" si="0"/>
        <v>27</v>
      </c>
      <c r="D31" s="144"/>
      <c r="E31" s="8"/>
      <c r="F31" s="8"/>
      <c r="G31" s="8"/>
      <c r="H31" s="8"/>
      <c r="I31" s="8"/>
      <c r="J31" s="8"/>
      <c r="K31" s="136" t="str">
        <f>テーブル1[[#This Row],[cCa(mg/dL) '[自動計算']_グラフ表示用]]</f>
        <v/>
      </c>
      <c r="L31" s="8"/>
      <c r="M31" s="8"/>
      <c r="N31" s="59"/>
      <c r="O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 s="130" t="e">
        <f>IF(AND(テーブル1[[#This Row],[cCa(mg/dL) '[自動計算']_グラフ表示用]]&lt;&gt;"",テーブル1[[#This Row],[ラベル表示]]=TRUE),テーブル1[[#This Row],[cCa(mg/dL) '[自動計算']_グラフ表示用]],NA())</f>
        <v>#N/A</v>
      </c>
      <c r="Q31" s="130" t="e">
        <f>IF(AND(テーブル1[[#This Row],[P(mg/dL)]]&lt;&gt;"",テーブル1[[#This Row],[ラベル表示]]=TRUE),テーブル1[[#This Row],[P(mg/dL)]],NA())</f>
        <v>#N/A</v>
      </c>
      <c r="R31" s="130" t="e">
        <f>IF(AND(テーブル1[[#This Row],[設定項目]]&lt;&gt;"",テーブル1[[#This Row],[ラベル表示]]=TRUE),テーブル1[[#This Row],[設定項目]],NA())</f>
        <v>#N/A</v>
      </c>
      <c r="S31" s="58" t="e">
        <f>IF(テーブル1[[#This Row],[設定項目]]&gt;=設定!$D$13,テーブル1[[#This Row],[val_J]],NA())</f>
        <v>#N/A</v>
      </c>
      <c r="T31" s="11" t="e">
        <f>IF(テーブル1[[#This Row],[設定項目]]&gt;=設定!$D$13,テーブル1[[#This Row],[val_K]],NA())</f>
        <v>#N/A</v>
      </c>
      <c r="U31" s="11" t="e">
        <f>IF(AND(テーブル1[[#This Row],[設定項目]]&lt;設定!$D$13,テーブル1[[#This Row],[設定項目]]&gt;=設定!$D$12),テーブル1[[#This Row],[val_J]],NA())</f>
        <v>#N/A</v>
      </c>
      <c r="V31" s="11" t="e">
        <f>IF(AND(テーブル1[[#This Row],[設定項目]]&lt;設定!$D$13,テーブル1[[#This Row],[設定項目]]&gt;=設定!$D$12),テーブル1[[#This Row],[val_K]],NA())</f>
        <v>#N/A</v>
      </c>
      <c r="W31" s="11" t="e">
        <f>IF(AND(テーブル1[[#This Row],[設定項目]]&lt;設定!$D$12,テーブル1[[#This Row],[設定項目]]&gt;=設定!$D$11),テーブル1[[#This Row],[val_J]],NA())</f>
        <v>#N/A</v>
      </c>
      <c r="X31" s="11" t="e">
        <f>IF(AND(テーブル1[[#This Row],[設定項目]]&lt;設定!$D$12,テーブル1[[#This Row],[設定項目]]&gt;=設定!$D$11),テーブル1[[#This Row],[val_K]],NA())</f>
        <v>#N/A</v>
      </c>
      <c r="Y31" s="11" t="e">
        <f>IF(AND(テーブル1[[#This Row],[設定項目]]&lt;設定!$D$11,テーブル1[[#This Row],[設定項目]]&gt;=設定!$D$10),テーブル1[[#This Row],[val_J]],NA())</f>
        <v>#N/A</v>
      </c>
      <c r="Z31" s="11" t="e">
        <f>IF(AND(テーブル1[[#This Row],[設定項目]]&lt;設定!$D$11,テーブル1[[#This Row],[設定項目]]&gt;=設定!$D$10),テーブル1[[#This Row],[val_K]],NA())</f>
        <v>#N/A</v>
      </c>
      <c r="AA31" s="11" t="e">
        <f>IF(AND(テーブル1[[#This Row],[設定項目]]&lt;設定!$D$10,テーブル1[[#This Row],[設定項目]]&gt;=設定!$D$9),テーブル1[[#This Row],[val_J]],NA())</f>
        <v>#N/A</v>
      </c>
      <c r="AB31" s="11" t="e">
        <f>IF(AND(テーブル1[[#This Row],[設定項目]]&lt;設定!$D$10,テーブル1[[#This Row],[設定項目]]&gt;=設定!$D$9),テーブル1[[#This Row],[val_K]],NA())</f>
        <v>#N/A</v>
      </c>
      <c r="AC31" s="11" t="e">
        <f>IF(AND(テーブル1[[#This Row],[設定項目]]&lt;設定!$F$8,テーブル1[[#This Row],[設定項目]]&lt;&gt;""),テーブル1[[#This Row],[val_J]],NA())</f>
        <v>#N/A</v>
      </c>
      <c r="AD31" s="11" t="e">
        <f>IF(AND(テーブル1[[#This Row],[設定項目]]&lt;設定!$F$8,テーブル1[[#This Row],[設定項目]]&lt;&gt;""),テーブル1[[#This Row],[val_K]],NA())</f>
        <v>#N/A</v>
      </c>
      <c r="AE31" s="11">
        <f>IF(AND('グラフ(cCa-P)'!$I$11="ON",テーブル1[[#This Row],[ラベル表示]]=TRUE),テーブル1[[#This Row],[名前]],"")</f>
        <v>0</v>
      </c>
      <c r="AF31" s="11">
        <f>IF(AND('グラフ(PTH-cCa,P)'!$I$31="ON",テーブル1[[#This Row],[ラベル表示]]=TRUE),テーブル1[[#This Row],[名前]],"")</f>
        <v>0</v>
      </c>
      <c r="AG31" s="11">
        <f>IF(AND('グラフ(PTH-cCa,P)'!$Y$31="ON",テーブル1[[#This Row],[ラベル表示]]=TRUE),テーブル1[[#This Row],[名前]],"")</f>
        <v>0</v>
      </c>
      <c r="AH31" s="76">
        <f t="shared" si="1"/>
        <v>0</v>
      </c>
    </row>
    <row r="32" spans="2:34" ht="20.399999999999999" customHeight="1" x14ac:dyDescent="0.45">
      <c r="B32" s="129" t="b">
        <v>1</v>
      </c>
      <c r="C32" s="88">
        <f t="shared" si="0"/>
        <v>28</v>
      </c>
      <c r="D32" s="144"/>
      <c r="E32" s="8"/>
      <c r="F32" s="8"/>
      <c r="G32" s="8"/>
      <c r="H32" s="8"/>
      <c r="I32" s="8"/>
      <c r="J32" s="8"/>
      <c r="K32" s="136" t="str">
        <f>テーブル1[[#This Row],[cCa(mg/dL) '[自動計算']_グラフ表示用]]</f>
        <v/>
      </c>
      <c r="L32" s="8"/>
      <c r="M32" s="8"/>
      <c r="N32" s="59"/>
      <c r="O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 s="130" t="e">
        <f>IF(AND(テーブル1[[#This Row],[cCa(mg/dL) '[自動計算']_グラフ表示用]]&lt;&gt;"",テーブル1[[#This Row],[ラベル表示]]=TRUE),テーブル1[[#This Row],[cCa(mg/dL) '[自動計算']_グラフ表示用]],NA())</f>
        <v>#N/A</v>
      </c>
      <c r="Q32" s="130" t="e">
        <f>IF(AND(テーブル1[[#This Row],[P(mg/dL)]]&lt;&gt;"",テーブル1[[#This Row],[ラベル表示]]=TRUE),テーブル1[[#This Row],[P(mg/dL)]],NA())</f>
        <v>#N/A</v>
      </c>
      <c r="R32" s="130" t="e">
        <f>IF(AND(テーブル1[[#This Row],[設定項目]]&lt;&gt;"",テーブル1[[#This Row],[ラベル表示]]=TRUE),テーブル1[[#This Row],[設定項目]],NA())</f>
        <v>#N/A</v>
      </c>
      <c r="S32" s="58" t="e">
        <f>IF(テーブル1[[#This Row],[設定項目]]&gt;=設定!$D$13,テーブル1[[#This Row],[val_J]],NA())</f>
        <v>#N/A</v>
      </c>
      <c r="T32" s="11" t="e">
        <f>IF(テーブル1[[#This Row],[設定項目]]&gt;=設定!$D$13,テーブル1[[#This Row],[val_K]],NA())</f>
        <v>#N/A</v>
      </c>
      <c r="U32" s="11" t="e">
        <f>IF(AND(テーブル1[[#This Row],[設定項目]]&lt;設定!$D$13,テーブル1[[#This Row],[設定項目]]&gt;=設定!$D$12),テーブル1[[#This Row],[val_J]],NA())</f>
        <v>#N/A</v>
      </c>
      <c r="V32" s="11" t="e">
        <f>IF(AND(テーブル1[[#This Row],[設定項目]]&lt;設定!$D$13,テーブル1[[#This Row],[設定項目]]&gt;=設定!$D$12),テーブル1[[#This Row],[val_K]],NA())</f>
        <v>#N/A</v>
      </c>
      <c r="W32" s="11" t="e">
        <f>IF(AND(テーブル1[[#This Row],[設定項目]]&lt;設定!$D$12,テーブル1[[#This Row],[設定項目]]&gt;=設定!$D$11),テーブル1[[#This Row],[val_J]],NA())</f>
        <v>#N/A</v>
      </c>
      <c r="X32" s="11" t="e">
        <f>IF(AND(テーブル1[[#This Row],[設定項目]]&lt;設定!$D$12,テーブル1[[#This Row],[設定項目]]&gt;=設定!$D$11),テーブル1[[#This Row],[val_K]],NA())</f>
        <v>#N/A</v>
      </c>
      <c r="Y32" s="11" t="e">
        <f>IF(AND(テーブル1[[#This Row],[設定項目]]&lt;設定!$D$11,テーブル1[[#This Row],[設定項目]]&gt;=設定!$D$10),テーブル1[[#This Row],[val_J]],NA())</f>
        <v>#N/A</v>
      </c>
      <c r="Z32" s="11" t="e">
        <f>IF(AND(テーブル1[[#This Row],[設定項目]]&lt;設定!$D$11,テーブル1[[#This Row],[設定項目]]&gt;=設定!$D$10),テーブル1[[#This Row],[val_K]],NA())</f>
        <v>#N/A</v>
      </c>
      <c r="AA32" s="11" t="e">
        <f>IF(AND(テーブル1[[#This Row],[設定項目]]&lt;設定!$D$10,テーブル1[[#This Row],[設定項目]]&gt;=設定!$D$9),テーブル1[[#This Row],[val_J]],NA())</f>
        <v>#N/A</v>
      </c>
      <c r="AB32" s="11" t="e">
        <f>IF(AND(テーブル1[[#This Row],[設定項目]]&lt;設定!$D$10,テーブル1[[#This Row],[設定項目]]&gt;=設定!$D$9),テーブル1[[#This Row],[val_K]],NA())</f>
        <v>#N/A</v>
      </c>
      <c r="AC32" s="11" t="e">
        <f>IF(AND(テーブル1[[#This Row],[設定項目]]&lt;設定!$F$8,テーブル1[[#This Row],[設定項目]]&lt;&gt;""),テーブル1[[#This Row],[val_J]],NA())</f>
        <v>#N/A</v>
      </c>
      <c r="AD32" s="11" t="e">
        <f>IF(AND(テーブル1[[#This Row],[設定項目]]&lt;設定!$F$8,テーブル1[[#This Row],[設定項目]]&lt;&gt;""),テーブル1[[#This Row],[val_K]],NA())</f>
        <v>#N/A</v>
      </c>
      <c r="AE32" s="11">
        <f>IF(AND('グラフ(cCa-P)'!$I$11="ON",テーブル1[[#This Row],[ラベル表示]]=TRUE),テーブル1[[#This Row],[名前]],"")</f>
        <v>0</v>
      </c>
      <c r="AF32" s="11">
        <f>IF(AND('グラフ(PTH-cCa,P)'!$I$31="ON",テーブル1[[#This Row],[ラベル表示]]=TRUE),テーブル1[[#This Row],[名前]],"")</f>
        <v>0</v>
      </c>
      <c r="AG32" s="11">
        <f>IF(AND('グラフ(PTH-cCa,P)'!$Y$31="ON",テーブル1[[#This Row],[ラベル表示]]=TRUE),テーブル1[[#This Row],[名前]],"")</f>
        <v>0</v>
      </c>
      <c r="AH32" s="76">
        <f t="shared" si="1"/>
        <v>0</v>
      </c>
    </row>
    <row r="33" spans="2:34" ht="20.399999999999999" customHeight="1" x14ac:dyDescent="0.45">
      <c r="B33" s="129" t="b">
        <v>1</v>
      </c>
      <c r="C33" s="88">
        <f t="shared" si="0"/>
        <v>29</v>
      </c>
      <c r="D33" s="144"/>
      <c r="E33" s="8"/>
      <c r="F33" s="8"/>
      <c r="G33" s="8"/>
      <c r="H33" s="8"/>
      <c r="I33" s="8"/>
      <c r="J33" s="8"/>
      <c r="K33" s="136" t="str">
        <f>テーブル1[[#This Row],[cCa(mg/dL) '[自動計算']_グラフ表示用]]</f>
        <v/>
      </c>
      <c r="L33" s="8"/>
      <c r="M33" s="8"/>
      <c r="N33" s="59"/>
      <c r="O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 s="130" t="e">
        <f>IF(AND(テーブル1[[#This Row],[cCa(mg/dL) '[自動計算']_グラフ表示用]]&lt;&gt;"",テーブル1[[#This Row],[ラベル表示]]=TRUE),テーブル1[[#This Row],[cCa(mg/dL) '[自動計算']_グラフ表示用]],NA())</f>
        <v>#N/A</v>
      </c>
      <c r="Q33" s="130" t="e">
        <f>IF(AND(テーブル1[[#This Row],[P(mg/dL)]]&lt;&gt;"",テーブル1[[#This Row],[ラベル表示]]=TRUE),テーブル1[[#This Row],[P(mg/dL)]],NA())</f>
        <v>#N/A</v>
      </c>
      <c r="R33" s="130" t="e">
        <f>IF(AND(テーブル1[[#This Row],[設定項目]]&lt;&gt;"",テーブル1[[#This Row],[ラベル表示]]=TRUE),テーブル1[[#This Row],[設定項目]],NA())</f>
        <v>#N/A</v>
      </c>
      <c r="S33" s="58" t="e">
        <f>IF(テーブル1[[#This Row],[設定項目]]&gt;=設定!$D$13,テーブル1[[#This Row],[val_J]],NA())</f>
        <v>#N/A</v>
      </c>
      <c r="T33" s="11" t="e">
        <f>IF(テーブル1[[#This Row],[設定項目]]&gt;=設定!$D$13,テーブル1[[#This Row],[val_K]],NA())</f>
        <v>#N/A</v>
      </c>
      <c r="U33" s="11" t="e">
        <f>IF(AND(テーブル1[[#This Row],[設定項目]]&lt;設定!$D$13,テーブル1[[#This Row],[設定項目]]&gt;=設定!$D$12),テーブル1[[#This Row],[val_J]],NA())</f>
        <v>#N/A</v>
      </c>
      <c r="V33" s="11" t="e">
        <f>IF(AND(テーブル1[[#This Row],[設定項目]]&lt;設定!$D$13,テーブル1[[#This Row],[設定項目]]&gt;=設定!$D$12),テーブル1[[#This Row],[val_K]],NA())</f>
        <v>#N/A</v>
      </c>
      <c r="W33" s="11" t="e">
        <f>IF(AND(テーブル1[[#This Row],[設定項目]]&lt;設定!$D$12,テーブル1[[#This Row],[設定項目]]&gt;=設定!$D$11),テーブル1[[#This Row],[val_J]],NA())</f>
        <v>#N/A</v>
      </c>
      <c r="X33" s="11" t="e">
        <f>IF(AND(テーブル1[[#This Row],[設定項目]]&lt;設定!$D$12,テーブル1[[#This Row],[設定項目]]&gt;=設定!$D$11),テーブル1[[#This Row],[val_K]],NA())</f>
        <v>#N/A</v>
      </c>
      <c r="Y33" s="11" t="e">
        <f>IF(AND(テーブル1[[#This Row],[設定項目]]&lt;設定!$D$11,テーブル1[[#This Row],[設定項目]]&gt;=設定!$D$10),テーブル1[[#This Row],[val_J]],NA())</f>
        <v>#N/A</v>
      </c>
      <c r="Z33" s="11" t="e">
        <f>IF(AND(テーブル1[[#This Row],[設定項目]]&lt;設定!$D$11,テーブル1[[#This Row],[設定項目]]&gt;=設定!$D$10),テーブル1[[#This Row],[val_K]],NA())</f>
        <v>#N/A</v>
      </c>
      <c r="AA33" s="11" t="e">
        <f>IF(AND(テーブル1[[#This Row],[設定項目]]&lt;設定!$D$10,テーブル1[[#This Row],[設定項目]]&gt;=設定!$D$9),テーブル1[[#This Row],[val_J]],NA())</f>
        <v>#N/A</v>
      </c>
      <c r="AB33" s="11" t="e">
        <f>IF(AND(テーブル1[[#This Row],[設定項目]]&lt;設定!$D$10,テーブル1[[#This Row],[設定項目]]&gt;=設定!$D$9),テーブル1[[#This Row],[val_K]],NA())</f>
        <v>#N/A</v>
      </c>
      <c r="AC33" s="11" t="e">
        <f>IF(AND(テーブル1[[#This Row],[設定項目]]&lt;設定!$F$8,テーブル1[[#This Row],[設定項目]]&lt;&gt;""),テーブル1[[#This Row],[val_J]],NA())</f>
        <v>#N/A</v>
      </c>
      <c r="AD33" s="11" t="e">
        <f>IF(AND(テーブル1[[#This Row],[設定項目]]&lt;設定!$F$8,テーブル1[[#This Row],[設定項目]]&lt;&gt;""),テーブル1[[#This Row],[val_K]],NA())</f>
        <v>#N/A</v>
      </c>
      <c r="AE33" s="11">
        <f>IF(AND('グラフ(cCa-P)'!$I$11="ON",テーブル1[[#This Row],[ラベル表示]]=TRUE),テーブル1[[#This Row],[名前]],"")</f>
        <v>0</v>
      </c>
      <c r="AF33" s="11">
        <f>IF(AND('グラフ(PTH-cCa,P)'!$I$31="ON",テーブル1[[#This Row],[ラベル表示]]=TRUE),テーブル1[[#This Row],[名前]],"")</f>
        <v>0</v>
      </c>
      <c r="AG33" s="11">
        <f>IF(AND('グラフ(PTH-cCa,P)'!$Y$31="ON",テーブル1[[#This Row],[ラベル表示]]=TRUE),テーブル1[[#This Row],[名前]],"")</f>
        <v>0</v>
      </c>
      <c r="AH33" s="76">
        <f t="shared" si="1"/>
        <v>0</v>
      </c>
    </row>
    <row r="34" spans="2:34" ht="20.399999999999999" customHeight="1" x14ac:dyDescent="0.45">
      <c r="B34" s="129" t="b">
        <v>1</v>
      </c>
      <c r="C34" s="88">
        <f t="shared" si="0"/>
        <v>30</v>
      </c>
      <c r="D34" s="144"/>
      <c r="E34" s="8"/>
      <c r="F34" s="8"/>
      <c r="G34" s="8"/>
      <c r="H34" s="8"/>
      <c r="I34" s="8"/>
      <c r="J34" s="8"/>
      <c r="K34" s="136" t="str">
        <f>テーブル1[[#This Row],[cCa(mg/dL) '[自動計算']_グラフ表示用]]</f>
        <v/>
      </c>
      <c r="L34" s="8"/>
      <c r="M34" s="8"/>
      <c r="N34" s="59"/>
      <c r="O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 s="130" t="e">
        <f>IF(AND(テーブル1[[#This Row],[cCa(mg/dL) '[自動計算']_グラフ表示用]]&lt;&gt;"",テーブル1[[#This Row],[ラベル表示]]=TRUE),テーブル1[[#This Row],[cCa(mg/dL) '[自動計算']_グラフ表示用]],NA())</f>
        <v>#N/A</v>
      </c>
      <c r="Q34" s="130" t="e">
        <f>IF(AND(テーブル1[[#This Row],[P(mg/dL)]]&lt;&gt;"",テーブル1[[#This Row],[ラベル表示]]=TRUE),テーブル1[[#This Row],[P(mg/dL)]],NA())</f>
        <v>#N/A</v>
      </c>
      <c r="R34" s="130" t="e">
        <f>IF(AND(テーブル1[[#This Row],[設定項目]]&lt;&gt;"",テーブル1[[#This Row],[ラベル表示]]=TRUE),テーブル1[[#This Row],[設定項目]],NA())</f>
        <v>#N/A</v>
      </c>
      <c r="S34" s="58" t="e">
        <f>IF(テーブル1[[#This Row],[設定項目]]&gt;=設定!$D$13,テーブル1[[#This Row],[val_J]],NA())</f>
        <v>#N/A</v>
      </c>
      <c r="T34" s="11" t="e">
        <f>IF(テーブル1[[#This Row],[設定項目]]&gt;=設定!$D$13,テーブル1[[#This Row],[val_K]],NA())</f>
        <v>#N/A</v>
      </c>
      <c r="U34" s="11" t="e">
        <f>IF(AND(テーブル1[[#This Row],[設定項目]]&lt;設定!$D$13,テーブル1[[#This Row],[設定項目]]&gt;=設定!$D$12),テーブル1[[#This Row],[val_J]],NA())</f>
        <v>#N/A</v>
      </c>
      <c r="V34" s="11" t="e">
        <f>IF(AND(テーブル1[[#This Row],[設定項目]]&lt;設定!$D$13,テーブル1[[#This Row],[設定項目]]&gt;=設定!$D$12),テーブル1[[#This Row],[val_K]],NA())</f>
        <v>#N/A</v>
      </c>
      <c r="W34" s="11" t="e">
        <f>IF(AND(テーブル1[[#This Row],[設定項目]]&lt;設定!$D$12,テーブル1[[#This Row],[設定項目]]&gt;=設定!$D$11),テーブル1[[#This Row],[val_J]],NA())</f>
        <v>#N/A</v>
      </c>
      <c r="X34" s="11" t="e">
        <f>IF(AND(テーブル1[[#This Row],[設定項目]]&lt;設定!$D$12,テーブル1[[#This Row],[設定項目]]&gt;=設定!$D$11),テーブル1[[#This Row],[val_K]],NA())</f>
        <v>#N/A</v>
      </c>
      <c r="Y34" s="11" t="e">
        <f>IF(AND(テーブル1[[#This Row],[設定項目]]&lt;設定!$D$11,テーブル1[[#This Row],[設定項目]]&gt;=設定!$D$10),テーブル1[[#This Row],[val_J]],NA())</f>
        <v>#N/A</v>
      </c>
      <c r="Z34" s="11" t="e">
        <f>IF(AND(テーブル1[[#This Row],[設定項目]]&lt;設定!$D$11,テーブル1[[#This Row],[設定項目]]&gt;=設定!$D$10),テーブル1[[#This Row],[val_K]],NA())</f>
        <v>#N/A</v>
      </c>
      <c r="AA34" s="11" t="e">
        <f>IF(AND(テーブル1[[#This Row],[設定項目]]&lt;設定!$D$10,テーブル1[[#This Row],[設定項目]]&gt;=設定!$D$9),テーブル1[[#This Row],[val_J]],NA())</f>
        <v>#N/A</v>
      </c>
      <c r="AB34" s="11" t="e">
        <f>IF(AND(テーブル1[[#This Row],[設定項目]]&lt;設定!$D$10,テーブル1[[#This Row],[設定項目]]&gt;=設定!$D$9),テーブル1[[#This Row],[val_K]],NA())</f>
        <v>#N/A</v>
      </c>
      <c r="AC34" s="11" t="e">
        <f>IF(AND(テーブル1[[#This Row],[設定項目]]&lt;設定!$F$8,テーブル1[[#This Row],[設定項目]]&lt;&gt;""),テーブル1[[#This Row],[val_J]],NA())</f>
        <v>#N/A</v>
      </c>
      <c r="AD34" s="11" t="e">
        <f>IF(AND(テーブル1[[#This Row],[設定項目]]&lt;設定!$F$8,テーブル1[[#This Row],[設定項目]]&lt;&gt;""),テーブル1[[#This Row],[val_K]],NA())</f>
        <v>#N/A</v>
      </c>
      <c r="AE34" s="11">
        <f>IF(AND('グラフ(cCa-P)'!$I$11="ON",テーブル1[[#This Row],[ラベル表示]]=TRUE),テーブル1[[#This Row],[名前]],"")</f>
        <v>0</v>
      </c>
      <c r="AF34" s="11">
        <f>IF(AND('グラフ(PTH-cCa,P)'!$I$31="ON",テーブル1[[#This Row],[ラベル表示]]=TRUE),テーブル1[[#This Row],[名前]],"")</f>
        <v>0</v>
      </c>
      <c r="AG34" s="11">
        <f>IF(AND('グラフ(PTH-cCa,P)'!$Y$31="ON",テーブル1[[#This Row],[ラベル表示]]=TRUE),テーブル1[[#This Row],[名前]],"")</f>
        <v>0</v>
      </c>
      <c r="AH34" s="76">
        <f t="shared" si="1"/>
        <v>0</v>
      </c>
    </row>
    <row r="35" spans="2:34" ht="20.399999999999999" customHeight="1" x14ac:dyDescent="0.45">
      <c r="B35" s="129" t="b">
        <v>1</v>
      </c>
      <c r="C35" s="88">
        <f t="shared" si="0"/>
        <v>31</v>
      </c>
      <c r="D35" s="144"/>
      <c r="E35" s="8"/>
      <c r="F35" s="8"/>
      <c r="G35" s="8"/>
      <c r="H35" s="8"/>
      <c r="I35" s="8"/>
      <c r="J35" s="8"/>
      <c r="K35" s="136" t="str">
        <f>テーブル1[[#This Row],[cCa(mg/dL) '[自動計算']_グラフ表示用]]</f>
        <v/>
      </c>
      <c r="L35" s="8"/>
      <c r="M35" s="8"/>
      <c r="N35" s="59"/>
      <c r="O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 s="130" t="e">
        <f>IF(AND(テーブル1[[#This Row],[cCa(mg/dL) '[自動計算']_グラフ表示用]]&lt;&gt;"",テーブル1[[#This Row],[ラベル表示]]=TRUE),テーブル1[[#This Row],[cCa(mg/dL) '[自動計算']_グラフ表示用]],NA())</f>
        <v>#N/A</v>
      </c>
      <c r="Q35" s="130" t="e">
        <f>IF(AND(テーブル1[[#This Row],[P(mg/dL)]]&lt;&gt;"",テーブル1[[#This Row],[ラベル表示]]=TRUE),テーブル1[[#This Row],[P(mg/dL)]],NA())</f>
        <v>#N/A</v>
      </c>
      <c r="R35" s="130" t="e">
        <f>IF(AND(テーブル1[[#This Row],[設定項目]]&lt;&gt;"",テーブル1[[#This Row],[ラベル表示]]=TRUE),テーブル1[[#This Row],[設定項目]],NA())</f>
        <v>#N/A</v>
      </c>
      <c r="S35" s="58" t="e">
        <f>IF(テーブル1[[#This Row],[設定項目]]&gt;=設定!$D$13,テーブル1[[#This Row],[val_J]],NA())</f>
        <v>#N/A</v>
      </c>
      <c r="T35" s="11" t="e">
        <f>IF(テーブル1[[#This Row],[設定項目]]&gt;=設定!$D$13,テーブル1[[#This Row],[val_K]],NA())</f>
        <v>#N/A</v>
      </c>
      <c r="U35" s="11" t="e">
        <f>IF(AND(テーブル1[[#This Row],[設定項目]]&lt;設定!$D$13,テーブル1[[#This Row],[設定項目]]&gt;=設定!$D$12),テーブル1[[#This Row],[val_J]],NA())</f>
        <v>#N/A</v>
      </c>
      <c r="V35" s="11" t="e">
        <f>IF(AND(テーブル1[[#This Row],[設定項目]]&lt;設定!$D$13,テーブル1[[#This Row],[設定項目]]&gt;=設定!$D$12),テーブル1[[#This Row],[val_K]],NA())</f>
        <v>#N/A</v>
      </c>
      <c r="W35" s="11" t="e">
        <f>IF(AND(テーブル1[[#This Row],[設定項目]]&lt;設定!$D$12,テーブル1[[#This Row],[設定項目]]&gt;=設定!$D$11),テーブル1[[#This Row],[val_J]],NA())</f>
        <v>#N/A</v>
      </c>
      <c r="X35" s="11" t="e">
        <f>IF(AND(テーブル1[[#This Row],[設定項目]]&lt;設定!$D$12,テーブル1[[#This Row],[設定項目]]&gt;=設定!$D$11),テーブル1[[#This Row],[val_K]],NA())</f>
        <v>#N/A</v>
      </c>
      <c r="Y35" s="11" t="e">
        <f>IF(AND(テーブル1[[#This Row],[設定項目]]&lt;設定!$D$11,テーブル1[[#This Row],[設定項目]]&gt;=設定!$D$10),テーブル1[[#This Row],[val_J]],NA())</f>
        <v>#N/A</v>
      </c>
      <c r="Z35" s="11" t="e">
        <f>IF(AND(テーブル1[[#This Row],[設定項目]]&lt;設定!$D$11,テーブル1[[#This Row],[設定項目]]&gt;=設定!$D$10),テーブル1[[#This Row],[val_K]],NA())</f>
        <v>#N/A</v>
      </c>
      <c r="AA35" s="11" t="e">
        <f>IF(AND(テーブル1[[#This Row],[設定項目]]&lt;設定!$D$10,テーブル1[[#This Row],[設定項目]]&gt;=設定!$D$9),テーブル1[[#This Row],[val_J]],NA())</f>
        <v>#N/A</v>
      </c>
      <c r="AB35" s="11" t="e">
        <f>IF(AND(テーブル1[[#This Row],[設定項目]]&lt;設定!$D$10,テーブル1[[#This Row],[設定項目]]&gt;=設定!$D$9),テーブル1[[#This Row],[val_K]],NA())</f>
        <v>#N/A</v>
      </c>
      <c r="AC35" s="11" t="e">
        <f>IF(AND(テーブル1[[#This Row],[設定項目]]&lt;設定!$F$8,テーブル1[[#This Row],[設定項目]]&lt;&gt;""),テーブル1[[#This Row],[val_J]],NA())</f>
        <v>#N/A</v>
      </c>
      <c r="AD35" s="11" t="e">
        <f>IF(AND(テーブル1[[#This Row],[設定項目]]&lt;設定!$F$8,テーブル1[[#This Row],[設定項目]]&lt;&gt;""),テーブル1[[#This Row],[val_K]],NA())</f>
        <v>#N/A</v>
      </c>
      <c r="AE35" s="11">
        <f>IF(AND('グラフ(cCa-P)'!$I$11="ON",テーブル1[[#This Row],[ラベル表示]]=TRUE),テーブル1[[#This Row],[名前]],"")</f>
        <v>0</v>
      </c>
      <c r="AF35" s="11">
        <f>IF(AND('グラフ(PTH-cCa,P)'!$I$31="ON",テーブル1[[#This Row],[ラベル表示]]=TRUE),テーブル1[[#This Row],[名前]],"")</f>
        <v>0</v>
      </c>
      <c r="AG35" s="11">
        <f>IF(AND('グラフ(PTH-cCa,P)'!$Y$31="ON",テーブル1[[#This Row],[ラベル表示]]=TRUE),テーブル1[[#This Row],[名前]],"")</f>
        <v>0</v>
      </c>
      <c r="AH35" s="76">
        <f t="shared" si="1"/>
        <v>0</v>
      </c>
    </row>
    <row r="36" spans="2:34" ht="20.399999999999999" customHeight="1" x14ac:dyDescent="0.45">
      <c r="B36" s="129" t="b">
        <v>1</v>
      </c>
      <c r="C36" s="88">
        <f t="shared" si="0"/>
        <v>32</v>
      </c>
      <c r="D36" s="144"/>
      <c r="E36" s="8"/>
      <c r="F36" s="8"/>
      <c r="G36" s="8"/>
      <c r="H36" s="8"/>
      <c r="I36" s="8"/>
      <c r="J36" s="8"/>
      <c r="K36" s="136" t="str">
        <f>テーブル1[[#This Row],[cCa(mg/dL) '[自動計算']_グラフ表示用]]</f>
        <v/>
      </c>
      <c r="L36" s="8"/>
      <c r="M36" s="8"/>
      <c r="N36" s="59"/>
      <c r="O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 s="130" t="e">
        <f>IF(AND(テーブル1[[#This Row],[cCa(mg/dL) '[自動計算']_グラフ表示用]]&lt;&gt;"",テーブル1[[#This Row],[ラベル表示]]=TRUE),テーブル1[[#This Row],[cCa(mg/dL) '[自動計算']_グラフ表示用]],NA())</f>
        <v>#N/A</v>
      </c>
      <c r="Q36" s="130" t="e">
        <f>IF(AND(テーブル1[[#This Row],[P(mg/dL)]]&lt;&gt;"",テーブル1[[#This Row],[ラベル表示]]=TRUE),テーブル1[[#This Row],[P(mg/dL)]],NA())</f>
        <v>#N/A</v>
      </c>
      <c r="R36" s="130" t="e">
        <f>IF(AND(テーブル1[[#This Row],[設定項目]]&lt;&gt;"",テーブル1[[#This Row],[ラベル表示]]=TRUE),テーブル1[[#This Row],[設定項目]],NA())</f>
        <v>#N/A</v>
      </c>
      <c r="S36" s="58" t="e">
        <f>IF(テーブル1[[#This Row],[設定項目]]&gt;=設定!$D$13,テーブル1[[#This Row],[val_J]],NA())</f>
        <v>#N/A</v>
      </c>
      <c r="T36" s="11" t="e">
        <f>IF(テーブル1[[#This Row],[設定項目]]&gt;=設定!$D$13,テーブル1[[#This Row],[val_K]],NA())</f>
        <v>#N/A</v>
      </c>
      <c r="U36" s="11" t="e">
        <f>IF(AND(テーブル1[[#This Row],[設定項目]]&lt;設定!$D$13,テーブル1[[#This Row],[設定項目]]&gt;=設定!$D$12),テーブル1[[#This Row],[val_J]],NA())</f>
        <v>#N/A</v>
      </c>
      <c r="V36" s="11" t="e">
        <f>IF(AND(テーブル1[[#This Row],[設定項目]]&lt;設定!$D$13,テーブル1[[#This Row],[設定項目]]&gt;=設定!$D$12),テーブル1[[#This Row],[val_K]],NA())</f>
        <v>#N/A</v>
      </c>
      <c r="W36" s="11" t="e">
        <f>IF(AND(テーブル1[[#This Row],[設定項目]]&lt;設定!$D$12,テーブル1[[#This Row],[設定項目]]&gt;=設定!$D$11),テーブル1[[#This Row],[val_J]],NA())</f>
        <v>#N/A</v>
      </c>
      <c r="X36" s="11" t="e">
        <f>IF(AND(テーブル1[[#This Row],[設定項目]]&lt;設定!$D$12,テーブル1[[#This Row],[設定項目]]&gt;=設定!$D$11),テーブル1[[#This Row],[val_K]],NA())</f>
        <v>#N/A</v>
      </c>
      <c r="Y36" s="11" t="e">
        <f>IF(AND(テーブル1[[#This Row],[設定項目]]&lt;設定!$D$11,テーブル1[[#This Row],[設定項目]]&gt;=設定!$D$10),テーブル1[[#This Row],[val_J]],NA())</f>
        <v>#N/A</v>
      </c>
      <c r="Z36" s="11" t="e">
        <f>IF(AND(テーブル1[[#This Row],[設定項目]]&lt;設定!$D$11,テーブル1[[#This Row],[設定項目]]&gt;=設定!$D$10),テーブル1[[#This Row],[val_K]],NA())</f>
        <v>#N/A</v>
      </c>
      <c r="AA36" s="11" t="e">
        <f>IF(AND(テーブル1[[#This Row],[設定項目]]&lt;設定!$D$10,テーブル1[[#This Row],[設定項目]]&gt;=設定!$D$9),テーブル1[[#This Row],[val_J]],NA())</f>
        <v>#N/A</v>
      </c>
      <c r="AB36" s="11" t="e">
        <f>IF(AND(テーブル1[[#This Row],[設定項目]]&lt;設定!$D$10,テーブル1[[#This Row],[設定項目]]&gt;=設定!$D$9),テーブル1[[#This Row],[val_K]],NA())</f>
        <v>#N/A</v>
      </c>
      <c r="AC36" s="11" t="e">
        <f>IF(AND(テーブル1[[#This Row],[設定項目]]&lt;設定!$F$8,テーブル1[[#This Row],[設定項目]]&lt;&gt;""),テーブル1[[#This Row],[val_J]],NA())</f>
        <v>#N/A</v>
      </c>
      <c r="AD36" s="11" t="e">
        <f>IF(AND(テーブル1[[#This Row],[設定項目]]&lt;設定!$F$8,テーブル1[[#This Row],[設定項目]]&lt;&gt;""),テーブル1[[#This Row],[val_K]],NA())</f>
        <v>#N/A</v>
      </c>
      <c r="AE36" s="11">
        <f>IF(AND('グラフ(cCa-P)'!$I$11="ON",テーブル1[[#This Row],[ラベル表示]]=TRUE),テーブル1[[#This Row],[名前]],"")</f>
        <v>0</v>
      </c>
      <c r="AF36" s="11">
        <f>IF(AND('グラフ(PTH-cCa,P)'!$I$31="ON",テーブル1[[#This Row],[ラベル表示]]=TRUE),テーブル1[[#This Row],[名前]],"")</f>
        <v>0</v>
      </c>
      <c r="AG36" s="11">
        <f>IF(AND('グラフ(PTH-cCa,P)'!$Y$31="ON",テーブル1[[#This Row],[ラベル表示]]=TRUE),テーブル1[[#This Row],[名前]],"")</f>
        <v>0</v>
      </c>
      <c r="AH36" s="76">
        <f t="shared" si="1"/>
        <v>0</v>
      </c>
    </row>
    <row r="37" spans="2:34" ht="20.399999999999999" customHeight="1" x14ac:dyDescent="0.45">
      <c r="B37" s="129" t="b">
        <v>1</v>
      </c>
      <c r="C37" s="88">
        <f t="shared" si="0"/>
        <v>33</v>
      </c>
      <c r="D37" s="144"/>
      <c r="E37" s="8"/>
      <c r="F37" s="8"/>
      <c r="G37" s="8"/>
      <c r="H37" s="8"/>
      <c r="I37" s="8"/>
      <c r="J37" s="8"/>
      <c r="K37" s="136" t="str">
        <f>テーブル1[[#This Row],[cCa(mg/dL) '[自動計算']_グラフ表示用]]</f>
        <v/>
      </c>
      <c r="L37" s="8"/>
      <c r="M37" s="8"/>
      <c r="N37" s="59"/>
      <c r="O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 s="130" t="e">
        <f>IF(AND(テーブル1[[#This Row],[cCa(mg/dL) '[自動計算']_グラフ表示用]]&lt;&gt;"",テーブル1[[#This Row],[ラベル表示]]=TRUE),テーブル1[[#This Row],[cCa(mg/dL) '[自動計算']_グラフ表示用]],NA())</f>
        <v>#N/A</v>
      </c>
      <c r="Q37" s="130" t="e">
        <f>IF(AND(テーブル1[[#This Row],[P(mg/dL)]]&lt;&gt;"",テーブル1[[#This Row],[ラベル表示]]=TRUE),テーブル1[[#This Row],[P(mg/dL)]],NA())</f>
        <v>#N/A</v>
      </c>
      <c r="R37" s="130" t="e">
        <f>IF(AND(テーブル1[[#This Row],[設定項目]]&lt;&gt;"",テーブル1[[#This Row],[ラベル表示]]=TRUE),テーブル1[[#This Row],[設定項目]],NA())</f>
        <v>#N/A</v>
      </c>
      <c r="S37" s="58" t="e">
        <f>IF(テーブル1[[#This Row],[設定項目]]&gt;=設定!$D$13,テーブル1[[#This Row],[val_J]],NA())</f>
        <v>#N/A</v>
      </c>
      <c r="T37" s="11" t="e">
        <f>IF(テーブル1[[#This Row],[設定項目]]&gt;=設定!$D$13,テーブル1[[#This Row],[val_K]],NA())</f>
        <v>#N/A</v>
      </c>
      <c r="U37" s="11" t="e">
        <f>IF(AND(テーブル1[[#This Row],[設定項目]]&lt;設定!$D$13,テーブル1[[#This Row],[設定項目]]&gt;=設定!$D$12),テーブル1[[#This Row],[val_J]],NA())</f>
        <v>#N/A</v>
      </c>
      <c r="V37" s="11" t="e">
        <f>IF(AND(テーブル1[[#This Row],[設定項目]]&lt;設定!$D$13,テーブル1[[#This Row],[設定項目]]&gt;=設定!$D$12),テーブル1[[#This Row],[val_K]],NA())</f>
        <v>#N/A</v>
      </c>
      <c r="W37" s="11" t="e">
        <f>IF(AND(テーブル1[[#This Row],[設定項目]]&lt;設定!$D$12,テーブル1[[#This Row],[設定項目]]&gt;=設定!$D$11),テーブル1[[#This Row],[val_J]],NA())</f>
        <v>#N/A</v>
      </c>
      <c r="X37" s="11" t="e">
        <f>IF(AND(テーブル1[[#This Row],[設定項目]]&lt;設定!$D$12,テーブル1[[#This Row],[設定項目]]&gt;=設定!$D$11),テーブル1[[#This Row],[val_K]],NA())</f>
        <v>#N/A</v>
      </c>
      <c r="Y37" s="11" t="e">
        <f>IF(AND(テーブル1[[#This Row],[設定項目]]&lt;設定!$D$11,テーブル1[[#This Row],[設定項目]]&gt;=設定!$D$10),テーブル1[[#This Row],[val_J]],NA())</f>
        <v>#N/A</v>
      </c>
      <c r="Z37" s="11" t="e">
        <f>IF(AND(テーブル1[[#This Row],[設定項目]]&lt;設定!$D$11,テーブル1[[#This Row],[設定項目]]&gt;=設定!$D$10),テーブル1[[#This Row],[val_K]],NA())</f>
        <v>#N/A</v>
      </c>
      <c r="AA37" s="11" t="e">
        <f>IF(AND(テーブル1[[#This Row],[設定項目]]&lt;設定!$D$10,テーブル1[[#This Row],[設定項目]]&gt;=設定!$D$9),テーブル1[[#This Row],[val_J]],NA())</f>
        <v>#N/A</v>
      </c>
      <c r="AB37" s="11" t="e">
        <f>IF(AND(テーブル1[[#This Row],[設定項目]]&lt;設定!$D$10,テーブル1[[#This Row],[設定項目]]&gt;=設定!$D$9),テーブル1[[#This Row],[val_K]],NA())</f>
        <v>#N/A</v>
      </c>
      <c r="AC37" s="11" t="e">
        <f>IF(AND(テーブル1[[#This Row],[設定項目]]&lt;設定!$F$8,テーブル1[[#This Row],[設定項目]]&lt;&gt;""),テーブル1[[#This Row],[val_J]],NA())</f>
        <v>#N/A</v>
      </c>
      <c r="AD37" s="11" t="e">
        <f>IF(AND(テーブル1[[#This Row],[設定項目]]&lt;設定!$F$8,テーブル1[[#This Row],[設定項目]]&lt;&gt;""),テーブル1[[#This Row],[val_K]],NA())</f>
        <v>#N/A</v>
      </c>
      <c r="AE37" s="11">
        <f>IF(AND('グラフ(cCa-P)'!$I$11="ON",テーブル1[[#This Row],[ラベル表示]]=TRUE),テーブル1[[#This Row],[名前]],"")</f>
        <v>0</v>
      </c>
      <c r="AF37" s="11">
        <f>IF(AND('グラフ(PTH-cCa,P)'!$I$31="ON",テーブル1[[#This Row],[ラベル表示]]=TRUE),テーブル1[[#This Row],[名前]],"")</f>
        <v>0</v>
      </c>
      <c r="AG37" s="11">
        <f>IF(AND('グラフ(PTH-cCa,P)'!$Y$31="ON",テーブル1[[#This Row],[ラベル表示]]=TRUE),テーブル1[[#This Row],[名前]],"")</f>
        <v>0</v>
      </c>
      <c r="AH37" s="76">
        <f t="shared" si="1"/>
        <v>0</v>
      </c>
    </row>
    <row r="38" spans="2:34" ht="20.399999999999999" customHeight="1" x14ac:dyDescent="0.45">
      <c r="B38" s="129" t="b">
        <v>1</v>
      </c>
      <c r="C38" s="88">
        <f t="shared" si="0"/>
        <v>34</v>
      </c>
      <c r="D38" s="144"/>
      <c r="E38" s="8"/>
      <c r="F38" s="8"/>
      <c r="G38" s="8"/>
      <c r="H38" s="8"/>
      <c r="I38" s="8"/>
      <c r="J38" s="8"/>
      <c r="K38" s="136" t="str">
        <f>テーブル1[[#This Row],[cCa(mg/dL) '[自動計算']_グラフ表示用]]</f>
        <v/>
      </c>
      <c r="L38" s="8"/>
      <c r="M38" s="8"/>
      <c r="N38" s="59"/>
      <c r="O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 s="130" t="e">
        <f>IF(AND(テーブル1[[#This Row],[cCa(mg/dL) '[自動計算']_グラフ表示用]]&lt;&gt;"",テーブル1[[#This Row],[ラベル表示]]=TRUE),テーブル1[[#This Row],[cCa(mg/dL) '[自動計算']_グラフ表示用]],NA())</f>
        <v>#N/A</v>
      </c>
      <c r="Q38" s="130" t="e">
        <f>IF(AND(テーブル1[[#This Row],[P(mg/dL)]]&lt;&gt;"",テーブル1[[#This Row],[ラベル表示]]=TRUE),テーブル1[[#This Row],[P(mg/dL)]],NA())</f>
        <v>#N/A</v>
      </c>
      <c r="R38" s="130" t="e">
        <f>IF(AND(テーブル1[[#This Row],[設定項目]]&lt;&gt;"",テーブル1[[#This Row],[ラベル表示]]=TRUE),テーブル1[[#This Row],[設定項目]],NA())</f>
        <v>#N/A</v>
      </c>
      <c r="S38" s="58" t="e">
        <f>IF(テーブル1[[#This Row],[設定項目]]&gt;=設定!$D$13,テーブル1[[#This Row],[val_J]],NA())</f>
        <v>#N/A</v>
      </c>
      <c r="T38" s="11" t="e">
        <f>IF(テーブル1[[#This Row],[設定項目]]&gt;=設定!$D$13,テーブル1[[#This Row],[val_K]],NA())</f>
        <v>#N/A</v>
      </c>
      <c r="U38" s="11" t="e">
        <f>IF(AND(テーブル1[[#This Row],[設定項目]]&lt;設定!$D$13,テーブル1[[#This Row],[設定項目]]&gt;=設定!$D$12),テーブル1[[#This Row],[val_J]],NA())</f>
        <v>#N/A</v>
      </c>
      <c r="V38" s="11" t="e">
        <f>IF(AND(テーブル1[[#This Row],[設定項目]]&lt;設定!$D$13,テーブル1[[#This Row],[設定項目]]&gt;=設定!$D$12),テーブル1[[#This Row],[val_K]],NA())</f>
        <v>#N/A</v>
      </c>
      <c r="W38" s="11" t="e">
        <f>IF(AND(テーブル1[[#This Row],[設定項目]]&lt;設定!$D$12,テーブル1[[#This Row],[設定項目]]&gt;=設定!$D$11),テーブル1[[#This Row],[val_J]],NA())</f>
        <v>#N/A</v>
      </c>
      <c r="X38" s="11" t="e">
        <f>IF(AND(テーブル1[[#This Row],[設定項目]]&lt;設定!$D$12,テーブル1[[#This Row],[設定項目]]&gt;=設定!$D$11),テーブル1[[#This Row],[val_K]],NA())</f>
        <v>#N/A</v>
      </c>
      <c r="Y38" s="11" t="e">
        <f>IF(AND(テーブル1[[#This Row],[設定項目]]&lt;設定!$D$11,テーブル1[[#This Row],[設定項目]]&gt;=設定!$D$10),テーブル1[[#This Row],[val_J]],NA())</f>
        <v>#N/A</v>
      </c>
      <c r="Z38" s="11" t="e">
        <f>IF(AND(テーブル1[[#This Row],[設定項目]]&lt;設定!$D$11,テーブル1[[#This Row],[設定項目]]&gt;=設定!$D$10),テーブル1[[#This Row],[val_K]],NA())</f>
        <v>#N/A</v>
      </c>
      <c r="AA38" s="11" t="e">
        <f>IF(AND(テーブル1[[#This Row],[設定項目]]&lt;設定!$D$10,テーブル1[[#This Row],[設定項目]]&gt;=設定!$D$9),テーブル1[[#This Row],[val_J]],NA())</f>
        <v>#N/A</v>
      </c>
      <c r="AB38" s="11" t="e">
        <f>IF(AND(テーブル1[[#This Row],[設定項目]]&lt;設定!$D$10,テーブル1[[#This Row],[設定項目]]&gt;=設定!$D$9),テーブル1[[#This Row],[val_K]],NA())</f>
        <v>#N/A</v>
      </c>
      <c r="AC38" s="11" t="e">
        <f>IF(AND(テーブル1[[#This Row],[設定項目]]&lt;設定!$F$8,テーブル1[[#This Row],[設定項目]]&lt;&gt;""),テーブル1[[#This Row],[val_J]],NA())</f>
        <v>#N/A</v>
      </c>
      <c r="AD38" s="11" t="e">
        <f>IF(AND(テーブル1[[#This Row],[設定項目]]&lt;設定!$F$8,テーブル1[[#This Row],[設定項目]]&lt;&gt;""),テーブル1[[#This Row],[val_K]],NA())</f>
        <v>#N/A</v>
      </c>
      <c r="AE38" s="11">
        <f>IF(AND('グラフ(cCa-P)'!$I$11="ON",テーブル1[[#This Row],[ラベル表示]]=TRUE),テーブル1[[#This Row],[名前]],"")</f>
        <v>0</v>
      </c>
      <c r="AF38" s="11">
        <f>IF(AND('グラフ(PTH-cCa,P)'!$I$31="ON",テーブル1[[#This Row],[ラベル表示]]=TRUE),テーブル1[[#This Row],[名前]],"")</f>
        <v>0</v>
      </c>
      <c r="AG38" s="11">
        <f>IF(AND('グラフ(PTH-cCa,P)'!$Y$31="ON",テーブル1[[#This Row],[ラベル表示]]=TRUE),テーブル1[[#This Row],[名前]],"")</f>
        <v>0</v>
      </c>
      <c r="AH38" s="76">
        <f t="shared" si="1"/>
        <v>0</v>
      </c>
    </row>
    <row r="39" spans="2:34" ht="20.399999999999999" customHeight="1" x14ac:dyDescent="0.45">
      <c r="B39" s="129" t="b">
        <v>1</v>
      </c>
      <c r="C39" s="88">
        <f t="shared" si="0"/>
        <v>35</v>
      </c>
      <c r="D39" s="144"/>
      <c r="E39" s="8"/>
      <c r="F39" s="8"/>
      <c r="G39" s="8"/>
      <c r="H39" s="8"/>
      <c r="I39" s="8"/>
      <c r="J39" s="8"/>
      <c r="K39" s="136" t="str">
        <f>テーブル1[[#This Row],[cCa(mg/dL) '[自動計算']_グラフ表示用]]</f>
        <v/>
      </c>
      <c r="L39" s="8"/>
      <c r="M39" s="8"/>
      <c r="N39" s="59"/>
      <c r="O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 s="130" t="e">
        <f>IF(AND(テーブル1[[#This Row],[cCa(mg/dL) '[自動計算']_グラフ表示用]]&lt;&gt;"",テーブル1[[#This Row],[ラベル表示]]=TRUE),テーブル1[[#This Row],[cCa(mg/dL) '[自動計算']_グラフ表示用]],NA())</f>
        <v>#N/A</v>
      </c>
      <c r="Q39" s="130" t="e">
        <f>IF(AND(テーブル1[[#This Row],[P(mg/dL)]]&lt;&gt;"",テーブル1[[#This Row],[ラベル表示]]=TRUE),テーブル1[[#This Row],[P(mg/dL)]],NA())</f>
        <v>#N/A</v>
      </c>
      <c r="R39" s="130" t="e">
        <f>IF(AND(テーブル1[[#This Row],[設定項目]]&lt;&gt;"",テーブル1[[#This Row],[ラベル表示]]=TRUE),テーブル1[[#This Row],[設定項目]],NA())</f>
        <v>#N/A</v>
      </c>
      <c r="S39" s="58" t="e">
        <f>IF(テーブル1[[#This Row],[設定項目]]&gt;=設定!$D$13,テーブル1[[#This Row],[val_J]],NA())</f>
        <v>#N/A</v>
      </c>
      <c r="T39" s="11" t="e">
        <f>IF(テーブル1[[#This Row],[設定項目]]&gt;=設定!$D$13,テーブル1[[#This Row],[val_K]],NA())</f>
        <v>#N/A</v>
      </c>
      <c r="U39" s="11" t="e">
        <f>IF(AND(テーブル1[[#This Row],[設定項目]]&lt;設定!$D$13,テーブル1[[#This Row],[設定項目]]&gt;=設定!$D$12),テーブル1[[#This Row],[val_J]],NA())</f>
        <v>#N/A</v>
      </c>
      <c r="V39" s="11" t="e">
        <f>IF(AND(テーブル1[[#This Row],[設定項目]]&lt;設定!$D$13,テーブル1[[#This Row],[設定項目]]&gt;=設定!$D$12),テーブル1[[#This Row],[val_K]],NA())</f>
        <v>#N/A</v>
      </c>
      <c r="W39" s="11" t="e">
        <f>IF(AND(テーブル1[[#This Row],[設定項目]]&lt;設定!$D$12,テーブル1[[#This Row],[設定項目]]&gt;=設定!$D$11),テーブル1[[#This Row],[val_J]],NA())</f>
        <v>#N/A</v>
      </c>
      <c r="X39" s="11" t="e">
        <f>IF(AND(テーブル1[[#This Row],[設定項目]]&lt;設定!$D$12,テーブル1[[#This Row],[設定項目]]&gt;=設定!$D$11),テーブル1[[#This Row],[val_K]],NA())</f>
        <v>#N/A</v>
      </c>
      <c r="Y39" s="11" t="e">
        <f>IF(AND(テーブル1[[#This Row],[設定項目]]&lt;設定!$D$11,テーブル1[[#This Row],[設定項目]]&gt;=設定!$D$10),テーブル1[[#This Row],[val_J]],NA())</f>
        <v>#N/A</v>
      </c>
      <c r="Z39" s="11" t="e">
        <f>IF(AND(テーブル1[[#This Row],[設定項目]]&lt;設定!$D$11,テーブル1[[#This Row],[設定項目]]&gt;=設定!$D$10),テーブル1[[#This Row],[val_K]],NA())</f>
        <v>#N/A</v>
      </c>
      <c r="AA39" s="11" t="e">
        <f>IF(AND(テーブル1[[#This Row],[設定項目]]&lt;設定!$D$10,テーブル1[[#This Row],[設定項目]]&gt;=設定!$D$9),テーブル1[[#This Row],[val_J]],NA())</f>
        <v>#N/A</v>
      </c>
      <c r="AB39" s="11" t="e">
        <f>IF(AND(テーブル1[[#This Row],[設定項目]]&lt;設定!$D$10,テーブル1[[#This Row],[設定項目]]&gt;=設定!$D$9),テーブル1[[#This Row],[val_K]],NA())</f>
        <v>#N/A</v>
      </c>
      <c r="AC39" s="11" t="e">
        <f>IF(AND(テーブル1[[#This Row],[設定項目]]&lt;設定!$F$8,テーブル1[[#This Row],[設定項目]]&lt;&gt;""),テーブル1[[#This Row],[val_J]],NA())</f>
        <v>#N/A</v>
      </c>
      <c r="AD39" s="11" t="e">
        <f>IF(AND(テーブル1[[#This Row],[設定項目]]&lt;設定!$F$8,テーブル1[[#This Row],[設定項目]]&lt;&gt;""),テーブル1[[#This Row],[val_K]],NA())</f>
        <v>#N/A</v>
      </c>
      <c r="AE39" s="11">
        <f>IF(AND('グラフ(cCa-P)'!$I$11="ON",テーブル1[[#This Row],[ラベル表示]]=TRUE),テーブル1[[#This Row],[名前]],"")</f>
        <v>0</v>
      </c>
      <c r="AF39" s="11">
        <f>IF(AND('グラフ(PTH-cCa,P)'!$I$31="ON",テーブル1[[#This Row],[ラベル表示]]=TRUE),テーブル1[[#This Row],[名前]],"")</f>
        <v>0</v>
      </c>
      <c r="AG39" s="11">
        <f>IF(AND('グラフ(PTH-cCa,P)'!$Y$31="ON",テーブル1[[#This Row],[ラベル表示]]=TRUE),テーブル1[[#This Row],[名前]],"")</f>
        <v>0</v>
      </c>
      <c r="AH39" s="76">
        <f t="shared" si="1"/>
        <v>0</v>
      </c>
    </row>
    <row r="40" spans="2:34" ht="20.399999999999999" customHeight="1" x14ac:dyDescent="0.45">
      <c r="B40" s="129" t="b">
        <v>1</v>
      </c>
      <c r="C40" s="88">
        <f t="shared" si="0"/>
        <v>36</v>
      </c>
      <c r="D40" s="144"/>
      <c r="E40" s="8"/>
      <c r="F40" s="8"/>
      <c r="G40" s="8"/>
      <c r="H40" s="8"/>
      <c r="I40" s="8"/>
      <c r="J40" s="8"/>
      <c r="K40" s="136" t="str">
        <f>テーブル1[[#This Row],[cCa(mg/dL) '[自動計算']_グラフ表示用]]</f>
        <v/>
      </c>
      <c r="L40" s="8"/>
      <c r="M40" s="8"/>
      <c r="N40" s="59"/>
      <c r="O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 s="130" t="e">
        <f>IF(AND(テーブル1[[#This Row],[cCa(mg/dL) '[自動計算']_グラフ表示用]]&lt;&gt;"",テーブル1[[#This Row],[ラベル表示]]=TRUE),テーブル1[[#This Row],[cCa(mg/dL) '[自動計算']_グラフ表示用]],NA())</f>
        <v>#N/A</v>
      </c>
      <c r="Q40" s="130" t="e">
        <f>IF(AND(テーブル1[[#This Row],[P(mg/dL)]]&lt;&gt;"",テーブル1[[#This Row],[ラベル表示]]=TRUE),テーブル1[[#This Row],[P(mg/dL)]],NA())</f>
        <v>#N/A</v>
      </c>
      <c r="R40" s="130" t="e">
        <f>IF(AND(テーブル1[[#This Row],[設定項目]]&lt;&gt;"",テーブル1[[#This Row],[ラベル表示]]=TRUE),テーブル1[[#This Row],[設定項目]],NA())</f>
        <v>#N/A</v>
      </c>
      <c r="S40" s="58" t="e">
        <f>IF(テーブル1[[#This Row],[設定項目]]&gt;=設定!$D$13,テーブル1[[#This Row],[val_J]],NA())</f>
        <v>#N/A</v>
      </c>
      <c r="T40" s="11" t="e">
        <f>IF(テーブル1[[#This Row],[設定項目]]&gt;=設定!$D$13,テーブル1[[#This Row],[val_K]],NA())</f>
        <v>#N/A</v>
      </c>
      <c r="U40" s="11" t="e">
        <f>IF(AND(テーブル1[[#This Row],[設定項目]]&lt;設定!$D$13,テーブル1[[#This Row],[設定項目]]&gt;=設定!$D$12),テーブル1[[#This Row],[val_J]],NA())</f>
        <v>#N/A</v>
      </c>
      <c r="V40" s="11" t="e">
        <f>IF(AND(テーブル1[[#This Row],[設定項目]]&lt;設定!$D$13,テーブル1[[#This Row],[設定項目]]&gt;=設定!$D$12),テーブル1[[#This Row],[val_K]],NA())</f>
        <v>#N/A</v>
      </c>
      <c r="W40" s="11" t="e">
        <f>IF(AND(テーブル1[[#This Row],[設定項目]]&lt;設定!$D$12,テーブル1[[#This Row],[設定項目]]&gt;=設定!$D$11),テーブル1[[#This Row],[val_J]],NA())</f>
        <v>#N/A</v>
      </c>
      <c r="X40" s="11" t="e">
        <f>IF(AND(テーブル1[[#This Row],[設定項目]]&lt;設定!$D$12,テーブル1[[#This Row],[設定項目]]&gt;=設定!$D$11),テーブル1[[#This Row],[val_K]],NA())</f>
        <v>#N/A</v>
      </c>
      <c r="Y40" s="11" t="e">
        <f>IF(AND(テーブル1[[#This Row],[設定項目]]&lt;設定!$D$11,テーブル1[[#This Row],[設定項目]]&gt;=設定!$D$10),テーブル1[[#This Row],[val_J]],NA())</f>
        <v>#N/A</v>
      </c>
      <c r="Z40" s="11" t="e">
        <f>IF(AND(テーブル1[[#This Row],[設定項目]]&lt;設定!$D$11,テーブル1[[#This Row],[設定項目]]&gt;=設定!$D$10),テーブル1[[#This Row],[val_K]],NA())</f>
        <v>#N/A</v>
      </c>
      <c r="AA40" s="11" t="e">
        <f>IF(AND(テーブル1[[#This Row],[設定項目]]&lt;設定!$D$10,テーブル1[[#This Row],[設定項目]]&gt;=設定!$D$9),テーブル1[[#This Row],[val_J]],NA())</f>
        <v>#N/A</v>
      </c>
      <c r="AB40" s="11" t="e">
        <f>IF(AND(テーブル1[[#This Row],[設定項目]]&lt;設定!$D$10,テーブル1[[#This Row],[設定項目]]&gt;=設定!$D$9),テーブル1[[#This Row],[val_K]],NA())</f>
        <v>#N/A</v>
      </c>
      <c r="AC40" s="11" t="e">
        <f>IF(AND(テーブル1[[#This Row],[設定項目]]&lt;設定!$F$8,テーブル1[[#This Row],[設定項目]]&lt;&gt;""),テーブル1[[#This Row],[val_J]],NA())</f>
        <v>#N/A</v>
      </c>
      <c r="AD40" s="11" t="e">
        <f>IF(AND(テーブル1[[#This Row],[設定項目]]&lt;設定!$F$8,テーブル1[[#This Row],[設定項目]]&lt;&gt;""),テーブル1[[#This Row],[val_K]],NA())</f>
        <v>#N/A</v>
      </c>
      <c r="AE40" s="11">
        <f>IF(AND('グラフ(cCa-P)'!$I$11="ON",テーブル1[[#This Row],[ラベル表示]]=TRUE),テーブル1[[#This Row],[名前]],"")</f>
        <v>0</v>
      </c>
      <c r="AF40" s="11">
        <f>IF(AND('グラフ(PTH-cCa,P)'!$I$31="ON",テーブル1[[#This Row],[ラベル表示]]=TRUE),テーブル1[[#This Row],[名前]],"")</f>
        <v>0</v>
      </c>
      <c r="AG40" s="11">
        <f>IF(AND('グラフ(PTH-cCa,P)'!$Y$31="ON",テーブル1[[#This Row],[ラベル表示]]=TRUE),テーブル1[[#This Row],[名前]],"")</f>
        <v>0</v>
      </c>
      <c r="AH40" s="76">
        <f t="shared" si="1"/>
        <v>0</v>
      </c>
    </row>
    <row r="41" spans="2:34" ht="20.399999999999999" customHeight="1" x14ac:dyDescent="0.45">
      <c r="B41" s="129" t="b">
        <v>1</v>
      </c>
      <c r="C41" s="88">
        <f t="shared" si="0"/>
        <v>37</v>
      </c>
      <c r="D41" s="144"/>
      <c r="E41" s="8"/>
      <c r="F41" s="8"/>
      <c r="G41" s="8"/>
      <c r="H41" s="8"/>
      <c r="I41" s="8"/>
      <c r="J41" s="8"/>
      <c r="K41" s="136" t="str">
        <f>テーブル1[[#This Row],[cCa(mg/dL) '[自動計算']_グラフ表示用]]</f>
        <v/>
      </c>
      <c r="L41" s="8"/>
      <c r="M41" s="8"/>
      <c r="N41" s="59"/>
      <c r="O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 s="130" t="e">
        <f>IF(AND(テーブル1[[#This Row],[cCa(mg/dL) '[自動計算']_グラフ表示用]]&lt;&gt;"",テーブル1[[#This Row],[ラベル表示]]=TRUE),テーブル1[[#This Row],[cCa(mg/dL) '[自動計算']_グラフ表示用]],NA())</f>
        <v>#N/A</v>
      </c>
      <c r="Q41" s="130" t="e">
        <f>IF(AND(テーブル1[[#This Row],[P(mg/dL)]]&lt;&gt;"",テーブル1[[#This Row],[ラベル表示]]=TRUE),テーブル1[[#This Row],[P(mg/dL)]],NA())</f>
        <v>#N/A</v>
      </c>
      <c r="R41" s="130" t="e">
        <f>IF(AND(テーブル1[[#This Row],[設定項目]]&lt;&gt;"",テーブル1[[#This Row],[ラベル表示]]=TRUE),テーブル1[[#This Row],[設定項目]],NA())</f>
        <v>#N/A</v>
      </c>
      <c r="S41" s="58" t="e">
        <f>IF(テーブル1[[#This Row],[設定項目]]&gt;=設定!$D$13,テーブル1[[#This Row],[val_J]],NA())</f>
        <v>#N/A</v>
      </c>
      <c r="T41" s="11" t="e">
        <f>IF(テーブル1[[#This Row],[設定項目]]&gt;=設定!$D$13,テーブル1[[#This Row],[val_K]],NA())</f>
        <v>#N/A</v>
      </c>
      <c r="U41" s="11" t="e">
        <f>IF(AND(テーブル1[[#This Row],[設定項目]]&lt;設定!$D$13,テーブル1[[#This Row],[設定項目]]&gt;=設定!$D$12),テーブル1[[#This Row],[val_J]],NA())</f>
        <v>#N/A</v>
      </c>
      <c r="V41" s="11" t="e">
        <f>IF(AND(テーブル1[[#This Row],[設定項目]]&lt;設定!$D$13,テーブル1[[#This Row],[設定項目]]&gt;=設定!$D$12),テーブル1[[#This Row],[val_K]],NA())</f>
        <v>#N/A</v>
      </c>
      <c r="W41" s="11" t="e">
        <f>IF(AND(テーブル1[[#This Row],[設定項目]]&lt;設定!$D$12,テーブル1[[#This Row],[設定項目]]&gt;=設定!$D$11),テーブル1[[#This Row],[val_J]],NA())</f>
        <v>#N/A</v>
      </c>
      <c r="X41" s="11" t="e">
        <f>IF(AND(テーブル1[[#This Row],[設定項目]]&lt;設定!$D$12,テーブル1[[#This Row],[設定項目]]&gt;=設定!$D$11),テーブル1[[#This Row],[val_K]],NA())</f>
        <v>#N/A</v>
      </c>
      <c r="Y41" s="11" t="e">
        <f>IF(AND(テーブル1[[#This Row],[設定項目]]&lt;設定!$D$11,テーブル1[[#This Row],[設定項目]]&gt;=設定!$D$10),テーブル1[[#This Row],[val_J]],NA())</f>
        <v>#N/A</v>
      </c>
      <c r="Z41" s="11" t="e">
        <f>IF(AND(テーブル1[[#This Row],[設定項目]]&lt;設定!$D$11,テーブル1[[#This Row],[設定項目]]&gt;=設定!$D$10),テーブル1[[#This Row],[val_K]],NA())</f>
        <v>#N/A</v>
      </c>
      <c r="AA41" s="11" t="e">
        <f>IF(AND(テーブル1[[#This Row],[設定項目]]&lt;設定!$D$10,テーブル1[[#This Row],[設定項目]]&gt;=設定!$D$9),テーブル1[[#This Row],[val_J]],NA())</f>
        <v>#N/A</v>
      </c>
      <c r="AB41" s="11" t="e">
        <f>IF(AND(テーブル1[[#This Row],[設定項目]]&lt;設定!$D$10,テーブル1[[#This Row],[設定項目]]&gt;=設定!$D$9),テーブル1[[#This Row],[val_K]],NA())</f>
        <v>#N/A</v>
      </c>
      <c r="AC41" s="11" t="e">
        <f>IF(AND(テーブル1[[#This Row],[設定項目]]&lt;設定!$F$8,テーブル1[[#This Row],[設定項目]]&lt;&gt;""),テーブル1[[#This Row],[val_J]],NA())</f>
        <v>#N/A</v>
      </c>
      <c r="AD41" s="11" t="e">
        <f>IF(AND(テーブル1[[#This Row],[設定項目]]&lt;設定!$F$8,テーブル1[[#This Row],[設定項目]]&lt;&gt;""),テーブル1[[#This Row],[val_K]],NA())</f>
        <v>#N/A</v>
      </c>
      <c r="AE41" s="11">
        <f>IF(AND('グラフ(cCa-P)'!$I$11="ON",テーブル1[[#This Row],[ラベル表示]]=TRUE),テーブル1[[#This Row],[名前]],"")</f>
        <v>0</v>
      </c>
      <c r="AF41" s="11">
        <f>IF(AND('グラフ(PTH-cCa,P)'!$I$31="ON",テーブル1[[#This Row],[ラベル表示]]=TRUE),テーブル1[[#This Row],[名前]],"")</f>
        <v>0</v>
      </c>
      <c r="AG41" s="11">
        <f>IF(AND('グラフ(PTH-cCa,P)'!$Y$31="ON",テーブル1[[#This Row],[ラベル表示]]=TRUE),テーブル1[[#This Row],[名前]],"")</f>
        <v>0</v>
      </c>
      <c r="AH41" s="76">
        <f t="shared" si="1"/>
        <v>0</v>
      </c>
    </row>
    <row r="42" spans="2:34" ht="20.399999999999999" customHeight="1" x14ac:dyDescent="0.45">
      <c r="B42" s="129" t="b">
        <v>1</v>
      </c>
      <c r="C42" s="88">
        <f t="shared" si="0"/>
        <v>38</v>
      </c>
      <c r="D42" s="144"/>
      <c r="E42" s="8"/>
      <c r="F42" s="8"/>
      <c r="G42" s="8"/>
      <c r="H42" s="8"/>
      <c r="I42" s="8"/>
      <c r="J42" s="8"/>
      <c r="K42" s="136" t="str">
        <f>テーブル1[[#This Row],[cCa(mg/dL) '[自動計算']_グラフ表示用]]</f>
        <v/>
      </c>
      <c r="L42" s="8"/>
      <c r="M42" s="8"/>
      <c r="N42" s="59"/>
      <c r="O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 s="130" t="e">
        <f>IF(AND(テーブル1[[#This Row],[cCa(mg/dL) '[自動計算']_グラフ表示用]]&lt;&gt;"",テーブル1[[#This Row],[ラベル表示]]=TRUE),テーブル1[[#This Row],[cCa(mg/dL) '[自動計算']_グラフ表示用]],NA())</f>
        <v>#N/A</v>
      </c>
      <c r="Q42" s="130" t="e">
        <f>IF(AND(テーブル1[[#This Row],[P(mg/dL)]]&lt;&gt;"",テーブル1[[#This Row],[ラベル表示]]=TRUE),テーブル1[[#This Row],[P(mg/dL)]],NA())</f>
        <v>#N/A</v>
      </c>
      <c r="R42" s="130" t="e">
        <f>IF(AND(テーブル1[[#This Row],[設定項目]]&lt;&gt;"",テーブル1[[#This Row],[ラベル表示]]=TRUE),テーブル1[[#This Row],[設定項目]],NA())</f>
        <v>#N/A</v>
      </c>
      <c r="S42" s="58" t="e">
        <f>IF(テーブル1[[#This Row],[設定項目]]&gt;=設定!$D$13,テーブル1[[#This Row],[val_J]],NA())</f>
        <v>#N/A</v>
      </c>
      <c r="T42" s="11" t="e">
        <f>IF(テーブル1[[#This Row],[設定項目]]&gt;=設定!$D$13,テーブル1[[#This Row],[val_K]],NA())</f>
        <v>#N/A</v>
      </c>
      <c r="U42" s="11" t="e">
        <f>IF(AND(テーブル1[[#This Row],[設定項目]]&lt;設定!$D$13,テーブル1[[#This Row],[設定項目]]&gt;=設定!$D$12),テーブル1[[#This Row],[val_J]],NA())</f>
        <v>#N/A</v>
      </c>
      <c r="V42" s="11" t="e">
        <f>IF(AND(テーブル1[[#This Row],[設定項目]]&lt;設定!$D$13,テーブル1[[#This Row],[設定項目]]&gt;=設定!$D$12),テーブル1[[#This Row],[val_K]],NA())</f>
        <v>#N/A</v>
      </c>
      <c r="W42" s="11" t="e">
        <f>IF(AND(テーブル1[[#This Row],[設定項目]]&lt;設定!$D$12,テーブル1[[#This Row],[設定項目]]&gt;=設定!$D$11),テーブル1[[#This Row],[val_J]],NA())</f>
        <v>#N/A</v>
      </c>
      <c r="X42" s="11" t="e">
        <f>IF(AND(テーブル1[[#This Row],[設定項目]]&lt;設定!$D$12,テーブル1[[#This Row],[設定項目]]&gt;=設定!$D$11),テーブル1[[#This Row],[val_K]],NA())</f>
        <v>#N/A</v>
      </c>
      <c r="Y42" s="11" t="e">
        <f>IF(AND(テーブル1[[#This Row],[設定項目]]&lt;設定!$D$11,テーブル1[[#This Row],[設定項目]]&gt;=設定!$D$10),テーブル1[[#This Row],[val_J]],NA())</f>
        <v>#N/A</v>
      </c>
      <c r="Z42" s="11" t="e">
        <f>IF(AND(テーブル1[[#This Row],[設定項目]]&lt;設定!$D$11,テーブル1[[#This Row],[設定項目]]&gt;=設定!$D$10),テーブル1[[#This Row],[val_K]],NA())</f>
        <v>#N/A</v>
      </c>
      <c r="AA42" s="11" t="e">
        <f>IF(AND(テーブル1[[#This Row],[設定項目]]&lt;設定!$D$10,テーブル1[[#This Row],[設定項目]]&gt;=設定!$D$9),テーブル1[[#This Row],[val_J]],NA())</f>
        <v>#N/A</v>
      </c>
      <c r="AB42" s="11" t="e">
        <f>IF(AND(テーブル1[[#This Row],[設定項目]]&lt;設定!$D$10,テーブル1[[#This Row],[設定項目]]&gt;=設定!$D$9),テーブル1[[#This Row],[val_K]],NA())</f>
        <v>#N/A</v>
      </c>
      <c r="AC42" s="11" t="e">
        <f>IF(AND(テーブル1[[#This Row],[設定項目]]&lt;設定!$F$8,テーブル1[[#This Row],[設定項目]]&lt;&gt;""),テーブル1[[#This Row],[val_J]],NA())</f>
        <v>#N/A</v>
      </c>
      <c r="AD42" s="11" t="e">
        <f>IF(AND(テーブル1[[#This Row],[設定項目]]&lt;設定!$F$8,テーブル1[[#This Row],[設定項目]]&lt;&gt;""),テーブル1[[#This Row],[val_K]],NA())</f>
        <v>#N/A</v>
      </c>
      <c r="AE42" s="11">
        <f>IF(AND('グラフ(cCa-P)'!$I$11="ON",テーブル1[[#This Row],[ラベル表示]]=TRUE),テーブル1[[#This Row],[名前]],"")</f>
        <v>0</v>
      </c>
      <c r="AF42" s="11">
        <f>IF(AND('グラフ(PTH-cCa,P)'!$I$31="ON",テーブル1[[#This Row],[ラベル表示]]=TRUE),テーブル1[[#This Row],[名前]],"")</f>
        <v>0</v>
      </c>
      <c r="AG42" s="11">
        <f>IF(AND('グラフ(PTH-cCa,P)'!$Y$31="ON",テーブル1[[#This Row],[ラベル表示]]=TRUE),テーブル1[[#This Row],[名前]],"")</f>
        <v>0</v>
      </c>
      <c r="AH42" s="76">
        <f t="shared" si="1"/>
        <v>0</v>
      </c>
    </row>
    <row r="43" spans="2:34" ht="20.399999999999999" customHeight="1" x14ac:dyDescent="0.45">
      <c r="B43" s="129" t="b">
        <v>1</v>
      </c>
      <c r="C43" s="88">
        <f t="shared" si="0"/>
        <v>39</v>
      </c>
      <c r="D43" s="144"/>
      <c r="E43" s="8"/>
      <c r="F43" s="8"/>
      <c r="G43" s="8"/>
      <c r="H43" s="8"/>
      <c r="I43" s="8"/>
      <c r="J43" s="8"/>
      <c r="K43" s="136" t="str">
        <f>テーブル1[[#This Row],[cCa(mg/dL) '[自動計算']_グラフ表示用]]</f>
        <v/>
      </c>
      <c r="L43" s="8"/>
      <c r="M43" s="8"/>
      <c r="N43" s="59"/>
      <c r="O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 s="130" t="e">
        <f>IF(AND(テーブル1[[#This Row],[cCa(mg/dL) '[自動計算']_グラフ表示用]]&lt;&gt;"",テーブル1[[#This Row],[ラベル表示]]=TRUE),テーブル1[[#This Row],[cCa(mg/dL) '[自動計算']_グラフ表示用]],NA())</f>
        <v>#N/A</v>
      </c>
      <c r="Q43" s="130" t="e">
        <f>IF(AND(テーブル1[[#This Row],[P(mg/dL)]]&lt;&gt;"",テーブル1[[#This Row],[ラベル表示]]=TRUE),テーブル1[[#This Row],[P(mg/dL)]],NA())</f>
        <v>#N/A</v>
      </c>
      <c r="R43" s="130" t="e">
        <f>IF(AND(テーブル1[[#This Row],[設定項目]]&lt;&gt;"",テーブル1[[#This Row],[ラベル表示]]=TRUE),テーブル1[[#This Row],[設定項目]],NA())</f>
        <v>#N/A</v>
      </c>
      <c r="S43" s="58" t="e">
        <f>IF(テーブル1[[#This Row],[設定項目]]&gt;=設定!$D$13,テーブル1[[#This Row],[val_J]],NA())</f>
        <v>#N/A</v>
      </c>
      <c r="T43" s="11" t="e">
        <f>IF(テーブル1[[#This Row],[設定項目]]&gt;=設定!$D$13,テーブル1[[#This Row],[val_K]],NA())</f>
        <v>#N/A</v>
      </c>
      <c r="U43" s="11" t="e">
        <f>IF(AND(テーブル1[[#This Row],[設定項目]]&lt;設定!$D$13,テーブル1[[#This Row],[設定項目]]&gt;=設定!$D$12),テーブル1[[#This Row],[val_J]],NA())</f>
        <v>#N/A</v>
      </c>
      <c r="V43" s="11" t="e">
        <f>IF(AND(テーブル1[[#This Row],[設定項目]]&lt;設定!$D$13,テーブル1[[#This Row],[設定項目]]&gt;=設定!$D$12),テーブル1[[#This Row],[val_K]],NA())</f>
        <v>#N/A</v>
      </c>
      <c r="W43" s="11" t="e">
        <f>IF(AND(テーブル1[[#This Row],[設定項目]]&lt;設定!$D$12,テーブル1[[#This Row],[設定項目]]&gt;=設定!$D$11),テーブル1[[#This Row],[val_J]],NA())</f>
        <v>#N/A</v>
      </c>
      <c r="X43" s="11" t="e">
        <f>IF(AND(テーブル1[[#This Row],[設定項目]]&lt;設定!$D$12,テーブル1[[#This Row],[設定項目]]&gt;=設定!$D$11),テーブル1[[#This Row],[val_K]],NA())</f>
        <v>#N/A</v>
      </c>
      <c r="Y43" s="11" t="e">
        <f>IF(AND(テーブル1[[#This Row],[設定項目]]&lt;設定!$D$11,テーブル1[[#This Row],[設定項目]]&gt;=設定!$D$10),テーブル1[[#This Row],[val_J]],NA())</f>
        <v>#N/A</v>
      </c>
      <c r="Z43" s="11" t="e">
        <f>IF(AND(テーブル1[[#This Row],[設定項目]]&lt;設定!$D$11,テーブル1[[#This Row],[設定項目]]&gt;=設定!$D$10),テーブル1[[#This Row],[val_K]],NA())</f>
        <v>#N/A</v>
      </c>
      <c r="AA43" s="11" t="e">
        <f>IF(AND(テーブル1[[#This Row],[設定項目]]&lt;設定!$D$10,テーブル1[[#This Row],[設定項目]]&gt;=設定!$D$9),テーブル1[[#This Row],[val_J]],NA())</f>
        <v>#N/A</v>
      </c>
      <c r="AB43" s="11" t="e">
        <f>IF(AND(テーブル1[[#This Row],[設定項目]]&lt;設定!$D$10,テーブル1[[#This Row],[設定項目]]&gt;=設定!$D$9),テーブル1[[#This Row],[val_K]],NA())</f>
        <v>#N/A</v>
      </c>
      <c r="AC43" s="11" t="e">
        <f>IF(AND(テーブル1[[#This Row],[設定項目]]&lt;設定!$F$8,テーブル1[[#This Row],[設定項目]]&lt;&gt;""),テーブル1[[#This Row],[val_J]],NA())</f>
        <v>#N/A</v>
      </c>
      <c r="AD43" s="11" t="e">
        <f>IF(AND(テーブル1[[#This Row],[設定項目]]&lt;設定!$F$8,テーブル1[[#This Row],[設定項目]]&lt;&gt;""),テーブル1[[#This Row],[val_K]],NA())</f>
        <v>#N/A</v>
      </c>
      <c r="AE43" s="11">
        <f>IF(AND('グラフ(cCa-P)'!$I$11="ON",テーブル1[[#This Row],[ラベル表示]]=TRUE),テーブル1[[#This Row],[名前]],"")</f>
        <v>0</v>
      </c>
      <c r="AF43" s="11">
        <f>IF(AND('グラフ(PTH-cCa,P)'!$I$31="ON",テーブル1[[#This Row],[ラベル表示]]=TRUE),テーブル1[[#This Row],[名前]],"")</f>
        <v>0</v>
      </c>
      <c r="AG43" s="11">
        <f>IF(AND('グラフ(PTH-cCa,P)'!$Y$31="ON",テーブル1[[#This Row],[ラベル表示]]=TRUE),テーブル1[[#This Row],[名前]],"")</f>
        <v>0</v>
      </c>
      <c r="AH43" s="76">
        <f t="shared" si="1"/>
        <v>0</v>
      </c>
    </row>
    <row r="44" spans="2:34" ht="20.399999999999999" customHeight="1" x14ac:dyDescent="0.45">
      <c r="B44" s="129" t="b">
        <v>1</v>
      </c>
      <c r="C44" s="88">
        <f t="shared" si="0"/>
        <v>40</v>
      </c>
      <c r="D44" s="144"/>
      <c r="E44" s="8"/>
      <c r="F44" s="8"/>
      <c r="G44" s="8"/>
      <c r="H44" s="8"/>
      <c r="I44" s="8"/>
      <c r="J44" s="8"/>
      <c r="K44" s="136" t="str">
        <f>テーブル1[[#This Row],[cCa(mg/dL) '[自動計算']_グラフ表示用]]</f>
        <v/>
      </c>
      <c r="L44" s="8"/>
      <c r="M44" s="8"/>
      <c r="N44" s="59"/>
      <c r="O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 s="130" t="e">
        <f>IF(AND(テーブル1[[#This Row],[cCa(mg/dL) '[自動計算']_グラフ表示用]]&lt;&gt;"",テーブル1[[#This Row],[ラベル表示]]=TRUE),テーブル1[[#This Row],[cCa(mg/dL) '[自動計算']_グラフ表示用]],NA())</f>
        <v>#N/A</v>
      </c>
      <c r="Q44" s="130" t="e">
        <f>IF(AND(テーブル1[[#This Row],[P(mg/dL)]]&lt;&gt;"",テーブル1[[#This Row],[ラベル表示]]=TRUE),テーブル1[[#This Row],[P(mg/dL)]],NA())</f>
        <v>#N/A</v>
      </c>
      <c r="R44" s="130" t="e">
        <f>IF(AND(テーブル1[[#This Row],[設定項目]]&lt;&gt;"",テーブル1[[#This Row],[ラベル表示]]=TRUE),テーブル1[[#This Row],[設定項目]],NA())</f>
        <v>#N/A</v>
      </c>
      <c r="S44" s="58" t="e">
        <f>IF(テーブル1[[#This Row],[設定項目]]&gt;=設定!$D$13,テーブル1[[#This Row],[val_J]],NA())</f>
        <v>#N/A</v>
      </c>
      <c r="T44" s="11" t="e">
        <f>IF(テーブル1[[#This Row],[設定項目]]&gt;=設定!$D$13,テーブル1[[#This Row],[val_K]],NA())</f>
        <v>#N/A</v>
      </c>
      <c r="U44" s="11" t="e">
        <f>IF(AND(テーブル1[[#This Row],[設定項目]]&lt;設定!$D$13,テーブル1[[#This Row],[設定項目]]&gt;=設定!$D$12),テーブル1[[#This Row],[val_J]],NA())</f>
        <v>#N/A</v>
      </c>
      <c r="V44" s="11" t="e">
        <f>IF(AND(テーブル1[[#This Row],[設定項目]]&lt;設定!$D$13,テーブル1[[#This Row],[設定項目]]&gt;=設定!$D$12),テーブル1[[#This Row],[val_K]],NA())</f>
        <v>#N/A</v>
      </c>
      <c r="W44" s="11" t="e">
        <f>IF(AND(テーブル1[[#This Row],[設定項目]]&lt;設定!$D$12,テーブル1[[#This Row],[設定項目]]&gt;=設定!$D$11),テーブル1[[#This Row],[val_J]],NA())</f>
        <v>#N/A</v>
      </c>
      <c r="X44" s="11" t="e">
        <f>IF(AND(テーブル1[[#This Row],[設定項目]]&lt;設定!$D$12,テーブル1[[#This Row],[設定項目]]&gt;=設定!$D$11),テーブル1[[#This Row],[val_K]],NA())</f>
        <v>#N/A</v>
      </c>
      <c r="Y44" s="11" t="e">
        <f>IF(AND(テーブル1[[#This Row],[設定項目]]&lt;設定!$D$11,テーブル1[[#This Row],[設定項目]]&gt;=設定!$D$10),テーブル1[[#This Row],[val_J]],NA())</f>
        <v>#N/A</v>
      </c>
      <c r="Z44" s="11" t="e">
        <f>IF(AND(テーブル1[[#This Row],[設定項目]]&lt;設定!$D$11,テーブル1[[#This Row],[設定項目]]&gt;=設定!$D$10),テーブル1[[#This Row],[val_K]],NA())</f>
        <v>#N/A</v>
      </c>
      <c r="AA44" s="11" t="e">
        <f>IF(AND(テーブル1[[#This Row],[設定項目]]&lt;設定!$D$10,テーブル1[[#This Row],[設定項目]]&gt;=設定!$D$9),テーブル1[[#This Row],[val_J]],NA())</f>
        <v>#N/A</v>
      </c>
      <c r="AB44" s="11" t="e">
        <f>IF(AND(テーブル1[[#This Row],[設定項目]]&lt;設定!$D$10,テーブル1[[#This Row],[設定項目]]&gt;=設定!$D$9),テーブル1[[#This Row],[val_K]],NA())</f>
        <v>#N/A</v>
      </c>
      <c r="AC44" s="11" t="e">
        <f>IF(AND(テーブル1[[#This Row],[設定項目]]&lt;設定!$F$8,テーブル1[[#This Row],[設定項目]]&lt;&gt;""),テーブル1[[#This Row],[val_J]],NA())</f>
        <v>#N/A</v>
      </c>
      <c r="AD44" s="11" t="e">
        <f>IF(AND(テーブル1[[#This Row],[設定項目]]&lt;設定!$F$8,テーブル1[[#This Row],[設定項目]]&lt;&gt;""),テーブル1[[#This Row],[val_K]],NA())</f>
        <v>#N/A</v>
      </c>
      <c r="AE44" s="11">
        <f>IF(AND('グラフ(cCa-P)'!$I$11="ON",テーブル1[[#This Row],[ラベル表示]]=TRUE),テーブル1[[#This Row],[名前]],"")</f>
        <v>0</v>
      </c>
      <c r="AF44" s="11">
        <f>IF(AND('グラフ(PTH-cCa,P)'!$I$31="ON",テーブル1[[#This Row],[ラベル表示]]=TRUE),テーブル1[[#This Row],[名前]],"")</f>
        <v>0</v>
      </c>
      <c r="AG44" s="11">
        <f>IF(AND('グラフ(PTH-cCa,P)'!$Y$31="ON",テーブル1[[#This Row],[ラベル表示]]=TRUE),テーブル1[[#This Row],[名前]],"")</f>
        <v>0</v>
      </c>
      <c r="AH44" s="76">
        <f t="shared" si="1"/>
        <v>0</v>
      </c>
    </row>
    <row r="45" spans="2:34" ht="20.399999999999999" customHeight="1" x14ac:dyDescent="0.45">
      <c r="B45" s="129" t="b">
        <v>1</v>
      </c>
      <c r="C45" s="88">
        <f t="shared" si="0"/>
        <v>41</v>
      </c>
      <c r="D45" s="144"/>
      <c r="E45" s="8"/>
      <c r="F45" s="8"/>
      <c r="G45" s="8"/>
      <c r="H45" s="8"/>
      <c r="I45" s="8"/>
      <c r="J45" s="8"/>
      <c r="K45" s="136" t="str">
        <f>テーブル1[[#This Row],[cCa(mg/dL) '[自動計算']_グラフ表示用]]</f>
        <v/>
      </c>
      <c r="L45" s="8"/>
      <c r="M45" s="8"/>
      <c r="N45" s="59"/>
      <c r="O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 s="130" t="e">
        <f>IF(AND(テーブル1[[#This Row],[cCa(mg/dL) '[自動計算']_グラフ表示用]]&lt;&gt;"",テーブル1[[#This Row],[ラベル表示]]=TRUE),テーブル1[[#This Row],[cCa(mg/dL) '[自動計算']_グラフ表示用]],NA())</f>
        <v>#N/A</v>
      </c>
      <c r="Q45" s="130" t="e">
        <f>IF(AND(テーブル1[[#This Row],[P(mg/dL)]]&lt;&gt;"",テーブル1[[#This Row],[ラベル表示]]=TRUE),テーブル1[[#This Row],[P(mg/dL)]],NA())</f>
        <v>#N/A</v>
      </c>
      <c r="R45" s="130" t="e">
        <f>IF(AND(テーブル1[[#This Row],[設定項目]]&lt;&gt;"",テーブル1[[#This Row],[ラベル表示]]=TRUE),テーブル1[[#This Row],[設定項目]],NA())</f>
        <v>#N/A</v>
      </c>
      <c r="S45" s="58" t="e">
        <f>IF(テーブル1[[#This Row],[設定項目]]&gt;=設定!$D$13,テーブル1[[#This Row],[val_J]],NA())</f>
        <v>#N/A</v>
      </c>
      <c r="T45" s="11" t="e">
        <f>IF(テーブル1[[#This Row],[設定項目]]&gt;=設定!$D$13,テーブル1[[#This Row],[val_K]],NA())</f>
        <v>#N/A</v>
      </c>
      <c r="U45" s="11" t="e">
        <f>IF(AND(テーブル1[[#This Row],[設定項目]]&lt;設定!$D$13,テーブル1[[#This Row],[設定項目]]&gt;=設定!$D$12),テーブル1[[#This Row],[val_J]],NA())</f>
        <v>#N/A</v>
      </c>
      <c r="V45" s="11" t="e">
        <f>IF(AND(テーブル1[[#This Row],[設定項目]]&lt;設定!$D$13,テーブル1[[#This Row],[設定項目]]&gt;=設定!$D$12),テーブル1[[#This Row],[val_K]],NA())</f>
        <v>#N/A</v>
      </c>
      <c r="W45" s="11" t="e">
        <f>IF(AND(テーブル1[[#This Row],[設定項目]]&lt;設定!$D$12,テーブル1[[#This Row],[設定項目]]&gt;=設定!$D$11),テーブル1[[#This Row],[val_J]],NA())</f>
        <v>#N/A</v>
      </c>
      <c r="X45" s="11" t="e">
        <f>IF(AND(テーブル1[[#This Row],[設定項目]]&lt;設定!$D$12,テーブル1[[#This Row],[設定項目]]&gt;=設定!$D$11),テーブル1[[#This Row],[val_K]],NA())</f>
        <v>#N/A</v>
      </c>
      <c r="Y45" s="11" t="e">
        <f>IF(AND(テーブル1[[#This Row],[設定項目]]&lt;設定!$D$11,テーブル1[[#This Row],[設定項目]]&gt;=設定!$D$10),テーブル1[[#This Row],[val_J]],NA())</f>
        <v>#N/A</v>
      </c>
      <c r="Z45" s="11" t="e">
        <f>IF(AND(テーブル1[[#This Row],[設定項目]]&lt;設定!$D$11,テーブル1[[#This Row],[設定項目]]&gt;=設定!$D$10),テーブル1[[#This Row],[val_K]],NA())</f>
        <v>#N/A</v>
      </c>
      <c r="AA45" s="11" t="e">
        <f>IF(AND(テーブル1[[#This Row],[設定項目]]&lt;設定!$D$10,テーブル1[[#This Row],[設定項目]]&gt;=設定!$D$9),テーブル1[[#This Row],[val_J]],NA())</f>
        <v>#N/A</v>
      </c>
      <c r="AB45" s="11" t="e">
        <f>IF(AND(テーブル1[[#This Row],[設定項目]]&lt;設定!$D$10,テーブル1[[#This Row],[設定項目]]&gt;=設定!$D$9),テーブル1[[#This Row],[val_K]],NA())</f>
        <v>#N/A</v>
      </c>
      <c r="AC45" s="11" t="e">
        <f>IF(AND(テーブル1[[#This Row],[設定項目]]&lt;設定!$F$8,テーブル1[[#This Row],[設定項目]]&lt;&gt;""),テーブル1[[#This Row],[val_J]],NA())</f>
        <v>#N/A</v>
      </c>
      <c r="AD45" s="11" t="e">
        <f>IF(AND(テーブル1[[#This Row],[設定項目]]&lt;設定!$F$8,テーブル1[[#This Row],[設定項目]]&lt;&gt;""),テーブル1[[#This Row],[val_K]],NA())</f>
        <v>#N/A</v>
      </c>
      <c r="AE45" s="11">
        <f>IF(AND('グラフ(cCa-P)'!$I$11="ON",テーブル1[[#This Row],[ラベル表示]]=TRUE),テーブル1[[#This Row],[名前]],"")</f>
        <v>0</v>
      </c>
      <c r="AF45" s="11">
        <f>IF(AND('グラフ(PTH-cCa,P)'!$I$31="ON",テーブル1[[#This Row],[ラベル表示]]=TRUE),テーブル1[[#This Row],[名前]],"")</f>
        <v>0</v>
      </c>
      <c r="AG45" s="11">
        <f>IF(AND('グラフ(PTH-cCa,P)'!$Y$31="ON",テーブル1[[#This Row],[ラベル表示]]=TRUE),テーブル1[[#This Row],[名前]],"")</f>
        <v>0</v>
      </c>
      <c r="AH45" s="76">
        <f t="shared" si="1"/>
        <v>0</v>
      </c>
    </row>
    <row r="46" spans="2:34" ht="20.399999999999999" customHeight="1" x14ac:dyDescent="0.45">
      <c r="B46" s="129" t="b">
        <v>1</v>
      </c>
      <c r="C46" s="88">
        <f t="shared" si="0"/>
        <v>42</v>
      </c>
      <c r="D46" s="144"/>
      <c r="E46" s="8"/>
      <c r="F46" s="8"/>
      <c r="G46" s="8"/>
      <c r="H46" s="8"/>
      <c r="I46" s="8"/>
      <c r="J46" s="8"/>
      <c r="K46" s="136" t="str">
        <f>テーブル1[[#This Row],[cCa(mg/dL) '[自動計算']_グラフ表示用]]</f>
        <v/>
      </c>
      <c r="L46" s="8"/>
      <c r="M46" s="8"/>
      <c r="N46" s="59"/>
      <c r="O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 s="130" t="e">
        <f>IF(AND(テーブル1[[#This Row],[cCa(mg/dL) '[自動計算']_グラフ表示用]]&lt;&gt;"",テーブル1[[#This Row],[ラベル表示]]=TRUE),テーブル1[[#This Row],[cCa(mg/dL) '[自動計算']_グラフ表示用]],NA())</f>
        <v>#N/A</v>
      </c>
      <c r="Q46" s="130" t="e">
        <f>IF(AND(テーブル1[[#This Row],[P(mg/dL)]]&lt;&gt;"",テーブル1[[#This Row],[ラベル表示]]=TRUE),テーブル1[[#This Row],[P(mg/dL)]],NA())</f>
        <v>#N/A</v>
      </c>
      <c r="R46" s="130" t="e">
        <f>IF(AND(テーブル1[[#This Row],[設定項目]]&lt;&gt;"",テーブル1[[#This Row],[ラベル表示]]=TRUE),テーブル1[[#This Row],[設定項目]],NA())</f>
        <v>#N/A</v>
      </c>
      <c r="S46" s="58" t="e">
        <f>IF(テーブル1[[#This Row],[設定項目]]&gt;=設定!$D$13,テーブル1[[#This Row],[val_J]],NA())</f>
        <v>#N/A</v>
      </c>
      <c r="T46" s="11" t="e">
        <f>IF(テーブル1[[#This Row],[設定項目]]&gt;=設定!$D$13,テーブル1[[#This Row],[val_K]],NA())</f>
        <v>#N/A</v>
      </c>
      <c r="U46" s="11" t="e">
        <f>IF(AND(テーブル1[[#This Row],[設定項目]]&lt;設定!$D$13,テーブル1[[#This Row],[設定項目]]&gt;=設定!$D$12),テーブル1[[#This Row],[val_J]],NA())</f>
        <v>#N/A</v>
      </c>
      <c r="V46" s="11" t="e">
        <f>IF(AND(テーブル1[[#This Row],[設定項目]]&lt;設定!$D$13,テーブル1[[#This Row],[設定項目]]&gt;=設定!$D$12),テーブル1[[#This Row],[val_K]],NA())</f>
        <v>#N/A</v>
      </c>
      <c r="W46" s="11" t="e">
        <f>IF(AND(テーブル1[[#This Row],[設定項目]]&lt;設定!$D$12,テーブル1[[#This Row],[設定項目]]&gt;=設定!$D$11),テーブル1[[#This Row],[val_J]],NA())</f>
        <v>#N/A</v>
      </c>
      <c r="X46" s="11" t="e">
        <f>IF(AND(テーブル1[[#This Row],[設定項目]]&lt;設定!$D$12,テーブル1[[#This Row],[設定項目]]&gt;=設定!$D$11),テーブル1[[#This Row],[val_K]],NA())</f>
        <v>#N/A</v>
      </c>
      <c r="Y46" s="11" t="e">
        <f>IF(AND(テーブル1[[#This Row],[設定項目]]&lt;設定!$D$11,テーブル1[[#This Row],[設定項目]]&gt;=設定!$D$10),テーブル1[[#This Row],[val_J]],NA())</f>
        <v>#N/A</v>
      </c>
      <c r="Z46" s="11" t="e">
        <f>IF(AND(テーブル1[[#This Row],[設定項目]]&lt;設定!$D$11,テーブル1[[#This Row],[設定項目]]&gt;=設定!$D$10),テーブル1[[#This Row],[val_K]],NA())</f>
        <v>#N/A</v>
      </c>
      <c r="AA46" s="11" t="e">
        <f>IF(AND(テーブル1[[#This Row],[設定項目]]&lt;設定!$D$10,テーブル1[[#This Row],[設定項目]]&gt;=設定!$D$9),テーブル1[[#This Row],[val_J]],NA())</f>
        <v>#N/A</v>
      </c>
      <c r="AB46" s="11" t="e">
        <f>IF(AND(テーブル1[[#This Row],[設定項目]]&lt;設定!$D$10,テーブル1[[#This Row],[設定項目]]&gt;=設定!$D$9),テーブル1[[#This Row],[val_K]],NA())</f>
        <v>#N/A</v>
      </c>
      <c r="AC46" s="11" t="e">
        <f>IF(AND(テーブル1[[#This Row],[設定項目]]&lt;設定!$F$8,テーブル1[[#This Row],[設定項目]]&lt;&gt;""),テーブル1[[#This Row],[val_J]],NA())</f>
        <v>#N/A</v>
      </c>
      <c r="AD46" s="11" t="e">
        <f>IF(AND(テーブル1[[#This Row],[設定項目]]&lt;設定!$F$8,テーブル1[[#This Row],[設定項目]]&lt;&gt;""),テーブル1[[#This Row],[val_K]],NA())</f>
        <v>#N/A</v>
      </c>
      <c r="AE46" s="11">
        <f>IF(AND('グラフ(cCa-P)'!$I$11="ON",テーブル1[[#This Row],[ラベル表示]]=TRUE),テーブル1[[#This Row],[名前]],"")</f>
        <v>0</v>
      </c>
      <c r="AF46" s="11">
        <f>IF(AND('グラフ(PTH-cCa,P)'!$I$31="ON",テーブル1[[#This Row],[ラベル表示]]=TRUE),テーブル1[[#This Row],[名前]],"")</f>
        <v>0</v>
      </c>
      <c r="AG46" s="11">
        <f>IF(AND('グラフ(PTH-cCa,P)'!$Y$31="ON",テーブル1[[#This Row],[ラベル表示]]=TRUE),テーブル1[[#This Row],[名前]],"")</f>
        <v>0</v>
      </c>
      <c r="AH46" s="76">
        <f t="shared" si="1"/>
        <v>0</v>
      </c>
    </row>
    <row r="47" spans="2:34" ht="20.399999999999999" customHeight="1" x14ac:dyDescent="0.45">
      <c r="B47" s="129" t="b">
        <v>1</v>
      </c>
      <c r="C47" s="88">
        <f t="shared" si="0"/>
        <v>43</v>
      </c>
      <c r="D47" s="144"/>
      <c r="E47" s="8"/>
      <c r="F47" s="8"/>
      <c r="G47" s="8"/>
      <c r="H47" s="8"/>
      <c r="I47" s="8"/>
      <c r="J47" s="8"/>
      <c r="K47" s="136" t="str">
        <f>テーブル1[[#This Row],[cCa(mg/dL) '[自動計算']_グラフ表示用]]</f>
        <v/>
      </c>
      <c r="L47" s="8"/>
      <c r="M47" s="8"/>
      <c r="N47" s="59"/>
      <c r="O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 s="130" t="e">
        <f>IF(AND(テーブル1[[#This Row],[cCa(mg/dL) '[自動計算']_グラフ表示用]]&lt;&gt;"",テーブル1[[#This Row],[ラベル表示]]=TRUE),テーブル1[[#This Row],[cCa(mg/dL) '[自動計算']_グラフ表示用]],NA())</f>
        <v>#N/A</v>
      </c>
      <c r="Q47" s="130" t="e">
        <f>IF(AND(テーブル1[[#This Row],[P(mg/dL)]]&lt;&gt;"",テーブル1[[#This Row],[ラベル表示]]=TRUE),テーブル1[[#This Row],[P(mg/dL)]],NA())</f>
        <v>#N/A</v>
      </c>
      <c r="R47" s="130" t="e">
        <f>IF(AND(テーブル1[[#This Row],[設定項目]]&lt;&gt;"",テーブル1[[#This Row],[ラベル表示]]=TRUE),テーブル1[[#This Row],[設定項目]],NA())</f>
        <v>#N/A</v>
      </c>
      <c r="S47" s="58" t="e">
        <f>IF(テーブル1[[#This Row],[設定項目]]&gt;=設定!$D$13,テーブル1[[#This Row],[val_J]],NA())</f>
        <v>#N/A</v>
      </c>
      <c r="T47" s="11" t="e">
        <f>IF(テーブル1[[#This Row],[設定項目]]&gt;=設定!$D$13,テーブル1[[#This Row],[val_K]],NA())</f>
        <v>#N/A</v>
      </c>
      <c r="U47" s="11" t="e">
        <f>IF(AND(テーブル1[[#This Row],[設定項目]]&lt;設定!$D$13,テーブル1[[#This Row],[設定項目]]&gt;=設定!$D$12),テーブル1[[#This Row],[val_J]],NA())</f>
        <v>#N/A</v>
      </c>
      <c r="V47" s="11" t="e">
        <f>IF(AND(テーブル1[[#This Row],[設定項目]]&lt;設定!$D$13,テーブル1[[#This Row],[設定項目]]&gt;=設定!$D$12),テーブル1[[#This Row],[val_K]],NA())</f>
        <v>#N/A</v>
      </c>
      <c r="W47" s="11" t="e">
        <f>IF(AND(テーブル1[[#This Row],[設定項目]]&lt;設定!$D$12,テーブル1[[#This Row],[設定項目]]&gt;=設定!$D$11),テーブル1[[#This Row],[val_J]],NA())</f>
        <v>#N/A</v>
      </c>
      <c r="X47" s="11" t="e">
        <f>IF(AND(テーブル1[[#This Row],[設定項目]]&lt;設定!$D$12,テーブル1[[#This Row],[設定項目]]&gt;=設定!$D$11),テーブル1[[#This Row],[val_K]],NA())</f>
        <v>#N/A</v>
      </c>
      <c r="Y47" s="11" t="e">
        <f>IF(AND(テーブル1[[#This Row],[設定項目]]&lt;設定!$D$11,テーブル1[[#This Row],[設定項目]]&gt;=設定!$D$10),テーブル1[[#This Row],[val_J]],NA())</f>
        <v>#N/A</v>
      </c>
      <c r="Z47" s="11" t="e">
        <f>IF(AND(テーブル1[[#This Row],[設定項目]]&lt;設定!$D$11,テーブル1[[#This Row],[設定項目]]&gt;=設定!$D$10),テーブル1[[#This Row],[val_K]],NA())</f>
        <v>#N/A</v>
      </c>
      <c r="AA47" s="11" t="e">
        <f>IF(AND(テーブル1[[#This Row],[設定項目]]&lt;設定!$D$10,テーブル1[[#This Row],[設定項目]]&gt;=設定!$D$9),テーブル1[[#This Row],[val_J]],NA())</f>
        <v>#N/A</v>
      </c>
      <c r="AB47" s="11" t="e">
        <f>IF(AND(テーブル1[[#This Row],[設定項目]]&lt;設定!$D$10,テーブル1[[#This Row],[設定項目]]&gt;=設定!$D$9),テーブル1[[#This Row],[val_K]],NA())</f>
        <v>#N/A</v>
      </c>
      <c r="AC47" s="11" t="e">
        <f>IF(AND(テーブル1[[#This Row],[設定項目]]&lt;設定!$F$8,テーブル1[[#This Row],[設定項目]]&lt;&gt;""),テーブル1[[#This Row],[val_J]],NA())</f>
        <v>#N/A</v>
      </c>
      <c r="AD47" s="11" t="e">
        <f>IF(AND(テーブル1[[#This Row],[設定項目]]&lt;設定!$F$8,テーブル1[[#This Row],[設定項目]]&lt;&gt;""),テーブル1[[#This Row],[val_K]],NA())</f>
        <v>#N/A</v>
      </c>
      <c r="AE47" s="11">
        <f>IF(AND('グラフ(cCa-P)'!$I$11="ON",テーブル1[[#This Row],[ラベル表示]]=TRUE),テーブル1[[#This Row],[名前]],"")</f>
        <v>0</v>
      </c>
      <c r="AF47" s="11">
        <f>IF(AND('グラフ(PTH-cCa,P)'!$I$31="ON",テーブル1[[#This Row],[ラベル表示]]=TRUE),テーブル1[[#This Row],[名前]],"")</f>
        <v>0</v>
      </c>
      <c r="AG47" s="11">
        <f>IF(AND('グラフ(PTH-cCa,P)'!$Y$31="ON",テーブル1[[#This Row],[ラベル表示]]=TRUE),テーブル1[[#This Row],[名前]],"")</f>
        <v>0</v>
      </c>
      <c r="AH47" s="76">
        <f t="shared" si="1"/>
        <v>0</v>
      </c>
    </row>
    <row r="48" spans="2:34" ht="20.399999999999999" customHeight="1" x14ac:dyDescent="0.45">
      <c r="B48" s="129" t="b">
        <v>1</v>
      </c>
      <c r="C48" s="88">
        <f t="shared" si="0"/>
        <v>44</v>
      </c>
      <c r="D48" s="144"/>
      <c r="E48" s="8"/>
      <c r="F48" s="8"/>
      <c r="G48" s="8"/>
      <c r="H48" s="8"/>
      <c r="I48" s="8"/>
      <c r="J48" s="8"/>
      <c r="K48" s="136" t="str">
        <f>テーブル1[[#This Row],[cCa(mg/dL) '[自動計算']_グラフ表示用]]</f>
        <v/>
      </c>
      <c r="L48" s="8"/>
      <c r="M48" s="8"/>
      <c r="N48" s="59"/>
      <c r="O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 s="130" t="e">
        <f>IF(AND(テーブル1[[#This Row],[cCa(mg/dL) '[自動計算']_グラフ表示用]]&lt;&gt;"",テーブル1[[#This Row],[ラベル表示]]=TRUE),テーブル1[[#This Row],[cCa(mg/dL) '[自動計算']_グラフ表示用]],NA())</f>
        <v>#N/A</v>
      </c>
      <c r="Q48" s="130" t="e">
        <f>IF(AND(テーブル1[[#This Row],[P(mg/dL)]]&lt;&gt;"",テーブル1[[#This Row],[ラベル表示]]=TRUE),テーブル1[[#This Row],[P(mg/dL)]],NA())</f>
        <v>#N/A</v>
      </c>
      <c r="R48" s="130" t="e">
        <f>IF(AND(テーブル1[[#This Row],[設定項目]]&lt;&gt;"",テーブル1[[#This Row],[ラベル表示]]=TRUE),テーブル1[[#This Row],[設定項目]],NA())</f>
        <v>#N/A</v>
      </c>
      <c r="S48" s="58" t="e">
        <f>IF(テーブル1[[#This Row],[設定項目]]&gt;=設定!$D$13,テーブル1[[#This Row],[val_J]],NA())</f>
        <v>#N/A</v>
      </c>
      <c r="T48" s="11" t="e">
        <f>IF(テーブル1[[#This Row],[設定項目]]&gt;=設定!$D$13,テーブル1[[#This Row],[val_K]],NA())</f>
        <v>#N/A</v>
      </c>
      <c r="U48" s="11" t="e">
        <f>IF(AND(テーブル1[[#This Row],[設定項目]]&lt;設定!$D$13,テーブル1[[#This Row],[設定項目]]&gt;=設定!$D$12),テーブル1[[#This Row],[val_J]],NA())</f>
        <v>#N/A</v>
      </c>
      <c r="V48" s="11" t="e">
        <f>IF(AND(テーブル1[[#This Row],[設定項目]]&lt;設定!$D$13,テーブル1[[#This Row],[設定項目]]&gt;=設定!$D$12),テーブル1[[#This Row],[val_K]],NA())</f>
        <v>#N/A</v>
      </c>
      <c r="W48" s="11" t="e">
        <f>IF(AND(テーブル1[[#This Row],[設定項目]]&lt;設定!$D$12,テーブル1[[#This Row],[設定項目]]&gt;=設定!$D$11),テーブル1[[#This Row],[val_J]],NA())</f>
        <v>#N/A</v>
      </c>
      <c r="X48" s="11" t="e">
        <f>IF(AND(テーブル1[[#This Row],[設定項目]]&lt;設定!$D$12,テーブル1[[#This Row],[設定項目]]&gt;=設定!$D$11),テーブル1[[#This Row],[val_K]],NA())</f>
        <v>#N/A</v>
      </c>
      <c r="Y48" s="11" t="e">
        <f>IF(AND(テーブル1[[#This Row],[設定項目]]&lt;設定!$D$11,テーブル1[[#This Row],[設定項目]]&gt;=設定!$D$10),テーブル1[[#This Row],[val_J]],NA())</f>
        <v>#N/A</v>
      </c>
      <c r="Z48" s="11" t="e">
        <f>IF(AND(テーブル1[[#This Row],[設定項目]]&lt;設定!$D$11,テーブル1[[#This Row],[設定項目]]&gt;=設定!$D$10),テーブル1[[#This Row],[val_K]],NA())</f>
        <v>#N/A</v>
      </c>
      <c r="AA48" s="11" t="e">
        <f>IF(AND(テーブル1[[#This Row],[設定項目]]&lt;設定!$D$10,テーブル1[[#This Row],[設定項目]]&gt;=設定!$D$9),テーブル1[[#This Row],[val_J]],NA())</f>
        <v>#N/A</v>
      </c>
      <c r="AB48" s="11" t="e">
        <f>IF(AND(テーブル1[[#This Row],[設定項目]]&lt;設定!$D$10,テーブル1[[#This Row],[設定項目]]&gt;=設定!$D$9),テーブル1[[#This Row],[val_K]],NA())</f>
        <v>#N/A</v>
      </c>
      <c r="AC48" s="11" t="e">
        <f>IF(AND(テーブル1[[#This Row],[設定項目]]&lt;設定!$F$8,テーブル1[[#This Row],[設定項目]]&lt;&gt;""),テーブル1[[#This Row],[val_J]],NA())</f>
        <v>#N/A</v>
      </c>
      <c r="AD48" s="11" t="e">
        <f>IF(AND(テーブル1[[#This Row],[設定項目]]&lt;設定!$F$8,テーブル1[[#This Row],[設定項目]]&lt;&gt;""),テーブル1[[#This Row],[val_K]],NA())</f>
        <v>#N/A</v>
      </c>
      <c r="AE48" s="11">
        <f>IF(AND('グラフ(cCa-P)'!$I$11="ON",テーブル1[[#This Row],[ラベル表示]]=TRUE),テーブル1[[#This Row],[名前]],"")</f>
        <v>0</v>
      </c>
      <c r="AF48" s="11">
        <f>IF(AND('グラフ(PTH-cCa,P)'!$I$31="ON",テーブル1[[#This Row],[ラベル表示]]=TRUE),テーブル1[[#This Row],[名前]],"")</f>
        <v>0</v>
      </c>
      <c r="AG48" s="11">
        <f>IF(AND('グラフ(PTH-cCa,P)'!$Y$31="ON",テーブル1[[#This Row],[ラベル表示]]=TRUE),テーブル1[[#This Row],[名前]],"")</f>
        <v>0</v>
      </c>
      <c r="AH48" s="76">
        <f t="shared" si="1"/>
        <v>0</v>
      </c>
    </row>
    <row r="49" spans="2:34" ht="20.399999999999999" customHeight="1" x14ac:dyDescent="0.45">
      <c r="B49" s="129" t="b">
        <v>1</v>
      </c>
      <c r="C49" s="88">
        <f t="shared" si="0"/>
        <v>45</v>
      </c>
      <c r="D49" s="144"/>
      <c r="E49" s="8"/>
      <c r="F49" s="8"/>
      <c r="G49" s="8"/>
      <c r="H49" s="8"/>
      <c r="I49" s="8"/>
      <c r="J49" s="8"/>
      <c r="K49" s="136" t="str">
        <f>テーブル1[[#This Row],[cCa(mg/dL) '[自動計算']_グラフ表示用]]</f>
        <v/>
      </c>
      <c r="L49" s="8"/>
      <c r="M49" s="8"/>
      <c r="N49" s="59"/>
      <c r="O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 s="130" t="e">
        <f>IF(AND(テーブル1[[#This Row],[cCa(mg/dL) '[自動計算']_グラフ表示用]]&lt;&gt;"",テーブル1[[#This Row],[ラベル表示]]=TRUE),テーブル1[[#This Row],[cCa(mg/dL) '[自動計算']_グラフ表示用]],NA())</f>
        <v>#N/A</v>
      </c>
      <c r="Q49" s="130" t="e">
        <f>IF(AND(テーブル1[[#This Row],[P(mg/dL)]]&lt;&gt;"",テーブル1[[#This Row],[ラベル表示]]=TRUE),テーブル1[[#This Row],[P(mg/dL)]],NA())</f>
        <v>#N/A</v>
      </c>
      <c r="R49" s="130" t="e">
        <f>IF(AND(テーブル1[[#This Row],[設定項目]]&lt;&gt;"",テーブル1[[#This Row],[ラベル表示]]=TRUE),テーブル1[[#This Row],[設定項目]],NA())</f>
        <v>#N/A</v>
      </c>
      <c r="S49" s="58" t="e">
        <f>IF(テーブル1[[#This Row],[設定項目]]&gt;=設定!$D$13,テーブル1[[#This Row],[val_J]],NA())</f>
        <v>#N/A</v>
      </c>
      <c r="T49" s="11" t="e">
        <f>IF(テーブル1[[#This Row],[設定項目]]&gt;=設定!$D$13,テーブル1[[#This Row],[val_K]],NA())</f>
        <v>#N/A</v>
      </c>
      <c r="U49" s="11" t="e">
        <f>IF(AND(テーブル1[[#This Row],[設定項目]]&lt;設定!$D$13,テーブル1[[#This Row],[設定項目]]&gt;=設定!$D$12),テーブル1[[#This Row],[val_J]],NA())</f>
        <v>#N/A</v>
      </c>
      <c r="V49" s="11" t="e">
        <f>IF(AND(テーブル1[[#This Row],[設定項目]]&lt;設定!$D$13,テーブル1[[#This Row],[設定項目]]&gt;=設定!$D$12),テーブル1[[#This Row],[val_K]],NA())</f>
        <v>#N/A</v>
      </c>
      <c r="W49" s="11" t="e">
        <f>IF(AND(テーブル1[[#This Row],[設定項目]]&lt;設定!$D$12,テーブル1[[#This Row],[設定項目]]&gt;=設定!$D$11),テーブル1[[#This Row],[val_J]],NA())</f>
        <v>#N/A</v>
      </c>
      <c r="X49" s="11" t="e">
        <f>IF(AND(テーブル1[[#This Row],[設定項目]]&lt;設定!$D$12,テーブル1[[#This Row],[設定項目]]&gt;=設定!$D$11),テーブル1[[#This Row],[val_K]],NA())</f>
        <v>#N/A</v>
      </c>
      <c r="Y49" s="11" t="e">
        <f>IF(AND(テーブル1[[#This Row],[設定項目]]&lt;設定!$D$11,テーブル1[[#This Row],[設定項目]]&gt;=設定!$D$10),テーブル1[[#This Row],[val_J]],NA())</f>
        <v>#N/A</v>
      </c>
      <c r="Z49" s="11" t="e">
        <f>IF(AND(テーブル1[[#This Row],[設定項目]]&lt;設定!$D$11,テーブル1[[#This Row],[設定項目]]&gt;=設定!$D$10),テーブル1[[#This Row],[val_K]],NA())</f>
        <v>#N/A</v>
      </c>
      <c r="AA49" s="11" t="e">
        <f>IF(AND(テーブル1[[#This Row],[設定項目]]&lt;設定!$D$10,テーブル1[[#This Row],[設定項目]]&gt;=設定!$D$9),テーブル1[[#This Row],[val_J]],NA())</f>
        <v>#N/A</v>
      </c>
      <c r="AB49" s="11" t="e">
        <f>IF(AND(テーブル1[[#This Row],[設定項目]]&lt;設定!$D$10,テーブル1[[#This Row],[設定項目]]&gt;=設定!$D$9),テーブル1[[#This Row],[val_K]],NA())</f>
        <v>#N/A</v>
      </c>
      <c r="AC49" s="11" t="e">
        <f>IF(AND(テーブル1[[#This Row],[設定項目]]&lt;設定!$F$8,テーブル1[[#This Row],[設定項目]]&lt;&gt;""),テーブル1[[#This Row],[val_J]],NA())</f>
        <v>#N/A</v>
      </c>
      <c r="AD49" s="11" t="e">
        <f>IF(AND(テーブル1[[#This Row],[設定項目]]&lt;設定!$F$8,テーブル1[[#This Row],[設定項目]]&lt;&gt;""),テーブル1[[#This Row],[val_K]],NA())</f>
        <v>#N/A</v>
      </c>
      <c r="AE49" s="11">
        <f>IF(AND('グラフ(cCa-P)'!$I$11="ON",テーブル1[[#This Row],[ラベル表示]]=TRUE),テーブル1[[#This Row],[名前]],"")</f>
        <v>0</v>
      </c>
      <c r="AF49" s="11">
        <f>IF(AND('グラフ(PTH-cCa,P)'!$I$31="ON",テーブル1[[#This Row],[ラベル表示]]=TRUE),テーブル1[[#This Row],[名前]],"")</f>
        <v>0</v>
      </c>
      <c r="AG49" s="11">
        <f>IF(AND('グラフ(PTH-cCa,P)'!$Y$31="ON",テーブル1[[#This Row],[ラベル表示]]=TRUE),テーブル1[[#This Row],[名前]],"")</f>
        <v>0</v>
      </c>
      <c r="AH49" s="76">
        <f t="shared" si="1"/>
        <v>0</v>
      </c>
    </row>
    <row r="50" spans="2:34" ht="20.399999999999999" customHeight="1" x14ac:dyDescent="0.45">
      <c r="B50" s="129" t="b">
        <v>1</v>
      </c>
      <c r="C50" s="88">
        <f t="shared" si="0"/>
        <v>46</v>
      </c>
      <c r="D50" s="144"/>
      <c r="E50" s="8"/>
      <c r="F50" s="8"/>
      <c r="G50" s="8"/>
      <c r="H50" s="8"/>
      <c r="I50" s="8"/>
      <c r="J50" s="8"/>
      <c r="K50" s="136" t="str">
        <f>テーブル1[[#This Row],[cCa(mg/dL) '[自動計算']_グラフ表示用]]</f>
        <v/>
      </c>
      <c r="L50" s="8"/>
      <c r="M50" s="8"/>
      <c r="N50" s="59"/>
      <c r="O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 s="130" t="e">
        <f>IF(AND(テーブル1[[#This Row],[cCa(mg/dL) '[自動計算']_グラフ表示用]]&lt;&gt;"",テーブル1[[#This Row],[ラベル表示]]=TRUE),テーブル1[[#This Row],[cCa(mg/dL) '[自動計算']_グラフ表示用]],NA())</f>
        <v>#N/A</v>
      </c>
      <c r="Q50" s="130" t="e">
        <f>IF(AND(テーブル1[[#This Row],[P(mg/dL)]]&lt;&gt;"",テーブル1[[#This Row],[ラベル表示]]=TRUE),テーブル1[[#This Row],[P(mg/dL)]],NA())</f>
        <v>#N/A</v>
      </c>
      <c r="R50" s="130" t="e">
        <f>IF(AND(テーブル1[[#This Row],[設定項目]]&lt;&gt;"",テーブル1[[#This Row],[ラベル表示]]=TRUE),テーブル1[[#This Row],[設定項目]],NA())</f>
        <v>#N/A</v>
      </c>
      <c r="S50" s="58" t="e">
        <f>IF(テーブル1[[#This Row],[設定項目]]&gt;=設定!$D$13,テーブル1[[#This Row],[val_J]],NA())</f>
        <v>#N/A</v>
      </c>
      <c r="T50" s="11" t="e">
        <f>IF(テーブル1[[#This Row],[設定項目]]&gt;=設定!$D$13,テーブル1[[#This Row],[val_K]],NA())</f>
        <v>#N/A</v>
      </c>
      <c r="U50" s="11" t="e">
        <f>IF(AND(テーブル1[[#This Row],[設定項目]]&lt;設定!$D$13,テーブル1[[#This Row],[設定項目]]&gt;=設定!$D$12),テーブル1[[#This Row],[val_J]],NA())</f>
        <v>#N/A</v>
      </c>
      <c r="V50" s="11" t="e">
        <f>IF(AND(テーブル1[[#This Row],[設定項目]]&lt;設定!$D$13,テーブル1[[#This Row],[設定項目]]&gt;=設定!$D$12),テーブル1[[#This Row],[val_K]],NA())</f>
        <v>#N/A</v>
      </c>
      <c r="W50" s="11" t="e">
        <f>IF(AND(テーブル1[[#This Row],[設定項目]]&lt;設定!$D$12,テーブル1[[#This Row],[設定項目]]&gt;=設定!$D$11),テーブル1[[#This Row],[val_J]],NA())</f>
        <v>#N/A</v>
      </c>
      <c r="X50" s="11" t="e">
        <f>IF(AND(テーブル1[[#This Row],[設定項目]]&lt;設定!$D$12,テーブル1[[#This Row],[設定項目]]&gt;=設定!$D$11),テーブル1[[#This Row],[val_K]],NA())</f>
        <v>#N/A</v>
      </c>
      <c r="Y50" s="11" t="e">
        <f>IF(AND(テーブル1[[#This Row],[設定項目]]&lt;設定!$D$11,テーブル1[[#This Row],[設定項目]]&gt;=設定!$D$10),テーブル1[[#This Row],[val_J]],NA())</f>
        <v>#N/A</v>
      </c>
      <c r="Z50" s="11" t="e">
        <f>IF(AND(テーブル1[[#This Row],[設定項目]]&lt;設定!$D$11,テーブル1[[#This Row],[設定項目]]&gt;=設定!$D$10),テーブル1[[#This Row],[val_K]],NA())</f>
        <v>#N/A</v>
      </c>
      <c r="AA50" s="11" t="e">
        <f>IF(AND(テーブル1[[#This Row],[設定項目]]&lt;設定!$D$10,テーブル1[[#This Row],[設定項目]]&gt;=設定!$D$9),テーブル1[[#This Row],[val_J]],NA())</f>
        <v>#N/A</v>
      </c>
      <c r="AB50" s="11" t="e">
        <f>IF(AND(テーブル1[[#This Row],[設定項目]]&lt;設定!$D$10,テーブル1[[#This Row],[設定項目]]&gt;=設定!$D$9),テーブル1[[#This Row],[val_K]],NA())</f>
        <v>#N/A</v>
      </c>
      <c r="AC50" s="11" t="e">
        <f>IF(AND(テーブル1[[#This Row],[設定項目]]&lt;設定!$F$8,テーブル1[[#This Row],[設定項目]]&lt;&gt;""),テーブル1[[#This Row],[val_J]],NA())</f>
        <v>#N/A</v>
      </c>
      <c r="AD50" s="11" t="e">
        <f>IF(AND(テーブル1[[#This Row],[設定項目]]&lt;設定!$F$8,テーブル1[[#This Row],[設定項目]]&lt;&gt;""),テーブル1[[#This Row],[val_K]],NA())</f>
        <v>#N/A</v>
      </c>
      <c r="AE50" s="11">
        <f>IF(AND('グラフ(cCa-P)'!$I$11="ON",テーブル1[[#This Row],[ラベル表示]]=TRUE),テーブル1[[#This Row],[名前]],"")</f>
        <v>0</v>
      </c>
      <c r="AF50" s="11">
        <f>IF(AND('グラフ(PTH-cCa,P)'!$I$31="ON",テーブル1[[#This Row],[ラベル表示]]=TRUE),テーブル1[[#This Row],[名前]],"")</f>
        <v>0</v>
      </c>
      <c r="AG50" s="11">
        <f>IF(AND('グラフ(PTH-cCa,P)'!$Y$31="ON",テーブル1[[#This Row],[ラベル表示]]=TRUE),テーブル1[[#This Row],[名前]],"")</f>
        <v>0</v>
      </c>
      <c r="AH50" s="76">
        <f t="shared" si="1"/>
        <v>0</v>
      </c>
    </row>
    <row r="51" spans="2:34" ht="20.399999999999999" customHeight="1" x14ac:dyDescent="0.45">
      <c r="B51" s="129" t="b">
        <v>1</v>
      </c>
      <c r="C51" s="88">
        <f t="shared" si="0"/>
        <v>47</v>
      </c>
      <c r="D51" s="144"/>
      <c r="E51" s="8"/>
      <c r="F51" s="8"/>
      <c r="G51" s="8"/>
      <c r="H51" s="8"/>
      <c r="I51" s="8"/>
      <c r="J51" s="8"/>
      <c r="K51" s="136" t="str">
        <f>テーブル1[[#This Row],[cCa(mg/dL) '[自動計算']_グラフ表示用]]</f>
        <v/>
      </c>
      <c r="L51" s="8"/>
      <c r="M51" s="8"/>
      <c r="N51" s="59"/>
      <c r="O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 s="130" t="e">
        <f>IF(AND(テーブル1[[#This Row],[cCa(mg/dL) '[自動計算']_グラフ表示用]]&lt;&gt;"",テーブル1[[#This Row],[ラベル表示]]=TRUE),テーブル1[[#This Row],[cCa(mg/dL) '[自動計算']_グラフ表示用]],NA())</f>
        <v>#N/A</v>
      </c>
      <c r="Q51" s="130" t="e">
        <f>IF(AND(テーブル1[[#This Row],[P(mg/dL)]]&lt;&gt;"",テーブル1[[#This Row],[ラベル表示]]=TRUE),テーブル1[[#This Row],[P(mg/dL)]],NA())</f>
        <v>#N/A</v>
      </c>
      <c r="R51" s="130" t="e">
        <f>IF(AND(テーブル1[[#This Row],[設定項目]]&lt;&gt;"",テーブル1[[#This Row],[ラベル表示]]=TRUE),テーブル1[[#This Row],[設定項目]],NA())</f>
        <v>#N/A</v>
      </c>
      <c r="S51" s="58" t="e">
        <f>IF(テーブル1[[#This Row],[設定項目]]&gt;=設定!$D$13,テーブル1[[#This Row],[val_J]],NA())</f>
        <v>#N/A</v>
      </c>
      <c r="T51" s="11" t="e">
        <f>IF(テーブル1[[#This Row],[設定項目]]&gt;=設定!$D$13,テーブル1[[#This Row],[val_K]],NA())</f>
        <v>#N/A</v>
      </c>
      <c r="U51" s="11" t="e">
        <f>IF(AND(テーブル1[[#This Row],[設定項目]]&lt;設定!$D$13,テーブル1[[#This Row],[設定項目]]&gt;=設定!$D$12),テーブル1[[#This Row],[val_J]],NA())</f>
        <v>#N/A</v>
      </c>
      <c r="V51" s="11" t="e">
        <f>IF(AND(テーブル1[[#This Row],[設定項目]]&lt;設定!$D$13,テーブル1[[#This Row],[設定項目]]&gt;=設定!$D$12),テーブル1[[#This Row],[val_K]],NA())</f>
        <v>#N/A</v>
      </c>
      <c r="W51" s="11" t="e">
        <f>IF(AND(テーブル1[[#This Row],[設定項目]]&lt;設定!$D$12,テーブル1[[#This Row],[設定項目]]&gt;=設定!$D$11),テーブル1[[#This Row],[val_J]],NA())</f>
        <v>#N/A</v>
      </c>
      <c r="X51" s="11" t="e">
        <f>IF(AND(テーブル1[[#This Row],[設定項目]]&lt;設定!$D$12,テーブル1[[#This Row],[設定項目]]&gt;=設定!$D$11),テーブル1[[#This Row],[val_K]],NA())</f>
        <v>#N/A</v>
      </c>
      <c r="Y51" s="11" t="e">
        <f>IF(AND(テーブル1[[#This Row],[設定項目]]&lt;設定!$D$11,テーブル1[[#This Row],[設定項目]]&gt;=設定!$D$10),テーブル1[[#This Row],[val_J]],NA())</f>
        <v>#N/A</v>
      </c>
      <c r="Z51" s="11" t="e">
        <f>IF(AND(テーブル1[[#This Row],[設定項目]]&lt;設定!$D$11,テーブル1[[#This Row],[設定項目]]&gt;=設定!$D$10),テーブル1[[#This Row],[val_K]],NA())</f>
        <v>#N/A</v>
      </c>
      <c r="AA51" s="11" t="e">
        <f>IF(AND(テーブル1[[#This Row],[設定項目]]&lt;設定!$D$10,テーブル1[[#This Row],[設定項目]]&gt;=設定!$D$9),テーブル1[[#This Row],[val_J]],NA())</f>
        <v>#N/A</v>
      </c>
      <c r="AB51" s="11" t="e">
        <f>IF(AND(テーブル1[[#This Row],[設定項目]]&lt;設定!$D$10,テーブル1[[#This Row],[設定項目]]&gt;=設定!$D$9),テーブル1[[#This Row],[val_K]],NA())</f>
        <v>#N/A</v>
      </c>
      <c r="AC51" s="11" t="e">
        <f>IF(AND(テーブル1[[#This Row],[設定項目]]&lt;設定!$F$8,テーブル1[[#This Row],[設定項目]]&lt;&gt;""),テーブル1[[#This Row],[val_J]],NA())</f>
        <v>#N/A</v>
      </c>
      <c r="AD51" s="11" t="e">
        <f>IF(AND(テーブル1[[#This Row],[設定項目]]&lt;設定!$F$8,テーブル1[[#This Row],[設定項目]]&lt;&gt;""),テーブル1[[#This Row],[val_K]],NA())</f>
        <v>#N/A</v>
      </c>
      <c r="AE51" s="11">
        <f>IF(AND('グラフ(cCa-P)'!$I$11="ON",テーブル1[[#This Row],[ラベル表示]]=TRUE),テーブル1[[#This Row],[名前]],"")</f>
        <v>0</v>
      </c>
      <c r="AF51" s="11">
        <f>IF(AND('グラフ(PTH-cCa,P)'!$I$31="ON",テーブル1[[#This Row],[ラベル表示]]=TRUE),テーブル1[[#This Row],[名前]],"")</f>
        <v>0</v>
      </c>
      <c r="AG51" s="11">
        <f>IF(AND('グラフ(PTH-cCa,P)'!$Y$31="ON",テーブル1[[#This Row],[ラベル表示]]=TRUE),テーブル1[[#This Row],[名前]],"")</f>
        <v>0</v>
      </c>
      <c r="AH51" s="76">
        <f t="shared" si="1"/>
        <v>0</v>
      </c>
    </row>
    <row r="52" spans="2:34" ht="20.399999999999999" customHeight="1" x14ac:dyDescent="0.45">
      <c r="B52" s="129" t="b">
        <v>1</v>
      </c>
      <c r="C52" s="88">
        <f t="shared" si="0"/>
        <v>48</v>
      </c>
      <c r="D52" s="144"/>
      <c r="E52" s="8"/>
      <c r="F52" s="8"/>
      <c r="G52" s="8"/>
      <c r="H52" s="8"/>
      <c r="I52" s="8"/>
      <c r="J52" s="8"/>
      <c r="K52" s="136" t="str">
        <f>テーブル1[[#This Row],[cCa(mg/dL) '[自動計算']_グラフ表示用]]</f>
        <v/>
      </c>
      <c r="L52" s="8"/>
      <c r="M52" s="8"/>
      <c r="N52" s="59"/>
      <c r="O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 s="130" t="e">
        <f>IF(AND(テーブル1[[#This Row],[cCa(mg/dL) '[自動計算']_グラフ表示用]]&lt;&gt;"",テーブル1[[#This Row],[ラベル表示]]=TRUE),テーブル1[[#This Row],[cCa(mg/dL) '[自動計算']_グラフ表示用]],NA())</f>
        <v>#N/A</v>
      </c>
      <c r="Q52" s="130" t="e">
        <f>IF(AND(テーブル1[[#This Row],[P(mg/dL)]]&lt;&gt;"",テーブル1[[#This Row],[ラベル表示]]=TRUE),テーブル1[[#This Row],[P(mg/dL)]],NA())</f>
        <v>#N/A</v>
      </c>
      <c r="R52" s="130" t="e">
        <f>IF(AND(テーブル1[[#This Row],[設定項目]]&lt;&gt;"",テーブル1[[#This Row],[ラベル表示]]=TRUE),テーブル1[[#This Row],[設定項目]],NA())</f>
        <v>#N/A</v>
      </c>
      <c r="S52" s="58" t="e">
        <f>IF(テーブル1[[#This Row],[設定項目]]&gt;=設定!$D$13,テーブル1[[#This Row],[val_J]],NA())</f>
        <v>#N/A</v>
      </c>
      <c r="T52" s="11" t="e">
        <f>IF(テーブル1[[#This Row],[設定項目]]&gt;=設定!$D$13,テーブル1[[#This Row],[val_K]],NA())</f>
        <v>#N/A</v>
      </c>
      <c r="U52" s="11" t="e">
        <f>IF(AND(テーブル1[[#This Row],[設定項目]]&lt;設定!$D$13,テーブル1[[#This Row],[設定項目]]&gt;=設定!$D$12),テーブル1[[#This Row],[val_J]],NA())</f>
        <v>#N/A</v>
      </c>
      <c r="V52" s="11" t="e">
        <f>IF(AND(テーブル1[[#This Row],[設定項目]]&lt;設定!$D$13,テーブル1[[#This Row],[設定項目]]&gt;=設定!$D$12),テーブル1[[#This Row],[val_K]],NA())</f>
        <v>#N/A</v>
      </c>
      <c r="W52" s="11" t="e">
        <f>IF(AND(テーブル1[[#This Row],[設定項目]]&lt;設定!$D$12,テーブル1[[#This Row],[設定項目]]&gt;=設定!$D$11),テーブル1[[#This Row],[val_J]],NA())</f>
        <v>#N/A</v>
      </c>
      <c r="X52" s="11" t="e">
        <f>IF(AND(テーブル1[[#This Row],[設定項目]]&lt;設定!$D$12,テーブル1[[#This Row],[設定項目]]&gt;=設定!$D$11),テーブル1[[#This Row],[val_K]],NA())</f>
        <v>#N/A</v>
      </c>
      <c r="Y52" s="11" t="e">
        <f>IF(AND(テーブル1[[#This Row],[設定項目]]&lt;設定!$D$11,テーブル1[[#This Row],[設定項目]]&gt;=設定!$D$10),テーブル1[[#This Row],[val_J]],NA())</f>
        <v>#N/A</v>
      </c>
      <c r="Z52" s="11" t="e">
        <f>IF(AND(テーブル1[[#This Row],[設定項目]]&lt;設定!$D$11,テーブル1[[#This Row],[設定項目]]&gt;=設定!$D$10),テーブル1[[#This Row],[val_K]],NA())</f>
        <v>#N/A</v>
      </c>
      <c r="AA52" s="11" t="e">
        <f>IF(AND(テーブル1[[#This Row],[設定項目]]&lt;設定!$D$10,テーブル1[[#This Row],[設定項目]]&gt;=設定!$D$9),テーブル1[[#This Row],[val_J]],NA())</f>
        <v>#N/A</v>
      </c>
      <c r="AB52" s="11" t="e">
        <f>IF(AND(テーブル1[[#This Row],[設定項目]]&lt;設定!$D$10,テーブル1[[#This Row],[設定項目]]&gt;=設定!$D$9),テーブル1[[#This Row],[val_K]],NA())</f>
        <v>#N/A</v>
      </c>
      <c r="AC52" s="11" t="e">
        <f>IF(AND(テーブル1[[#This Row],[設定項目]]&lt;設定!$F$8,テーブル1[[#This Row],[設定項目]]&lt;&gt;""),テーブル1[[#This Row],[val_J]],NA())</f>
        <v>#N/A</v>
      </c>
      <c r="AD52" s="11" t="e">
        <f>IF(AND(テーブル1[[#This Row],[設定項目]]&lt;設定!$F$8,テーブル1[[#This Row],[設定項目]]&lt;&gt;""),テーブル1[[#This Row],[val_K]],NA())</f>
        <v>#N/A</v>
      </c>
      <c r="AE52" s="11">
        <f>IF(AND('グラフ(cCa-P)'!$I$11="ON",テーブル1[[#This Row],[ラベル表示]]=TRUE),テーブル1[[#This Row],[名前]],"")</f>
        <v>0</v>
      </c>
      <c r="AF52" s="11">
        <f>IF(AND('グラフ(PTH-cCa,P)'!$I$31="ON",テーブル1[[#This Row],[ラベル表示]]=TRUE),テーブル1[[#This Row],[名前]],"")</f>
        <v>0</v>
      </c>
      <c r="AG52" s="11">
        <f>IF(AND('グラフ(PTH-cCa,P)'!$Y$31="ON",テーブル1[[#This Row],[ラベル表示]]=TRUE),テーブル1[[#This Row],[名前]],"")</f>
        <v>0</v>
      </c>
      <c r="AH52" s="76">
        <f t="shared" si="1"/>
        <v>0</v>
      </c>
    </row>
    <row r="53" spans="2:34" ht="20.399999999999999" customHeight="1" x14ac:dyDescent="0.45">
      <c r="B53" s="129" t="b">
        <v>1</v>
      </c>
      <c r="C53" s="88">
        <f t="shared" si="0"/>
        <v>49</v>
      </c>
      <c r="D53" s="144"/>
      <c r="E53" s="8"/>
      <c r="F53" s="8"/>
      <c r="G53" s="8"/>
      <c r="H53" s="8"/>
      <c r="I53" s="8"/>
      <c r="J53" s="8"/>
      <c r="K53" s="136" t="str">
        <f>テーブル1[[#This Row],[cCa(mg/dL) '[自動計算']_グラフ表示用]]</f>
        <v/>
      </c>
      <c r="L53" s="8"/>
      <c r="M53" s="8"/>
      <c r="N53" s="59"/>
      <c r="O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 s="130" t="e">
        <f>IF(AND(テーブル1[[#This Row],[cCa(mg/dL) '[自動計算']_グラフ表示用]]&lt;&gt;"",テーブル1[[#This Row],[ラベル表示]]=TRUE),テーブル1[[#This Row],[cCa(mg/dL) '[自動計算']_グラフ表示用]],NA())</f>
        <v>#N/A</v>
      </c>
      <c r="Q53" s="130" t="e">
        <f>IF(AND(テーブル1[[#This Row],[P(mg/dL)]]&lt;&gt;"",テーブル1[[#This Row],[ラベル表示]]=TRUE),テーブル1[[#This Row],[P(mg/dL)]],NA())</f>
        <v>#N/A</v>
      </c>
      <c r="R53" s="130" t="e">
        <f>IF(AND(テーブル1[[#This Row],[設定項目]]&lt;&gt;"",テーブル1[[#This Row],[ラベル表示]]=TRUE),テーブル1[[#This Row],[設定項目]],NA())</f>
        <v>#N/A</v>
      </c>
      <c r="S53" s="58" t="e">
        <f>IF(テーブル1[[#This Row],[設定項目]]&gt;=設定!$D$13,テーブル1[[#This Row],[val_J]],NA())</f>
        <v>#N/A</v>
      </c>
      <c r="T53" s="11" t="e">
        <f>IF(テーブル1[[#This Row],[設定項目]]&gt;=設定!$D$13,テーブル1[[#This Row],[val_K]],NA())</f>
        <v>#N/A</v>
      </c>
      <c r="U53" s="11" t="e">
        <f>IF(AND(テーブル1[[#This Row],[設定項目]]&lt;設定!$D$13,テーブル1[[#This Row],[設定項目]]&gt;=設定!$D$12),テーブル1[[#This Row],[val_J]],NA())</f>
        <v>#N/A</v>
      </c>
      <c r="V53" s="11" t="e">
        <f>IF(AND(テーブル1[[#This Row],[設定項目]]&lt;設定!$D$13,テーブル1[[#This Row],[設定項目]]&gt;=設定!$D$12),テーブル1[[#This Row],[val_K]],NA())</f>
        <v>#N/A</v>
      </c>
      <c r="W53" s="11" t="e">
        <f>IF(AND(テーブル1[[#This Row],[設定項目]]&lt;設定!$D$12,テーブル1[[#This Row],[設定項目]]&gt;=設定!$D$11),テーブル1[[#This Row],[val_J]],NA())</f>
        <v>#N/A</v>
      </c>
      <c r="X53" s="11" t="e">
        <f>IF(AND(テーブル1[[#This Row],[設定項目]]&lt;設定!$D$12,テーブル1[[#This Row],[設定項目]]&gt;=設定!$D$11),テーブル1[[#This Row],[val_K]],NA())</f>
        <v>#N/A</v>
      </c>
      <c r="Y53" s="11" t="e">
        <f>IF(AND(テーブル1[[#This Row],[設定項目]]&lt;設定!$D$11,テーブル1[[#This Row],[設定項目]]&gt;=設定!$D$10),テーブル1[[#This Row],[val_J]],NA())</f>
        <v>#N/A</v>
      </c>
      <c r="Z53" s="11" t="e">
        <f>IF(AND(テーブル1[[#This Row],[設定項目]]&lt;設定!$D$11,テーブル1[[#This Row],[設定項目]]&gt;=設定!$D$10),テーブル1[[#This Row],[val_K]],NA())</f>
        <v>#N/A</v>
      </c>
      <c r="AA53" s="11" t="e">
        <f>IF(AND(テーブル1[[#This Row],[設定項目]]&lt;設定!$D$10,テーブル1[[#This Row],[設定項目]]&gt;=設定!$D$9),テーブル1[[#This Row],[val_J]],NA())</f>
        <v>#N/A</v>
      </c>
      <c r="AB53" s="11" t="e">
        <f>IF(AND(テーブル1[[#This Row],[設定項目]]&lt;設定!$D$10,テーブル1[[#This Row],[設定項目]]&gt;=設定!$D$9),テーブル1[[#This Row],[val_K]],NA())</f>
        <v>#N/A</v>
      </c>
      <c r="AC53" s="11" t="e">
        <f>IF(AND(テーブル1[[#This Row],[設定項目]]&lt;設定!$F$8,テーブル1[[#This Row],[設定項目]]&lt;&gt;""),テーブル1[[#This Row],[val_J]],NA())</f>
        <v>#N/A</v>
      </c>
      <c r="AD53" s="11" t="e">
        <f>IF(AND(テーブル1[[#This Row],[設定項目]]&lt;設定!$F$8,テーブル1[[#This Row],[設定項目]]&lt;&gt;""),テーブル1[[#This Row],[val_K]],NA())</f>
        <v>#N/A</v>
      </c>
      <c r="AE53" s="11">
        <f>IF(AND('グラフ(cCa-P)'!$I$11="ON",テーブル1[[#This Row],[ラベル表示]]=TRUE),テーブル1[[#This Row],[名前]],"")</f>
        <v>0</v>
      </c>
      <c r="AF53" s="11">
        <f>IF(AND('グラフ(PTH-cCa,P)'!$I$31="ON",テーブル1[[#This Row],[ラベル表示]]=TRUE),テーブル1[[#This Row],[名前]],"")</f>
        <v>0</v>
      </c>
      <c r="AG53" s="11">
        <f>IF(AND('グラフ(PTH-cCa,P)'!$Y$31="ON",テーブル1[[#This Row],[ラベル表示]]=TRUE),テーブル1[[#This Row],[名前]],"")</f>
        <v>0</v>
      </c>
      <c r="AH53" s="76">
        <f t="shared" si="1"/>
        <v>0</v>
      </c>
    </row>
    <row r="54" spans="2:34" ht="20.399999999999999" customHeight="1" x14ac:dyDescent="0.45">
      <c r="B54" s="129" t="b">
        <v>1</v>
      </c>
      <c r="C54" s="88">
        <f t="shared" si="0"/>
        <v>50</v>
      </c>
      <c r="D54" s="144"/>
      <c r="E54" s="8"/>
      <c r="F54" s="8"/>
      <c r="G54" s="8"/>
      <c r="H54" s="8"/>
      <c r="I54" s="8"/>
      <c r="J54" s="8"/>
      <c r="K54" s="136" t="str">
        <f>テーブル1[[#This Row],[cCa(mg/dL) '[自動計算']_グラフ表示用]]</f>
        <v/>
      </c>
      <c r="L54" s="8"/>
      <c r="M54" s="8"/>
      <c r="N54" s="59"/>
      <c r="O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 s="130" t="e">
        <f>IF(AND(テーブル1[[#This Row],[cCa(mg/dL) '[自動計算']_グラフ表示用]]&lt;&gt;"",テーブル1[[#This Row],[ラベル表示]]=TRUE),テーブル1[[#This Row],[cCa(mg/dL) '[自動計算']_グラフ表示用]],NA())</f>
        <v>#N/A</v>
      </c>
      <c r="Q54" s="130" t="e">
        <f>IF(AND(テーブル1[[#This Row],[P(mg/dL)]]&lt;&gt;"",テーブル1[[#This Row],[ラベル表示]]=TRUE),テーブル1[[#This Row],[P(mg/dL)]],NA())</f>
        <v>#N/A</v>
      </c>
      <c r="R54" s="130" t="e">
        <f>IF(AND(テーブル1[[#This Row],[設定項目]]&lt;&gt;"",テーブル1[[#This Row],[ラベル表示]]=TRUE),テーブル1[[#This Row],[設定項目]],NA())</f>
        <v>#N/A</v>
      </c>
      <c r="S54" s="58" t="e">
        <f>IF(テーブル1[[#This Row],[設定項目]]&gt;=設定!$D$13,テーブル1[[#This Row],[val_J]],NA())</f>
        <v>#N/A</v>
      </c>
      <c r="T54" s="11" t="e">
        <f>IF(テーブル1[[#This Row],[設定項目]]&gt;=設定!$D$13,テーブル1[[#This Row],[val_K]],NA())</f>
        <v>#N/A</v>
      </c>
      <c r="U54" s="11" t="e">
        <f>IF(AND(テーブル1[[#This Row],[設定項目]]&lt;設定!$D$13,テーブル1[[#This Row],[設定項目]]&gt;=設定!$D$12),テーブル1[[#This Row],[val_J]],NA())</f>
        <v>#N/A</v>
      </c>
      <c r="V54" s="11" t="e">
        <f>IF(AND(テーブル1[[#This Row],[設定項目]]&lt;設定!$D$13,テーブル1[[#This Row],[設定項目]]&gt;=設定!$D$12),テーブル1[[#This Row],[val_K]],NA())</f>
        <v>#N/A</v>
      </c>
      <c r="W54" s="11" t="e">
        <f>IF(AND(テーブル1[[#This Row],[設定項目]]&lt;設定!$D$12,テーブル1[[#This Row],[設定項目]]&gt;=設定!$D$11),テーブル1[[#This Row],[val_J]],NA())</f>
        <v>#N/A</v>
      </c>
      <c r="X54" s="11" t="e">
        <f>IF(AND(テーブル1[[#This Row],[設定項目]]&lt;設定!$D$12,テーブル1[[#This Row],[設定項目]]&gt;=設定!$D$11),テーブル1[[#This Row],[val_K]],NA())</f>
        <v>#N/A</v>
      </c>
      <c r="Y54" s="11" t="e">
        <f>IF(AND(テーブル1[[#This Row],[設定項目]]&lt;設定!$D$11,テーブル1[[#This Row],[設定項目]]&gt;=設定!$D$10),テーブル1[[#This Row],[val_J]],NA())</f>
        <v>#N/A</v>
      </c>
      <c r="Z54" s="11" t="e">
        <f>IF(AND(テーブル1[[#This Row],[設定項目]]&lt;設定!$D$11,テーブル1[[#This Row],[設定項目]]&gt;=設定!$D$10),テーブル1[[#This Row],[val_K]],NA())</f>
        <v>#N/A</v>
      </c>
      <c r="AA54" s="11" t="e">
        <f>IF(AND(テーブル1[[#This Row],[設定項目]]&lt;設定!$D$10,テーブル1[[#This Row],[設定項目]]&gt;=設定!$D$9),テーブル1[[#This Row],[val_J]],NA())</f>
        <v>#N/A</v>
      </c>
      <c r="AB54" s="11" t="e">
        <f>IF(AND(テーブル1[[#This Row],[設定項目]]&lt;設定!$D$10,テーブル1[[#This Row],[設定項目]]&gt;=設定!$D$9),テーブル1[[#This Row],[val_K]],NA())</f>
        <v>#N/A</v>
      </c>
      <c r="AC54" s="11" t="e">
        <f>IF(AND(テーブル1[[#This Row],[設定項目]]&lt;設定!$F$8,テーブル1[[#This Row],[設定項目]]&lt;&gt;""),テーブル1[[#This Row],[val_J]],NA())</f>
        <v>#N/A</v>
      </c>
      <c r="AD54" s="11" t="e">
        <f>IF(AND(テーブル1[[#This Row],[設定項目]]&lt;設定!$F$8,テーブル1[[#This Row],[設定項目]]&lt;&gt;""),テーブル1[[#This Row],[val_K]],NA())</f>
        <v>#N/A</v>
      </c>
      <c r="AE54" s="11">
        <f>IF(AND('グラフ(cCa-P)'!$I$11="ON",テーブル1[[#This Row],[ラベル表示]]=TRUE),テーブル1[[#This Row],[名前]],"")</f>
        <v>0</v>
      </c>
      <c r="AF54" s="11">
        <f>IF(AND('グラフ(PTH-cCa,P)'!$I$31="ON",テーブル1[[#This Row],[ラベル表示]]=TRUE),テーブル1[[#This Row],[名前]],"")</f>
        <v>0</v>
      </c>
      <c r="AG54" s="11">
        <f>IF(AND('グラフ(PTH-cCa,P)'!$Y$31="ON",テーブル1[[#This Row],[ラベル表示]]=TRUE),テーブル1[[#This Row],[名前]],"")</f>
        <v>0</v>
      </c>
      <c r="AH54" s="76">
        <f t="shared" si="1"/>
        <v>0</v>
      </c>
    </row>
    <row r="55" spans="2:34" ht="20.399999999999999" customHeight="1" x14ac:dyDescent="0.45">
      <c r="B55" s="129" t="b">
        <v>1</v>
      </c>
      <c r="C55" s="88">
        <f t="shared" si="0"/>
        <v>51</v>
      </c>
      <c r="D55" s="144"/>
      <c r="E55" s="8"/>
      <c r="F55" s="8"/>
      <c r="G55" s="8"/>
      <c r="H55" s="8"/>
      <c r="I55" s="8"/>
      <c r="J55" s="8"/>
      <c r="K55" s="136" t="str">
        <f>テーブル1[[#This Row],[cCa(mg/dL) '[自動計算']_グラフ表示用]]</f>
        <v/>
      </c>
      <c r="L55" s="8"/>
      <c r="M55" s="8"/>
      <c r="N55" s="59"/>
      <c r="O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 s="130" t="e">
        <f>IF(AND(テーブル1[[#This Row],[cCa(mg/dL) '[自動計算']_グラフ表示用]]&lt;&gt;"",テーブル1[[#This Row],[ラベル表示]]=TRUE),テーブル1[[#This Row],[cCa(mg/dL) '[自動計算']_グラフ表示用]],NA())</f>
        <v>#N/A</v>
      </c>
      <c r="Q55" s="130" t="e">
        <f>IF(AND(テーブル1[[#This Row],[P(mg/dL)]]&lt;&gt;"",テーブル1[[#This Row],[ラベル表示]]=TRUE),テーブル1[[#This Row],[P(mg/dL)]],NA())</f>
        <v>#N/A</v>
      </c>
      <c r="R55" s="130" t="e">
        <f>IF(AND(テーブル1[[#This Row],[設定項目]]&lt;&gt;"",テーブル1[[#This Row],[ラベル表示]]=TRUE),テーブル1[[#This Row],[設定項目]],NA())</f>
        <v>#N/A</v>
      </c>
      <c r="S55" s="58" t="e">
        <f>IF(テーブル1[[#This Row],[設定項目]]&gt;=設定!$D$13,テーブル1[[#This Row],[val_J]],NA())</f>
        <v>#N/A</v>
      </c>
      <c r="T55" s="11" t="e">
        <f>IF(テーブル1[[#This Row],[設定項目]]&gt;=設定!$D$13,テーブル1[[#This Row],[val_K]],NA())</f>
        <v>#N/A</v>
      </c>
      <c r="U55" s="11" t="e">
        <f>IF(AND(テーブル1[[#This Row],[設定項目]]&lt;設定!$D$13,テーブル1[[#This Row],[設定項目]]&gt;=設定!$D$12),テーブル1[[#This Row],[val_J]],NA())</f>
        <v>#N/A</v>
      </c>
      <c r="V55" s="11" t="e">
        <f>IF(AND(テーブル1[[#This Row],[設定項目]]&lt;設定!$D$13,テーブル1[[#This Row],[設定項目]]&gt;=設定!$D$12),テーブル1[[#This Row],[val_K]],NA())</f>
        <v>#N/A</v>
      </c>
      <c r="W55" s="11" t="e">
        <f>IF(AND(テーブル1[[#This Row],[設定項目]]&lt;設定!$D$12,テーブル1[[#This Row],[設定項目]]&gt;=設定!$D$11),テーブル1[[#This Row],[val_J]],NA())</f>
        <v>#N/A</v>
      </c>
      <c r="X55" s="11" t="e">
        <f>IF(AND(テーブル1[[#This Row],[設定項目]]&lt;設定!$D$12,テーブル1[[#This Row],[設定項目]]&gt;=設定!$D$11),テーブル1[[#This Row],[val_K]],NA())</f>
        <v>#N/A</v>
      </c>
      <c r="Y55" s="11" t="e">
        <f>IF(AND(テーブル1[[#This Row],[設定項目]]&lt;設定!$D$11,テーブル1[[#This Row],[設定項目]]&gt;=設定!$D$10),テーブル1[[#This Row],[val_J]],NA())</f>
        <v>#N/A</v>
      </c>
      <c r="Z55" s="11" t="e">
        <f>IF(AND(テーブル1[[#This Row],[設定項目]]&lt;設定!$D$11,テーブル1[[#This Row],[設定項目]]&gt;=設定!$D$10),テーブル1[[#This Row],[val_K]],NA())</f>
        <v>#N/A</v>
      </c>
      <c r="AA55" s="11" t="e">
        <f>IF(AND(テーブル1[[#This Row],[設定項目]]&lt;設定!$D$10,テーブル1[[#This Row],[設定項目]]&gt;=設定!$D$9),テーブル1[[#This Row],[val_J]],NA())</f>
        <v>#N/A</v>
      </c>
      <c r="AB55" s="11" t="e">
        <f>IF(AND(テーブル1[[#This Row],[設定項目]]&lt;設定!$D$10,テーブル1[[#This Row],[設定項目]]&gt;=設定!$D$9),テーブル1[[#This Row],[val_K]],NA())</f>
        <v>#N/A</v>
      </c>
      <c r="AC55" s="11" t="e">
        <f>IF(AND(テーブル1[[#This Row],[設定項目]]&lt;設定!$F$8,テーブル1[[#This Row],[設定項目]]&lt;&gt;""),テーブル1[[#This Row],[val_J]],NA())</f>
        <v>#N/A</v>
      </c>
      <c r="AD55" s="11" t="e">
        <f>IF(AND(テーブル1[[#This Row],[設定項目]]&lt;設定!$F$8,テーブル1[[#This Row],[設定項目]]&lt;&gt;""),テーブル1[[#This Row],[val_K]],NA())</f>
        <v>#N/A</v>
      </c>
      <c r="AE55" s="11">
        <f>IF(AND('グラフ(cCa-P)'!$I$11="ON",テーブル1[[#This Row],[ラベル表示]]=TRUE),テーブル1[[#This Row],[名前]],"")</f>
        <v>0</v>
      </c>
      <c r="AF55" s="11">
        <f>IF(AND('グラフ(PTH-cCa,P)'!$I$31="ON",テーブル1[[#This Row],[ラベル表示]]=TRUE),テーブル1[[#This Row],[名前]],"")</f>
        <v>0</v>
      </c>
      <c r="AG55" s="11">
        <f>IF(AND('グラフ(PTH-cCa,P)'!$Y$31="ON",テーブル1[[#This Row],[ラベル表示]]=TRUE),テーブル1[[#This Row],[名前]],"")</f>
        <v>0</v>
      </c>
      <c r="AH55" s="76">
        <f t="shared" si="1"/>
        <v>0</v>
      </c>
    </row>
    <row r="56" spans="2:34" ht="20.399999999999999" customHeight="1" x14ac:dyDescent="0.45">
      <c r="B56" s="129" t="b">
        <v>1</v>
      </c>
      <c r="C56" s="88">
        <f t="shared" si="0"/>
        <v>52</v>
      </c>
      <c r="D56" s="144"/>
      <c r="E56" s="8"/>
      <c r="F56" s="8"/>
      <c r="G56" s="8"/>
      <c r="H56" s="8"/>
      <c r="I56" s="8"/>
      <c r="J56" s="8"/>
      <c r="K56" s="136" t="str">
        <f>テーブル1[[#This Row],[cCa(mg/dL) '[自動計算']_グラフ表示用]]</f>
        <v/>
      </c>
      <c r="L56" s="8"/>
      <c r="M56" s="8"/>
      <c r="N56" s="59"/>
      <c r="O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 s="130" t="e">
        <f>IF(AND(テーブル1[[#This Row],[cCa(mg/dL) '[自動計算']_グラフ表示用]]&lt;&gt;"",テーブル1[[#This Row],[ラベル表示]]=TRUE),テーブル1[[#This Row],[cCa(mg/dL) '[自動計算']_グラフ表示用]],NA())</f>
        <v>#N/A</v>
      </c>
      <c r="Q56" s="130" t="e">
        <f>IF(AND(テーブル1[[#This Row],[P(mg/dL)]]&lt;&gt;"",テーブル1[[#This Row],[ラベル表示]]=TRUE),テーブル1[[#This Row],[P(mg/dL)]],NA())</f>
        <v>#N/A</v>
      </c>
      <c r="R56" s="130" t="e">
        <f>IF(AND(テーブル1[[#This Row],[設定項目]]&lt;&gt;"",テーブル1[[#This Row],[ラベル表示]]=TRUE),テーブル1[[#This Row],[設定項目]],NA())</f>
        <v>#N/A</v>
      </c>
      <c r="S56" s="58" t="e">
        <f>IF(テーブル1[[#This Row],[設定項目]]&gt;=設定!$D$13,テーブル1[[#This Row],[val_J]],NA())</f>
        <v>#N/A</v>
      </c>
      <c r="T56" s="11" t="e">
        <f>IF(テーブル1[[#This Row],[設定項目]]&gt;=設定!$D$13,テーブル1[[#This Row],[val_K]],NA())</f>
        <v>#N/A</v>
      </c>
      <c r="U56" s="11" t="e">
        <f>IF(AND(テーブル1[[#This Row],[設定項目]]&lt;設定!$D$13,テーブル1[[#This Row],[設定項目]]&gt;=設定!$D$12),テーブル1[[#This Row],[val_J]],NA())</f>
        <v>#N/A</v>
      </c>
      <c r="V56" s="11" t="e">
        <f>IF(AND(テーブル1[[#This Row],[設定項目]]&lt;設定!$D$13,テーブル1[[#This Row],[設定項目]]&gt;=設定!$D$12),テーブル1[[#This Row],[val_K]],NA())</f>
        <v>#N/A</v>
      </c>
      <c r="W56" s="11" t="e">
        <f>IF(AND(テーブル1[[#This Row],[設定項目]]&lt;設定!$D$12,テーブル1[[#This Row],[設定項目]]&gt;=設定!$D$11),テーブル1[[#This Row],[val_J]],NA())</f>
        <v>#N/A</v>
      </c>
      <c r="X56" s="11" t="e">
        <f>IF(AND(テーブル1[[#This Row],[設定項目]]&lt;設定!$D$12,テーブル1[[#This Row],[設定項目]]&gt;=設定!$D$11),テーブル1[[#This Row],[val_K]],NA())</f>
        <v>#N/A</v>
      </c>
      <c r="Y56" s="11" t="e">
        <f>IF(AND(テーブル1[[#This Row],[設定項目]]&lt;設定!$D$11,テーブル1[[#This Row],[設定項目]]&gt;=設定!$D$10),テーブル1[[#This Row],[val_J]],NA())</f>
        <v>#N/A</v>
      </c>
      <c r="Z56" s="11" t="e">
        <f>IF(AND(テーブル1[[#This Row],[設定項目]]&lt;設定!$D$11,テーブル1[[#This Row],[設定項目]]&gt;=設定!$D$10),テーブル1[[#This Row],[val_K]],NA())</f>
        <v>#N/A</v>
      </c>
      <c r="AA56" s="11" t="e">
        <f>IF(AND(テーブル1[[#This Row],[設定項目]]&lt;設定!$D$10,テーブル1[[#This Row],[設定項目]]&gt;=設定!$D$9),テーブル1[[#This Row],[val_J]],NA())</f>
        <v>#N/A</v>
      </c>
      <c r="AB56" s="11" t="e">
        <f>IF(AND(テーブル1[[#This Row],[設定項目]]&lt;設定!$D$10,テーブル1[[#This Row],[設定項目]]&gt;=設定!$D$9),テーブル1[[#This Row],[val_K]],NA())</f>
        <v>#N/A</v>
      </c>
      <c r="AC56" s="11" t="e">
        <f>IF(AND(テーブル1[[#This Row],[設定項目]]&lt;設定!$F$8,テーブル1[[#This Row],[設定項目]]&lt;&gt;""),テーブル1[[#This Row],[val_J]],NA())</f>
        <v>#N/A</v>
      </c>
      <c r="AD56" s="11" t="e">
        <f>IF(AND(テーブル1[[#This Row],[設定項目]]&lt;設定!$F$8,テーブル1[[#This Row],[設定項目]]&lt;&gt;""),テーブル1[[#This Row],[val_K]],NA())</f>
        <v>#N/A</v>
      </c>
      <c r="AE56" s="11">
        <f>IF(AND('グラフ(cCa-P)'!$I$11="ON",テーブル1[[#This Row],[ラベル表示]]=TRUE),テーブル1[[#This Row],[名前]],"")</f>
        <v>0</v>
      </c>
      <c r="AF56" s="11">
        <f>IF(AND('グラフ(PTH-cCa,P)'!$I$31="ON",テーブル1[[#This Row],[ラベル表示]]=TRUE),テーブル1[[#This Row],[名前]],"")</f>
        <v>0</v>
      </c>
      <c r="AG56" s="11">
        <f>IF(AND('グラフ(PTH-cCa,P)'!$Y$31="ON",テーブル1[[#This Row],[ラベル表示]]=TRUE),テーブル1[[#This Row],[名前]],"")</f>
        <v>0</v>
      </c>
      <c r="AH56" s="76">
        <f t="shared" si="1"/>
        <v>0</v>
      </c>
    </row>
    <row r="57" spans="2:34" ht="20.399999999999999" customHeight="1" x14ac:dyDescent="0.45">
      <c r="B57" s="129" t="b">
        <v>1</v>
      </c>
      <c r="C57" s="88">
        <f t="shared" si="0"/>
        <v>53</v>
      </c>
      <c r="D57" s="144"/>
      <c r="E57" s="8"/>
      <c r="F57" s="8"/>
      <c r="G57" s="8"/>
      <c r="H57" s="8"/>
      <c r="I57" s="8"/>
      <c r="J57" s="8"/>
      <c r="K57" s="136" t="str">
        <f>テーブル1[[#This Row],[cCa(mg/dL) '[自動計算']_グラフ表示用]]</f>
        <v/>
      </c>
      <c r="L57" s="8"/>
      <c r="M57" s="8"/>
      <c r="N57" s="59"/>
      <c r="O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 s="130" t="e">
        <f>IF(AND(テーブル1[[#This Row],[cCa(mg/dL) '[自動計算']_グラフ表示用]]&lt;&gt;"",テーブル1[[#This Row],[ラベル表示]]=TRUE),テーブル1[[#This Row],[cCa(mg/dL) '[自動計算']_グラフ表示用]],NA())</f>
        <v>#N/A</v>
      </c>
      <c r="Q57" s="130" t="e">
        <f>IF(AND(テーブル1[[#This Row],[P(mg/dL)]]&lt;&gt;"",テーブル1[[#This Row],[ラベル表示]]=TRUE),テーブル1[[#This Row],[P(mg/dL)]],NA())</f>
        <v>#N/A</v>
      </c>
      <c r="R57" s="130" t="e">
        <f>IF(AND(テーブル1[[#This Row],[設定項目]]&lt;&gt;"",テーブル1[[#This Row],[ラベル表示]]=TRUE),テーブル1[[#This Row],[設定項目]],NA())</f>
        <v>#N/A</v>
      </c>
      <c r="S57" s="58" t="e">
        <f>IF(テーブル1[[#This Row],[設定項目]]&gt;=設定!$D$13,テーブル1[[#This Row],[val_J]],NA())</f>
        <v>#N/A</v>
      </c>
      <c r="T57" s="11" t="e">
        <f>IF(テーブル1[[#This Row],[設定項目]]&gt;=設定!$D$13,テーブル1[[#This Row],[val_K]],NA())</f>
        <v>#N/A</v>
      </c>
      <c r="U57" s="11" t="e">
        <f>IF(AND(テーブル1[[#This Row],[設定項目]]&lt;設定!$D$13,テーブル1[[#This Row],[設定項目]]&gt;=設定!$D$12),テーブル1[[#This Row],[val_J]],NA())</f>
        <v>#N/A</v>
      </c>
      <c r="V57" s="11" t="e">
        <f>IF(AND(テーブル1[[#This Row],[設定項目]]&lt;設定!$D$13,テーブル1[[#This Row],[設定項目]]&gt;=設定!$D$12),テーブル1[[#This Row],[val_K]],NA())</f>
        <v>#N/A</v>
      </c>
      <c r="W57" s="11" t="e">
        <f>IF(AND(テーブル1[[#This Row],[設定項目]]&lt;設定!$D$12,テーブル1[[#This Row],[設定項目]]&gt;=設定!$D$11),テーブル1[[#This Row],[val_J]],NA())</f>
        <v>#N/A</v>
      </c>
      <c r="X57" s="11" t="e">
        <f>IF(AND(テーブル1[[#This Row],[設定項目]]&lt;設定!$D$12,テーブル1[[#This Row],[設定項目]]&gt;=設定!$D$11),テーブル1[[#This Row],[val_K]],NA())</f>
        <v>#N/A</v>
      </c>
      <c r="Y57" s="11" t="e">
        <f>IF(AND(テーブル1[[#This Row],[設定項目]]&lt;設定!$D$11,テーブル1[[#This Row],[設定項目]]&gt;=設定!$D$10),テーブル1[[#This Row],[val_J]],NA())</f>
        <v>#N/A</v>
      </c>
      <c r="Z57" s="11" t="e">
        <f>IF(AND(テーブル1[[#This Row],[設定項目]]&lt;設定!$D$11,テーブル1[[#This Row],[設定項目]]&gt;=設定!$D$10),テーブル1[[#This Row],[val_K]],NA())</f>
        <v>#N/A</v>
      </c>
      <c r="AA57" s="11" t="e">
        <f>IF(AND(テーブル1[[#This Row],[設定項目]]&lt;設定!$D$10,テーブル1[[#This Row],[設定項目]]&gt;=設定!$D$9),テーブル1[[#This Row],[val_J]],NA())</f>
        <v>#N/A</v>
      </c>
      <c r="AB57" s="11" t="e">
        <f>IF(AND(テーブル1[[#This Row],[設定項目]]&lt;設定!$D$10,テーブル1[[#This Row],[設定項目]]&gt;=設定!$D$9),テーブル1[[#This Row],[val_K]],NA())</f>
        <v>#N/A</v>
      </c>
      <c r="AC57" s="11" t="e">
        <f>IF(AND(テーブル1[[#This Row],[設定項目]]&lt;設定!$F$8,テーブル1[[#This Row],[設定項目]]&lt;&gt;""),テーブル1[[#This Row],[val_J]],NA())</f>
        <v>#N/A</v>
      </c>
      <c r="AD57" s="11" t="e">
        <f>IF(AND(テーブル1[[#This Row],[設定項目]]&lt;設定!$F$8,テーブル1[[#This Row],[設定項目]]&lt;&gt;""),テーブル1[[#This Row],[val_K]],NA())</f>
        <v>#N/A</v>
      </c>
      <c r="AE57" s="11">
        <f>IF(AND('グラフ(cCa-P)'!$I$11="ON",テーブル1[[#This Row],[ラベル表示]]=TRUE),テーブル1[[#This Row],[名前]],"")</f>
        <v>0</v>
      </c>
      <c r="AF57" s="11">
        <f>IF(AND('グラフ(PTH-cCa,P)'!$I$31="ON",テーブル1[[#This Row],[ラベル表示]]=TRUE),テーブル1[[#This Row],[名前]],"")</f>
        <v>0</v>
      </c>
      <c r="AG57" s="11">
        <f>IF(AND('グラフ(PTH-cCa,P)'!$Y$31="ON",テーブル1[[#This Row],[ラベル表示]]=TRUE),テーブル1[[#This Row],[名前]],"")</f>
        <v>0</v>
      </c>
      <c r="AH57" s="76">
        <f t="shared" si="1"/>
        <v>0</v>
      </c>
    </row>
    <row r="58" spans="2:34" ht="20.399999999999999" customHeight="1" x14ac:dyDescent="0.45">
      <c r="B58" s="129" t="b">
        <v>1</v>
      </c>
      <c r="C58" s="88">
        <f t="shared" si="0"/>
        <v>54</v>
      </c>
      <c r="D58" s="144"/>
      <c r="E58" s="8"/>
      <c r="F58" s="8"/>
      <c r="G58" s="8"/>
      <c r="H58" s="8"/>
      <c r="I58" s="8"/>
      <c r="J58" s="8"/>
      <c r="K58" s="136" t="str">
        <f>テーブル1[[#This Row],[cCa(mg/dL) '[自動計算']_グラフ表示用]]</f>
        <v/>
      </c>
      <c r="L58" s="8"/>
      <c r="M58" s="8"/>
      <c r="N58" s="59"/>
      <c r="O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 s="130" t="e">
        <f>IF(AND(テーブル1[[#This Row],[cCa(mg/dL) '[自動計算']_グラフ表示用]]&lt;&gt;"",テーブル1[[#This Row],[ラベル表示]]=TRUE),テーブル1[[#This Row],[cCa(mg/dL) '[自動計算']_グラフ表示用]],NA())</f>
        <v>#N/A</v>
      </c>
      <c r="Q58" s="130" t="e">
        <f>IF(AND(テーブル1[[#This Row],[P(mg/dL)]]&lt;&gt;"",テーブル1[[#This Row],[ラベル表示]]=TRUE),テーブル1[[#This Row],[P(mg/dL)]],NA())</f>
        <v>#N/A</v>
      </c>
      <c r="R58" s="130" t="e">
        <f>IF(AND(テーブル1[[#This Row],[設定項目]]&lt;&gt;"",テーブル1[[#This Row],[ラベル表示]]=TRUE),テーブル1[[#This Row],[設定項目]],NA())</f>
        <v>#N/A</v>
      </c>
      <c r="S58" s="58" t="e">
        <f>IF(テーブル1[[#This Row],[設定項目]]&gt;=設定!$D$13,テーブル1[[#This Row],[val_J]],NA())</f>
        <v>#N/A</v>
      </c>
      <c r="T58" s="11" t="e">
        <f>IF(テーブル1[[#This Row],[設定項目]]&gt;=設定!$D$13,テーブル1[[#This Row],[val_K]],NA())</f>
        <v>#N/A</v>
      </c>
      <c r="U58" s="11" t="e">
        <f>IF(AND(テーブル1[[#This Row],[設定項目]]&lt;設定!$D$13,テーブル1[[#This Row],[設定項目]]&gt;=設定!$D$12),テーブル1[[#This Row],[val_J]],NA())</f>
        <v>#N/A</v>
      </c>
      <c r="V58" s="11" t="e">
        <f>IF(AND(テーブル1[[#This Row],[設定項目]]&lt;設定!$D$13,テーブル1[[#This Row],[設定項目]]&gt;=設定!$D$12),テーブル1[[#This Row],[val_K]],NA())</f>
        <v>#N/A</v>
      </c>
      <c r="W58" s="11" t="e">
        <f>IF(AND(テーブル1[[#This Row],[設定項目]]&lt;設定!$D$12,テーブル1[[#This Row],[設定項目]]&gt;=設定!$D$11),テーブル1[[#This Row],[val_J]],NA())</f>
        <v>#N/A</v>
      </c>
      <c r="X58" s="11" t="e">
        <f>IF(AND(テーブル1[[#This Row],[設定項目]]&lt;設定!$D$12,テーブル1[[#This Row],[設定項目]]&gt;=設定!$D$11),テーブル1[[#This Row],[val_K]],NA())</f>
        <v>#N/A</v>
      </c>
      <c r="Y58" s="11" t="e">
        <f>IF(AND(テーブル1[[#This Row],[設定項目]]&lt;設定!$D$11,テーブル1[[#This Row],[設定項目]]&gt;=設定!$D$10),テーブル1[[#This Row],[val_J]],NA())</f>
        <v>#N/A</v>
      </c>
      <c r="Z58" s="11" t="e">
        <f>IF(AND(テーブル1[[#This Row],[設定項目]]&lt;設定!$D$11,テーブル1[[#This Row],[設定項目]]&gt;=設定!$D$10),テーブル1[[#This Row],[val_K]],NA())</f>
        <v>#N/A</v>
      </c>
      <c r="AA58" s="11" t="e">
        <f>IF(AND(テーブル1[[#This Row],[設定項目]]&lt;設定!$D$10,テーブル1[[#This Row],[設定項目]]&gt;=設定!$D$9),テーブル1[[#This Row],[val_J]],NA())</f>
        <v>#N/A</v>
      </c>
      <c r="AB58" s="11" t="e">
        <f>IF(AND(テーブル1[[#This Row],[設定項目]]&lt;設定!$D$10,テーブル1[[#This Row],[設定項目]]&gt;=設定!$D$9),テーブル1[[#This Row],[val_K]],NA())</f>
        <v>#N/A</v>
      </c>
      <c r="AC58" s="11" t="e">
        <f>IF(AND(テーブル1[[#This Row],[設定項目]]&lt;設定!$F$8,テーブル1[[#This Row],[設定項目]]&lt;&gt;""),テーブル1[[#This Row],[val_J]],NA())</f>
        <v>#N/A</v>
      </c>
      <c r="AD58" s="11" t="e">
        <f>IF(AND(テーブル1[[#This Row],[設定項目]]&lt;設定!$F$8,テーブル1[[#This Row],[設定項目]]&lt;&gt;""),テーブル1[[#This Row],[val_K]],NA())</f>
        <v>#N/A</v>
      </c>
      <c r="AE58" s="11">
        <f>IF(AND('グラフ(cCa-P)'!$I$11="ON",テーブル1[[#This Row],[ラベル表示]]=TRUE),テーブル1[[#This Row],[名前]],"")</f>
        <v>0</v>
      </c>
      <c r="AF58" s="11">
        <f>IF(AND('グラフ(PTH-cCa,P)'!$I$31="ON",テーブル1[[#This Row],[ラベル表示]]=TRUE),テーブル1[[#This Row],[名前]],"")</f>
        <v>0</v>
      </c>
      <c r="AG58" s="11">
        <f>IF(AND('グラフ(PTH-cCa,P)'!$Y$31="ON",テーブル1[[#This Row],[ラベル表示]]=TRUE),テーブル1[[#This Row],[名前]],"")</f>
        <v>0</v>
      </c>
      <c r="AH58" s="76">
        <f t="shared" si="1"/>
        <v>0</v>
      </c>
    </row>
    <row r="59" spans="2:34" ht="20.399999999999999" customHeight="1" x14ac:dyDescent="0.45">
      <c r="B59" s="129" t="b">
        <v>1</v>
      </c>
      <c r="C59" s="88">
        <f t="shared" si="0"/>
        <v>55</v>
      </c>
      <c r="D59" s="144"/>
      <c r="E59" s="8"/>
      <c r="F59" s="8"/>
      <c r="G59" s="8"/>
      <c r="H59" s="8"/>
      <c r="I59" s="8"/>
      <c r="J59" s="8"/>
      <c r="K59" s="136" t="str">
        <f>テーブル1[[#This Row],[cCa(mg/dL) '[自動計算']_グラフ表示用]]</f>
        <v/>
      </c>
      <c r="L59" s="8"/>
      <c r="M59" s="8"/>
      <c r="N59" s="59"/>
      <c r="O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 s="130" t="e">
        <f>IF(AND(テーブル1[[#This Row],[cCa(mg/dL) '[自動計算']_グラフ表示用]]&lt;&gt;"",テーブル1[[#This Row],[ラベル表示]]=TRUE),テーブル1[[#This Row],[cCa(mg/dL) '[自動計算']_グラフ表示用]],NA())</f>
        <v>#N/A</v>
      </c>
      <c r="Q59" s="130" t="e">
        <f>IF(AND(テーブル1[[#This Row],[P(mg/dL)]]&lt;&gt;"",テーブル1[[#This Row],[ラベル表示]]=TRUE),テーブル1[[#This Row],[P(mg/dL)]],NA())</f>
        <v>#N/A</v>
      </c>
      <c r="R59" s="130" t="e">
        <f>IF(AND(テーブル1[[#This Row],[設定項目]]&lt;&gt;"",テーブル1[[#This Row],[ラベル表示]]=TRUE),テーブル1[[#This Row],[設定項目]],NA())</f>
        <v>#N/A</v>
      </c>
      <c r="S59" s="58" t="e">
        <f>IF(テーブル1[[#This Row],[設定項目]]&gt;=設定!$D$13,テーブル1[[#This Row],[val_J]],NA())</f>
        <v>#N/A</v>
      </c>
      <c r="T59" s="11" t="e">
        <f>IF(テーブル1[[#This Row],[設定項目]]&gt;=設定!$D$13,テーブル1[[#This Row],[val_K]],NA())</f>
        <v>#N/A</v>
      </c>
      <c r="U59" s="11" t="e">
        <f>IF(AND(テーブル1[[#This Row],[設定項目]]&lt;設定!$D$13,テーブル1[[#This Row],[設定項目]]&gt;=設定!$D$12),テーブル1[[#This Row],[val_J]],NA())</f>
        <v>#N/A</v>
      </c>
      <c r="V59" s="11" t="e">
        <f>IF(AND(テーブル1[[#This Row],[設定項目]]&lt;設定!$D$13,テーブル1[[#This Row],[設定項目]]&gt;=設定!$D$12),テーブル1[[#This Row],[val_K]],NA())</f>
        <v>#N/A</v>
      </c>
      <c r="W59" s="11" t="e">
        <f>IF(AND(テーブル1[[#This Row],[設定項目]]&lt;設定!$D$12,テーブル1[[#This Row],[設定項目]]&gt;=設定!$D$11),テーブル1[[#This Row],[val_J]],NA())</f>
        <v>#N/A</v>
      </c>
      <c r="X59" s="11" t="e">
        <f>IF(AND(テーブル1[[#This Row],[設定項目]]&lt;設定!$D$12,テーブル1[[#This Row],[設定項目]]&gt;=設定!$D$11),テーブル1[[#This Row],[val_K]],NA())</f>
        <v>#N/A</v>
      </c>
      <c r="Y59" s="11" t="e">
        <f>IF(AND(テーブル1[[#This Row],[設定項目]]&lt;設定!$D$11,テーブル1[[#This Row],[設定項目]]&gt;=設定!$D$10),テーブル1[[#This Row],[val_J]],NA())</f>
        <v>#N/A</v>
      </c>
      <c r="Z59" s="11" t="e">
        <f>IF(AND(テーブル1[[#This Row],[設定項目]]&lt;設定!$D$11,テーブル1[[#This Row],[設定項目]]&gt;=設定!$D$10),テーブル1[[#This Row],[val_K]],NA())</f>
        <v>#N/A</v>
      </c>
      <c r="AA59" s="11" t="e">
        <f>IF(AND(テーブル1[[#This Row],[設定項目]]&lt;設定!$D$10,テーブル1[[#This Row],[設定項目]]&gt;=設定!$D$9),テーブル1[[#This Row],[val_J]],NA())</f>
        <v>#N/A</v>
      </c>
      <c r="AB59" s="11" t="e">
        <f>IF(AND(テーブル1[[#This Row],[設定項目]]&lt;設定!$D$10,テーブル1[[#This Row],[設定項目]]&gt;=設定!$D$9),テーブル1[[#This Row],[val_K]],NA())</f>
        <v>#N/A</v>
      </c>
      <c r="AC59" s="11" t="e">
        <f>IF(AND(テーブル1[[#This Row],[設定項目]]&lt;設定!$F$8,テーブル1[[#This Row],[設定項目]]&lt;&gt;""),テーブル1[[#This Row],[val_J]],NA())</f>
        <v>#N/A</v>
      </c>
      <c r="AD59" s="11" t="e">
        <f>IF(AND(テーブル1[[#This Row],[設定項目]]&lt;設定!$F$8,テーブル1[[#This Row],[設定項目]]&lt;&gt;""),テーブル1[[#This Row],[val_K]],NA())</f>
        <v>#N/A</v>
      </c>
      <c r="AE59" s="11">
        <f>IF(AND('グラフ(cCa-P)'!$I$11="ON",テーブル1[[#This Row],[ラベル表示]]=TRUE),テーブル1[[#This Row],[名前]],"")</f>
        <v>0</v>
      </c>
      <c r="AF59" s="11">
        <f>IF(AND('グラフ(PTH-cCa,P)'!$I$31="ON",テーブル1[[#This Row],[ラベル表示]]=TRUE),テーブル1[[#This Row],[名前]],"")</f>
        <v>0</v>
      </c>
      <c r="AG59" s="11">
        <f>IF(AND('グラフ(PTH-cCa,P)'!$Y$31="ON",テーブル1[[#This Row],[ラベル表示]]=TRUE),テーブル1[[#This Row],[名前]],"")</f>
        <v>0</v>
      </c>
      <c r="AH59" s="76">
        <f t="shared" si="1"/>
        <v>0</v>
      </c>
    </row>
    <row r="60" spans="2:34" ht="20.399999999999999" customHeight="1" x14ac:dyDescent="0.45">
      <c r="B60" s="129" t="b">
        <v>1</v>
      </c>
      <c r="C60" s="88">
        <f t="shared" si="0"/>
        <v>56</v>
      </c>
      <c r="D60" s="144"/>
      <c r="E60" s="8"/>
      <c r="F60" s="8"/>
      <c r="G60" s="8"/>
      <c r="H60" s="8"/>
      <c r="I60" s="8"/>
      <c r="J60" s="8"/>
      <c r="K60" s="136" t="str">
        <f>テーブル1[[#This Row],[cCa(mg/dL) '[自動計算']_グラフ表示用]]</f>
        <v/>
      </c>
      <c r="L60" s="8"/>
      <c r="M60" s="8"/>
      <c r="N60" s="59"/>
      <c r="O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 s="130" t="e">
        <f>IF(AND(テーブル1[[#This Row],[cCa(mg/dL) '[自動計算']_グラフ表示用]]&lt;&gt;"",テーブル1[[#This Row],[ラベル表示]]=TRUE),テーブル1[[#This Row],[cCa(mg/dL) '[自動計算']_グラフ表示用]],NA())</f>
        <v>#N/A</v>
      </c>
      <c r="Q60" s="130" t="e">
        <f>IF(AND(テーブル1[[#This Row],[P(mg/dL)]]&lt;&gt;"",テーブル1[[#This Row],[ラベル表示]]=TRUE),テーブル1[[#This Row],[P(mg/dL)]],NA())</f>
        <v>#N/A</v>
      </c>
      <c r="R60" s="130" t="e">
        <f>IF(AND(テーブル1[[#This Row],[設定項目]]&lt;&gt;"",テーブル1[[#This Row],[ラベル表示]]=TRUE),テーブル1[[#This Row],[設定項目]],NA())</f>
        <v>#N/A</v>
      </c>
      <c r="S60" s="58" t="e">
        <f>IF(テーブル1[[#This Row],[設定項目]]&gt;=設定!$D$13,テーブル1[[#This Row],[val_J]],NA())</f>
        <v>#N/A</v>
      </c>
      <c r="T60" s="11" t="e">
        <f>IF(テーブル1[[#This Row],[設定項目]]&gt;=設定!$D$13,テーブル1[[#This Row],[val_K]],NA())</f>
        <v>#N/A</v>
      </c>
      <c r="U60" s="11" t="e">
        <f>IF(AND(テーブル1[[#This Row],[設定項目]]&lt;設定!$D$13,テーブル1[[#This Row],[設定項目]]&gt;=設定!$D$12),テーブル1[[#This Row],[val_J]],NA())</f>
        <v>#N/A</v>
      </c>
      <c r="V60" s="11" t="e">
        <f>IF(AND(テーブル1[[#This Row],[設定項目]]&lt;設定!$D$13,テーブル1[[#This Row],[設定項目]]&gt;=設定!$D$12),テーブル1[[#This Row],[val_K]],NA())</f>
        <v>#N/A</v>
      </c>
      <c r="W60" s="11" t="e">
        <f>IF(AND(テーブル1[[#This Row],[設定項目]]&lt;設定!$D$12,テーブル1[[#This Row],[設定項目]]&gt;=設定!$D$11),テーブル1[[#This Row],[val_J]],NA())</f>
        <v>#N/A</v>
      </c>
      <c r="X60" s="11" t="e">
        <f>IF(AND(テーブル1[[#This Row],[設定項目]]&lt;設定!$D$12,テーブル1[[#This Row],[設定項目]]&gt;=設定!$D$11),テーブル1[[#This Row],[val_K]],NA())</f>
        <v>#N/A</v>
      </c>
      <c r="Y60" s="11" t="e">
        <f>IF(AND(テーブル1[[#This Row],[設定項目]]&lt;設定!$D$11,テーブル1[[#This Row],[設定項目]]&gt;=設定!$D$10),テーブル1[[#This Row],[val_J]],NA())</f>
        <v>#N/A</v>
      </c>
      <c r="Z60" s="11" t="e">
        <f>IF(AND(テーブル1[[#This Row],[設定項目]]&lt;設定!$D$11,テーブル1[[#This Row],[設定項目]]&gt;=設定!$D$10),テーブル1[[#This Row],[val_K]],NA())</f>
        <v>#N/A</v>
      </c>
      <c r="AA60" s="11" t="e">
        <f>IF(AND(テーブル1[[#This Row],[設定項目]]&lt;設定!$D$10,テーブル1[[#This Row],[設定項目]]&gt;=設定!$D$9),テーブル1[[#This Row],[val_J]],NA())</f>
        <v>#N/A</v>
      </c>
      <c r="AB60" s="11" t="e">
        <f>IF(AND(テーブル1[[#This Row],[設定項目]]&lt;設定!$D$10,テーブル1[[#This Row],[設定項目]]&gt;=設定!$D$9),テーブル1[[#This Row],[val_K]],NA())</f>
        <v>#N/A</v>
      </c>
      <c r="AC60" s="11" t="e">
        <f>IF(AND(テーブル1[[#This Row],[設定項目]]&lt;設定!$F$8,テーブル1[[#This Row],[設定項目]]&lt;&gt;""),テーブル1[[#This Row],[val_J]],NA())</f>
        <v>#N/A</v>
      </c>
      <c r="AD60" s="11" t="e">
        <f>IF(AND(テーブル1[[#This Row],[設定項目]]&lt;設定!$F$8,テーブル1[[#This Row],[設定項目]]&lt;&gt;""),テーブル1[[#This Row],[val_K]],NA())</f>
        <v>#N/A</v>
      </c>
      <c r="AE60" s="11">
        <f>IF(AND('グラフ(cCa-P)'!$I$11="ON",テーブル1[[#This Row],[ラベル表示]]=TRUE),テーブル1[[#This Row],[名前]],"")</f>
        <v>0</v>
      </c>
      <c r="AF60" s="11">
        <f>IF(AND('グラフ(PTH-cCa,P)'!$I$31="ON",テーブル1[[#This Row],[ラベル表示]]=TRUE),テーブル1[[#This Row],[名前]],"")</f>
        <v>0</v>
      </c>
      <c r="AG60" s="11">
        <f>IF(AND('グラフ(PTH-cCa,P)'!$Y$31="ON",テーブル1[[#This Row],[ラベル表示]]=TRUE),テーブル1[[#This Row],[名前]],"")</f>
        <v>0</v>
      </c>
      <c r="AH60" s="76">
        <f t="shared" si="1"/>
        <v>0</v>
      </c>
    </row>
    <row r="61" spans="2:34" ht="20.399999999999999" customHeight="1" x14ac:dyDescent="0.45">
      <c r="B61" s="129" t="b">
        <v>1</v>
      </c>
      <c r="C61" s="88">
        <f t="shared" si="0"/>
        <v>57</v>
      </c>
      <c r="D61" s="144"/>
      <c r="E61" s="8"/>
      <c r="F61" s="8"/>
      <c r="G61" s="8"/>
      <c r="H61" s="8"/>
      <c r="I61" s="8"/>
      <c r="J61" s="8"/>
      <c r="K61" s="136" t="str">
        <f>テーブル1[[#This Row],[cCa(mg/dL) '[自動計算']_グラフ表示用]]</f>
        <v/>
      </c>
      <c r="L61" s="8"/>
      <c r="M61" s="8"/>
      <c r="N61" s="59"/>
      <c r="O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 s="130" t="e">
        <f>IF(AND(テーブル1[[#This Row],[cCa(mg/dL) '[自動計算']_グラフ表示用]]&lt;&gt;"",テーブル1[[#This Row],[ラベル表示]]=TRUE),テーブル1[[#This Row],[cCa(mg/dL) '[自動計算']_グラフ表示用]],NA())</f>
        <v>#N/A</v>
      </c>
      <c r="Q61" s="130" t="e">
        <f>IF(AND(テーブル1[[#This Row],[P(mg/dL)]]&lt;&gt;"",テーブル1[[#This Row],[ラベル表示]]=TRUE),テーブル1[[#This Row],[P(mg/dL)]],NA())</f>
        <v>#N/A</v>
      </c>
      <c r="R61" s="130" t="e">
        <f>IF(AND(テーブル1[[#This Row],[設定項目]]&lt;&gt;"",テーブル1[[#This Row],[ラベル表示]]=TRUE),テーブル1[[#This Row],[設定項目]],NA())</f>
        <v>#N/A</v>
      </c>
      <c r="S61" s="58" t="e">
        <f>IF(テーブル1[[#This Row],[設定項目]]&gt;=設定!$D$13,テーブル1[[#This Row],[val_J]],NA())</f>
        <v>#N/A</v>
      </c>
      <c r="T61" s="11" t="e">
        <f>IF(テーブル1[[#This Row],[設定項目]]&gt;=設定!$D$13,テーブル1[[#This Row],[val_K]],NA())</f>
        <v>#N/A</v>
      </c>
      <c r="U61" s="11" t="e">
        <f>IF(AND(テーブル1[[#This Row],[設定項目]]&lt;設定!$D$13,テーブル1[[#This Row],[設定項目]]&gt;=設定!$D$12),テーブル1[[#This Row],[val_J]],NA())</f>
        <v>#N/A</v>
      </c>
      <c r="V61" s="11" t="e">
        <f>IF(AND(テーブル1[[#This Row],[設定項目]]&lt;設定!$D$13,テーブル1[[#This Row],[設定項目]]&gt;=設定!$D$12),テーブル1[[#This Row],[val_K]],NA())</f>
        <v>#N/A</v>
      </c>
      <c r="W61" s="11" t="e">
        <f>IF(AND(テーブル1[[#This Row],[設定項目]]&lt;設定!$D$12,テーブル1[[#This Row],[設定項目]]&gt;=設定!$D$11),テーブル1[[#This Row],[val_J]],NA())</f>
        <v>#N/A</v>
      </c>
      <c r="X61" s="11" t="e">
        <f>IF(AND(テーブル1[[#This Row],[設定項目]]&lt;設定!$D$12,テーブル1[[#This Row],[設定項目]]&gt;=設定!$D$11),テーブル1[[#This Row],[val_K]],NA())</f>
        <v>#N/A</v>
      </c>
      <c r="Y61" s="11" t="e">
        <f>IF(AND(テーブル1[[#This Row],[設定項目]]&lt;設定!$D$11,テーブル1[[#This Row],[設定項目]]&gt;=設定!$D$10),テーブル1[[#This Row],[val_J]],NA())</f>
        <v>#N/A</v>
      </c>
      <c r="Z61" s="11" t="e">
        <f>IF(AND(テーブル1[[#This Row],[設定項目]]&lt;設定!$D$11,テーブル1[[#This Row],[設定項目]]&gt;=設定!$D$10),テーブル1[[#This Row],[val_K]],NA())</f>
        <v>#N/A</v>
      </c>
      <c r="AA61" s="11" t="e">
        <f>IF(AND(テーブル1[[#This Row],[設定項目]]&lt;設定!$D$10,テーブル1[[#This Row],[設定項目]]&gt;=設定!$D$9),テーブル1[[#This Row],[val_J]],NA())</f>
        <v>#N/A</v>
      </c>
      <c r="AB61" s="11" t="e">
        <f>IF(AND(テーブル1[[#This Row],[設定項目]]&lt;設定!$D$10,テーブル1[[#This Row],[設定項目]]&gt;=設定!$D$9),テーブル1[[#This Row],[val_K]],NA())</f>
        <v>#N/A</v>
      </c>
      <c r="AC61" s="11" t="e">
        <f>IF(AND(テーブル1[[#This Row],[設定項目]]&lt;設定!$F$8,テーブル1[[#This Row],[設定項目]]&lt;&gt;""),テーブル1[[#This Row],[val_J]],NA())</f>
        <v>#N/A</v>
      </c>
      <c r="AD61" s="11" t="e">
        <f>IF(AND(テーブル1[[#This Row],[設定項目]]&lt;設定!$F$8,テーブル1[[#This Row],[設定項目]]&lt;&gt;""),テーブル1[[#This Row],[val_K]],NA())</f>
        <v>#N/A</v>
      </c>
      <c r="AE61" s="11">
        <f>IF(AND('グラフ(cCa-P)'!$I$11="ON",テーブル1[[#This Row],[ラベル表示]]=TRUE),テーブル1[[#This Row],[名前]],"")</f>
        <v>0</v>
      </c>
      <c r="AF61" s="11">
        <f>IF(AND('グラフ(PTH-cCa,P)'!$I$31="ON",テーブル1[[#This Row],[ラベル表示]]=TRUE),テーブル1[[#This Row],[名前]],"")</f>
        <v>0</v>
      </c>
      <c r="AG61" s="11">
        <f>IF(AND('グラフ(PTH-cCa,P)'!$Y$31="ON",テーブル1[[#This Row],[ラベル表示]]=TRUE),テーブル1[[#This Row],[名前]],"")</f>
        <v>0</v>
      </c>
      <c r="AH61" s="76">
        <f t="shared" si="1"/>
        <v>0</v>
      </c>
    </row>
    <row r="62" spans="2:34" ht="20.399999999999999" customHeight="1" x14ac:dyDescent="0.45">
      <c r="B62" s="129" t="b">
        <v>1</v>
      </c>
      <c r="C62" s="88">
        <f t="shared" si="0"/>
        <v>58</v>
      </c>
      <c r="D62" s="144"/>
      <c r="E62" s="8"/>
      <c r="F62" s="8"/>
      <c r="G62" s="8"/>
      <c r="H62" s="8"/>
      <c r="I62" s="8"/>
      <c r="J62" s="8"/>
      <c r="K62" s="136" t="str">
        <f>テーブル1[[#This Row],[cCa(mg/dL) '[自動計算']_グラフ表示用]]</f>
        <v/>
      </c>
      <c r="L62" s="8"/>
      <c r="M62" s="8"/>
      <c r="N62" s="59"/>
      <c r="O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 s="130" t="e">
        <f>IF(AND(テーブル1[[#This Row],[cCa(mg/dL) '[自動計算']_グラフ表示用]]&lt;&gt;"",テーブル1[[#This Row],[ラベル表示]]=TRUE),テーブル1[[#This Row],[cCa(mg/dL) '[自動計算']_グラフ表示用]],NA())</f>
        <v>#N/A</v>
      </c>
      <c r="Q62" s="130" t="e">
        <f>IF(AND(テーブル1[[#This Row],[P(mg/dL)]]&lt;&gt;"",テーブル1[[#This Row],[ラベル表示]]=TRUE),テーブル1[[#This Row],[P(mg/dL)]],NA())</f>
        <v>#N/A</v>
      </c>
      <c r="R62" s="130" t="e">
        <f>IF(AND(テーブル1[[#This Row],[設定項目]]&lt;&gt;"",テーブル1[[#This Row],[ラベル表示]]=TRUE),テーブル1[[#This Row],[設定項目]],NA())</f>
        <v>#N/A</v>
      </c>
      <c r="S62" s="58" t="e">
        <f>IF(テーブル1[[#This Row],[設定項目]]&gt;=設定!$D$13,テーブル1[[#This Row],[val_J]],NA())</f>
        <v>#N/A</v>
      </c>
      <c r="T62" s="11" t="e">
        <f>IF(テーブル1[[#This Row],[設定項目]]&gt;=設定!$D$13,テーブル1[[#This Row],[val_K]],NA())</f>
        <v>#N/A</v>
      </c>
      <c r="U62" s="11" t="e">
        <f>IF(AND(テーブル1[[#This Row],[設定項目]]&lt;設定!$D$13,テーブル1[[#This Row],[設定項目]]&gt;=設定!$D$12),テーブル1[[#This Row],[val_J]],NA())</f>
        <v>#N/A</v>
      </c>
      <c r="V62" s="11" t="e">
        <f>IF(AND(テーブル1[[#This Row],[設定項目]]&lt;設定!$D$13,テーブル1[[#This Row],[設定項目]]&gt;=設定!$D$12),テーブル1[[#This Row],[val_K]],NA())</f>
        <v>#N/A</v>
      </c>
      <c r="W62" s="11" t="e">
        <f>IF(AND(テーブル1[[#This Row],[設定項目]]&lt;設定!$D$12,テーブル1[[#This Row],[設定項目]]&gt;=設定!$D$11),テーブル1[[#This Row],[val_J]],NA())</f>
        <v>#N/A</v>
      </c>
      <c r="X62" s="11" t="e">
        <f>IF(AND(テーブル1[[#This Row],[設定項目]]&lt;設定!$D$12,テーブル1[[#This Row],[設定項目]]&gt;=設定!$D$11),テーブル1[[#This Row],[val_K]],NA())</f>
        <v>#N/A</v>
      </c>
      <c r="Y62" s="11" t="e">
        <f>IF(AND(テーブル1[[#This Row],[設定項目]]&lt;設定!$D$11,テーブル1[[#This Row],[設定項目]]&gt;=設定!$D$10),テーブル1[[#This Row],[val_J]],NA())</f>
        <v>#N/A</v>
      </c>
      <c r="Z62" s="11" t="e">
        <f>IF(AND(テーブル1[[#This Row],[設定項目]]&lt;設定!$D$11,テーブル1[[#This Row],[設定項目]]&gt;=設定!$D$10),テーブル1[[#This Row],[val_K]],NA())</f>
        <v>#N/A</v>
      </c>
      <c r="AA62" s="11" t="e">
        <f>IF(AND(テーブル1[[#This Row],[設定項目]]&lt;設定!$D$10,テーブル1[[#This Row],[設定項目]]&gt;=設定!$D$9),テーブル1[[#This Row],[val_J]],NA())</f>
        <v>#N/A</v>
      </c>
      <c r="AB62" s="11" t="e">
        <f>IF(AND(テーブル1[[#This Row],[設定項目]]&lt;設定!$D$10,テーブル1[[#This Row],[設定項目]]&gt;=設定!$D$9),テーブル1[[#This Row],[val_K]],NA())</f>
        <v>#N/A</v>
      </c>
      <c r="AC62" s="11" t="e">
        <f>IF(AND(テーブル1[[#This Row],[設定項目]]&lt;設定!$F$8,テーブル1[[#This Row],[設定項目]]&lt;&gt;""),テーブル1[[#This Row],[val_J]],NA())</f>
        <v>#N/A</v>
      </c>
      <c r="AD62" s="11" t="e">
        <f>IF(AND(テーブル1[[#This Row],[設定項目]]&lt;設定!$F$8,テーブル1[[#This Row],[設定項目]]&lt;&gt;""),テーブル1[[#This Row],[val_K]],NA())</f>
        <v>#N/A</v>
      </c>
      <c r="AE62" s="11">
        <f>IF(AND('グラフ(cCa-P)'!$I$11="ON",テーブル1[[#This Row],[ラベル表示]]=TRUE),テーブル1[[#This Row],[名前]],"")</f>
        <v>0</v>
      </c>
      <c r="AF62" s="11">
        <f>IF(AND('グラフ(PTH-cCa,P)'!$I$31="ON",テーブル1[[#This Row],[ラベル表示]]=TRUE),テーブル1[[#This Row],[名前]],"")</f>
        <v>0</v>
      </c>
      <c r="AG62" s="11">
        <f>IF(AND('グラフ(PTH-cCa,P)'!$Y$31="ON",テーブル1[[#This Row],[ラベル表示]]=TRUE),テーブル1[[#This Row],[名前]],"")</f>
        <v>0</v>
      </c>
      <c r="AH62" s="76">
        <f t="shared" si="1"/>
        <v>0</v>
      </c>
    </row>
    <row r="63" spans="2:34" ht="20.399999999999999" customHeight="1" x14ac:dyDescent="0.45">
      <c r="B63" s="129" t="b">
        <v>1</v>
      </c>
      <c r="C63" s="88">
        <f t="shared" si="0"/>
        <v>59</v>
      </c>
      <c r="D63" s="144"/>
      <c r="E63" s="8"/>
      <c r="F63" s="8"/>
      <c r="G63" s="8"/>
      <c r="H63" s="8"/>
      <c r="I63" s="8"/>
      <c r="J63" s="8"/>
      <c r="K63" s="136" t="str">
        <f>テーブル1[[#This Row],[cCa(mg/dL) '[自動計算']_グラフ表示用]]</f>
        <v/>
      </c>
      <c r="L63" s="8"/>
      <c r="M63" s="8"/>
      <c r="N63" s="59"/>
      <c r="O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 s="130" t="e">
        <f>IF(AND(テーブル1[[#This Row],[cCa(mg/dL) '[自動計算']_グラフ表示用]]&lt;&gt;"",テーブル1[[#This Row],[ラベル表示]]=TRUE),テーブル1[[#This Row],[cCa(mg/dL) '[自動計算']_グラフ表示用]],NA())</f>
        <v>#N/A</v>
      </c>
      <c r="Q63" s="130" t="e">
        <f>IF(AND(テーブル1[[#This Row],[P(mg/dL)]]&lt;&gt;"",テーブル1[[#This Row],[ラベル表示]]=TRUE),テーブル1[[#This Row],[P(mg/dL)]],NA())</f>
        <v>#N/A</v>
      </c>
      <c r="R63" s="130" t="e">
        <f>IF(AND(テーブル1[[#This Row],[設定項目]]&lt;&gt;"",テーブル1[[#This Row],[ラベル表示]]=TRUE),テーブル1[[#This Row],[設定項目]],NA())</f>
        <v>#N/A</v>
      </c>
      <c r="S63" s="58" t="e">
        <f>IF(テーブル1[[#This Row],[設定項目]]&gt;=設定!$D$13,テーブル1[[#This Row],[val_J]],NA())</f>
        <v>#N/A</v>
      </c>
      <c r="T63" s="11" t="e">
        <f>IF(テーブル1[[#This Row],[設定項目]]&gt;=設定!$D$13,テーブル1[[#This Row],[val_K]],NA())</f>
        <v>#N/A</v>
      </c>
      <c r="U63" s="11" t="e">
        <f>IF(AND(テーブル1[[#This Row],[設定項目]]&lt;設定!$D$13,テーブル1[[#This Row],[設定項目]]&gt;=設定!$D$12),テーブル1[[#This Row],[val_J]],NA())</f>
        <v>#N/A</v>
      </c>
      <c r="V63" s="11" t="e">
        <f>IF(AND(テーブル1[[#This Row],[設定項目]]&lt;設定!$D$13,テーブル1[[#This Row],[設定項目]]&gt;=設定!$D$12),テーブル1[[#This Row],[val_K]],NA())</f>
        <v>#N/A</v>
      </c>
      <c r="W63" s="11" t="e">
        <f>IF(AND(テーブル1[[#This Row],[設定項目]]&lt;設定!$D$12,テーブル1[[#This Row],[設定項目]]&gt;=設定!$D$11),テーブル1[[#This Row],[val_J]],NA())</f>
        <v>#N/A</v>
      </c>
      <c r="X63" s="11" t="e">
        <f>IF(AND(テーブル1[[#This Row],[設定項目]]&lt;設定!$D$12,テーブル1[[#This Row],[設定項目]]&gt;=設定!$D$11),テーブル1[[#This Row],[val_K]],NA())</f>
        <v>#N/A</v>
      </c>
      <c r="Y63" s="11" t="e">
        <f>IF(AND(テーブル1[[#This Row],[設定項目]]&lt;設定!$D$11,テーブル1[[#This Row],[設定項目]]&gt;=設定!$D$10),テーブル1[[#This Row],[val_J]],NA())</f>
        <v>#N/A</v>
      </c>
      <c r="Z63" s="11" t="e">
        <f>IF(AND(テーブル1[[#This Row],[設定項目]]&lt;設定!$D$11,テーブル1[[#This Row],[設定項目]]&gt;=設定!$D$10),テーブル1[[#This Row],[val_K]],NA())</f>
        <v>#N/A</v>
      </c>
      <c r="AA63" s="11" t="e">
        <f>IF(AND(テーブル1[[#This Row],[設定項目]]&lt;設定!$D$10,テーブル1[[#This Row],[設定項目]]&gt;=設定!$D$9),テーブル1[[#This Row],[val_J]],NA())</f>
        <v>#N/A</v>
      </c>
      <c r="AB63" s="11" t="e">
        <f>IF(AND(テーブル1[[#This Row],[設定項目]]&lt;設定!$D$10,テーブル1[[#This Row],[設定項目]]&gt;=設定!$D$9),テーブル1[[#This Row],[val_K]],NA())</f>
        <v>#N/A</v>
      </c>
      <c r="AC63" s="11" t="e">
        <f>IF(AND(テーブル1[[#This Row],[設定項目]]&lt;設定!$F$8,テーブル1[[#This Row],[設定項目]]&lt;&gt;""),テーブル1[[#This Row],[val_J]],NA())</f>
        <v>#N/A</v>
      </c>
      <c r="AD63" s="11" t="e">
        <f>IF(AND(テーブル1[[#This Row],[設定項目]]&lt;設定!$F$8,テーブル1[[#This Row],[設定項目]]&lt;&gt;""),テーブル1[[#This Row],[val_K]],NA())</f>
        <v>#N/A</v>
      </c>
      <c r="AE63" s="11">
        <f>IF(AND('グラフ(cCa-P)'!$I$11="ON",テーブル1[[#This Row],[ラベル表示]]=TRUE),テーブル1[[#This Row],[名前]],"")</f>
        <v>0</v>
      </c>
      <c r="AF63" s="11">
        <f>IF(AND('グラフ(PTH-cCa,P)'!$I$31="ON",テーブル1[[#This Row],[ラベル表示]]=TRUE),テーブル1[[#This Row],[名前]],"")</f>
        <v>0</v>
      </c>
      <c r="AG63" s="11">
        <f>IF(AND('グラフ(PTH-cCa,P)'!$Y$31="ON",テーブル1[[#This Row],[ラベル表示]]=TRUE),テーブル1[[#This Row],[名前]],"")</f>
        <v>0</v>
      </c>
      <c r="AH63" s="76">
        <f t="shared" si="1"/>
        <v>0</v>
      </c>
    </row>
    <row r="64" spans="2:34" ht="20.399999999999999" customHeight="1" x14ac:dyDescent="0.45">
      <c r="B64" s="129" t="b">
        <v>1</v>
      </c>
      <c r="C64" s="88">
        <f t="shared" si="0"/>
        <v>60</v>
      </c>
      <c r="D64" s="144"/>
      <c r="E64" s="8"/>
      <c r="F64" s="8"/>
      <c r="G64" s="8"/>
      <c r="H64" s="8"/>
      <c r="I64" s="8"/>
      <c r="J64" s="8"/>
      <c r="K64" s="136" t="str">
        <f>テーブル1[[#This Row],[cCa(mg/dL) '[自動計算']_グラフ表示用]]</f>
        <v/>
      </c>
      <c r="L64" s="8"/>
      <c r="M64" s="8"/>
      <c r="N64" s="59"/>
      <c r="O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 s="130" t="e">
        <f>IF(AND(テーブル1[[#This Row],[cCa(mg/dL) '[自動計算']_グラフ表示用]]&lt;&gt;"",テーブル1[[#This Row],[ラベル表示]]=TRUE),テーブル1[[#This Row],[cCa(mg/dL) '[自動計算']_グラフ表示用]],NA())</f>
        <v>#N/A</v>
      </c>
      <c r="Q64" s="130" t="e">
        <f>IF(AND(テーブル1[[#This Row],[P(mg/dL)]]&lt;&gt;"",テーブル1[[#This Row],[ラベル表示]]=TRUE),テーブル1[[#This Row],[P(mg/dL)]],NA())</f>
        <v>#N/A</v>
      </c>
      <c r="R64" s="130" t="e">
        <f>IF(AND(テーブル1[[#This Row],[設定項目]]&lt;&gt;"",テーブル1[[#This Row],[ラベル表示]]=TRUE),テーブル1[[#This Row],[設定項目]],NA())</f>
        <v>#N/A</v>
      </c>
      <c r="S64" s="58" t="e">
        <f>IF(テーブル1[[#This Row],[設定項目]]&gt;=設定!$D$13,テーブル1[[#This Row],[val_J]],NA())</f>
        <v>#N/A</v>
      </c>
      <c r="T64" s="11" t="e">
        <f>IF(テーブル1[[#This Row],[設定項目]]&gt;=設定!$D$13,テーブル1[[#This Row],[val_K]],NA())</f>
        <v>#N/A</v>
      </c>
      <c r="U64" s="11" t="e">
        <f>IF(AND(テーブル1[[#This Row],[設定項目]]&lt;設定!$D$13,テーブル1[[#This Row],[設定項目]]&gt;=設定!$D$12),テーブル1[[#This Row],[val_J]],NA())</f>
        <v>#N/A</v>
      </c>
      <c r="V64" s="11" t="e">
        <f>IF(AND(テーブル1[[#This Row],[設定項目]]&lt;設定!$D$13,テーブル1[[#This Row],[設定項目]]&gt;=設定!$D$12),テーブル1[[#This Row],[val_K]],NA())</f>
        <v>#N/A</v>
      </c>
      <c r="W64" s="11" t="e">
        <f>IF(AND(テーブル1[[#This Row],[設定項目]]&lt;設定!$D$12,テーブル1[[#This Row],[設定項目]]&gt;=設定!$D$11),テーブル1[[#This Row],[val_J]],NA())</f>
        <v>#N/A</v>
      </c>
      <c r="X64" s="11" t="e">
        <f>IF(AND(テーブル1[[#This Row],[設定項目]]&lt;設定!$D$12,テーブル1[[#This Row],[設定項目]]&gt;=設定!$D$11),テーブル1[[#This Row],[val_K]],NA())</f>
        <v>#N/A</v>
      </c>
      <c r="Y64" s="11" t="e">
        <f>IF(AND(テーブル1[[#This Row],[設定項目]]&lt;設定!$D$11,テーブル1[[#This Row],[設定項目]]&gt;=設定!$D$10),テーブル1[[#This Row],[val_J]],NA())</f>
        <v>#N/A</v>
      </c>
      <c r="Z64" s="11" t="e">
        <f>IF(AND(テーブル1[[#This Row],[設定項目]]&lt;設定!$D$11,テーブル1[[#This Row],[設定項目]]&gt;=設定!$D$10),テーブル1[[#This Row],[val_K]],NA())</f>
        <v>#N/A</v>
      </c>
      <c r="AA64" s="11" t="e">
        <f>IF(AND(テーブル1[[#This Row],[設定項目]]&lt;設定!$D$10,テーブル1[[#This Row],[設定項目]]&gt;=設定!$D$9),テーブル1[[#This Row],[val_J]],NA())</f>
        <v>#N/A</v>
      </c>
      <c r="AB64" s="11" t="e">
        <f>IF(AND(テーブル1[[#This Row],[設定項目]]&lt;設定!$D$10,テーブル1[[#This Row],[設定項目]]&gt;=設定!$D$9),テーブル1[[#This Row],[val_K]],NA())</f>
        <v>#N/A</v>
      </c>
      <c r="AC64" s="11" t="e">
        <f>IF(AND(テーブル1[[#This Row],[設定項目]]&lt;設定!$F$8,テーブル1[[#This Row],[設定項目]]&lt;&gt;""),テーブル1[[#This Row],[val_J]],NA())</f>
        <v>#N/A</v>
      </c>
      <c r="AD64" s="11" t="e">
        <f>IF(AND(テーブル1[[#This Row],[設定項目]]&lt;設定!$F$8,テーブル1[[#This Row],[設定項目]]&lt;&gt;""),テーブル1[[#This Row],[val_K]],NA())</f>
        <v>#N/A</v>
      </c>
      <c r="AE64" s="11">
        <f>IF(AND('グラフ(cCa-P)'!$I$11="ON",テーブル1[[#This Row],[ラベル表示]]=TRUE),テーブル1[[#This Row],[名前]],"")</f>
        <v>0</v>
      </c>
      <c r="AF64" s="11">
        <f>IF(AND('グラフ(PTH-cCa,P)'!$I$31="ON",テーブル1[[#This Row],[ラベル表示]]=TRUE),テーブル1[[#This Row],[名前]],"")</f>
        <v>0</v>
      </c>
      <c r="AG64" s="11">
        <f>IF(AND('グラフ(PTH-cCa,P)'!$Y$31="ON",テーブル1[[#This Row],[ラベル表示]]=TRUE),テーブル1[[#This Row],[名前]],"")</f>
        <v>0</v>
      </c>
      <c r="AH64" s="76">
        <f t="shared" si="1"/>
        <v>0</v>
      </c>
    </row>
    <row r="65" spans="2:34" ht="20.399999999999999" customHeight="1" x14ac:dyDescent="0.45">
      <c r="B65" s="129" t="b">
        <v>1</v>
      </c>
      <c r="C65" s="88">
        <f t="shared" si="0"/>
        <v>61</v>
      </c>
      <c r="D65" s="144"/>
      <c r="E65" s="8"/>
      <c r="F65" s="8"/>
      <c r="G65" s="8"/>
      <c r="H65" s="8"/>
      <c r="I65" s="8"/>
      <c r="J65" s="8"/>
      <c r="K65" s="136" t="str">
        <f>テーブル1[[#This Row],[cCa(mg/dL) '[自動計算']_グラフ表示用]]</f>
        <v/>
      </c>
      <c r="L65" s="8"/>
      <c r="M65" s="8"/>
      <c r="N65" s="59"/>
      <c r="O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 s="130" t="e">
        <f>IF(AND(テーブル1[[#This Row],[cCa(mg/dL) '[自動計算']_グラフ表示用]]&lt;&gt;"",テーブル1[[#This Row],[ラベル表示]]=TRUE),テーブル1[[#This Row],[cCa(mg/dL) '[自動計算']_グラフ表示用]],NA())</f>
        <v>#N/A</v>
      </c>
      <c r="Q65" s="130" t="e">
        <f>IF(AND(テーブル1[[#This Row],[P(mg/dL)]]&lt;&gt;"",テーブル1[[#This Row],[ラベル表示]]=TRUE),テーブル1[[#This Row],[P(mg/dL)]],NA())</f>
        <v>#N/A</v>
      </c>
      <c r="R65" s="130" t="e">
        <f>IF(AND(テーブル1[[#This Row],[設定項目]]&lt;&gt;"",テーブル1[[#This Row],[ラベル表示]]=TRUE),テーブル1[[#This Row],[設定項目]],NA())</f>
        <v>#N/A</v>
      </c>
      <c r="S65" s="58" t="e">
        <f>IF(テーブル1[[#This Row],[設定項目]]&gt;=設定!$D$13,テーブル1[[#This Row],[val_J]],NA())</f>
        <v>#N/A</v>
      </c>
      <c r="T65" s="11" t="e">
        <f>IF(テーブル1[[#This Row],[設定項目]]&gt;=設定!$D$13,テーブル1[[#This Row],[val_K]],NA())</f>
        <v>#N/A</v>
      </c>
      <c r="U65" s="11" t="e">
        <f>IF(AND(テーブル1[[#This Row],[設定項目]]&lt;設定!$D$13,テーブル1[[#This Row],[設定項目]]&gt;=設定!$D$12),テーブル1[[#This Row],[val_J]],NA())</f>
        <v>#N/A</v>
      </c>
      <c r="V65" s="11" t="e">
        <f>IF(AND(テーブル1[[#This Row],[設定項目]]&lt;設定!$D$13,テーブル1[[#This Row],[設定項目]]&gt;=設定!$D$12),テーブル1[[#This Row],[val_K]],NA())</f>
        <v>#N/A</v>
      </c>
      <c r="W65" s="11" t="e">
        <f>IF(AND(テーブル1[[#This Row],[設定項目]]&lt;設定!$D$12,テーブル1[[#This Row],[設定項目]]&gt;=設定!$D$11),テーブル1[[#This Row],[val_J]],NA())</f>
        <v>#N/A</v>
      </c>
      <c r="X65" s="11" t="e">
        <f>IF(AND(テーブル1[[#This Row],[設定項目]]&lt;設定!$D$12,テーブル1[[#This Row],[設定項目]]&gt;=設定!$D$11),テーブル1[[#This Row],[val_K]],NA())</f>
        <v>#N/A</v>
      </c>
      <c r="Y65" s="11" t="e">
        <f>IF(AND(テーブル1[[#This Row],[設定項目]]&lt;設定!$D$11,テーブル1[[#This Row],[設定項目]]&gt;=設定!$D$10),テーブル1[[#This Row],[val_J]],NA())</f>
        <v>#N/A</v>
      </c>
      <c r="Z65" s="11" t="e">
        <f>IF(AND(テーブル1[[#This Row],[設定項目]]&lt;設定!$D$11,テーブル1[[#This Row],[設定項目]]&gt;=設定!$D$10),テーブル1[[#This Row],[val_K]],NA())</f>
        <v>#N/A</v>
      </c>
      <c r="AA65" s="11" t="e">
        <f>IF(AND(テーブル1[[#This Row],[設定項目]]&lt;設定!$D$10,テーブル1[[#This Row],[設定項目]]&gt;=設定!$D$9),テーブル1[[#This Row],[val_J]],NA())</f>
        <v>#N/A</v>
      </c>
      <c r="AB65" s="11" t="e">
        <f>IF(AND(テーブル1[[#This Row],[設定項目]]&lt;設定!$D$10,テーブル1[[#This Row],[設定項目]]&gt;=設定!$D$9),テーブル1[[#This Row],[val_K]],NA())</f>
        <v>#N/A</v>
      </c>
      <c r="AC65" s="11" t="e">
        <f>IF(AND(テーブル1[[#This Row],[設定項目]]&lt;設定!$F$8,テーブル1[[#This Row],[設定項目]]&lt;&gt;""),テーブル1[[#This Row],[val_J]],NA())</f>
        <v>#N/A</v>
      </c>
      <c r="AD65" s="11" t="e">
        <f>IF(AND(テーブル1[[#This Row],[設定項目]]&lt;設定!$F$8,テーブル1[[#This Row],[設定項目]]&lt;&gt;""),テーブル1[[#This Row],[val_K]],NA())</f>
        <v>#N/A</v>
      </c>
      <c r="AE65" s="11">
        <f>IF(AND('グラフ(cCa-P)'!$I$11="ON",テーブル1[[#This Row],[ラベル表示]]=TRUE),テーブル1[[#This Row],[名前]],"")</f>
        <v>0</v>
      </c>
      <c r="AF65" s="11">
        <f>IF(AND('グラフ(PTH-cCa,P)'!$I$31="ON",テーブル1[[#This Row],[ラベル表示]]=TRUE),テーブル1[[#This Row],[名前]],"")</f>
        <v>0</v>
      </c>
      <c r="AG65" s="11">
        <f>IF(AND('グラフ(PTH-cCa,P)'!$Y$31="ON",テーブル1[[#This Row],[ラベル表示]]=TRUE),テーブル1[[#This Row],[名前]],"")</f>
        <v>0</v>
      </c>
      <c r="AH65" s="76">
        <f t="shared" si="1"/>
        <v>0</v>
      </c>
    </row>
    <row r="66" spans="2:34" ht="20.399999999999999" customHeight="1" x14ac:dyDescent="0.45">
      <c r="B66" s="129" t="b">
        <v>1</v>
      </c>
      <c r="C66" s="88">
        <f t="shared" si="0"/>
        <v>62</v>
      </c>
      <c r="D66" s="144"/>
      <c r="E66" s="8"/>
      <c r="F66" s="8"/>
      <c r="G66" s="8"/>
      <c r="H66" s="8"/>
      <c r="I66" s="8"/>
      <c r="J66" s="8"/>
      <c r="K66" s="136" t="str">
        <f>テーブル1[[#This Row],[cCa(mg/dL) '[自動計算']_グラフ表示用]]</f>
        <v/>
      </c>
      <c r="L66" s="8"/>
      <c r="M66" s="8"/>
      <c r="N66" s="59"/>
      <c r="O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 s="130" t="e">
        <f>IF(AND(テーブル1[[#This Row],[cCa(mg/dL) '[自動計算']_グラフ表示用]]&lt;&gt;"",テーブル1[[#This Row],[ラベル表示]]=TRUE),テーブル1[[#This Row],[cCa(mg/dL) '[自動計算']_グラフ表示用]],NA())</f>
        <v>#N/A</v>
      </c>
      <c r="Q66" s="130" t="e">
        <f>IF(AND(テーブル1[[#This Row],[P(mg/dL)]]&lt;&gt;"",テーブル1[[#This Row],[ラベル表示]]=TRUE),テーブル1[[#This Row],[P(mg/dL)]],NA())</f>
        <v>#N/A</v>
      </c>
      <c r="R66" s="130" t="e">
        <f>IF(AND(テーブル1[[#This Row],[設定項目]]&lt;&gt;"",テーブル1[[#This Row],[ラベル表示]]=TRUE),テーブル1[[#This Row],[設定項目]],NA())</f>
        <v>#N/A</v>
      </c>
      <c r="S66" s="58" t="e">
        <f>IF(テーブル1[[#This Row],[設定項目]]&gt;=設定!$D$13,テーブル1[[#This Row],[val_J]],NA())</f>
        <v>#N/A</v>
      </c>
      <c r="T66" s="11" t="e">
        <f>IF(テーブル1[[#This Row],[設定項目]]&gt;=設定!$D$13,テーブル1[[#This Row],[val_K]],NA())</f>
        <v>#N/A</v>
      </c>
      <c r="U66" s="11" t="e">
        <f>IF(AND(テーブル1[[#This Row],[設定項目]]&lt;設定!$D$13,テーブル1[[#This Row],[設定項目]]&gt;=設定!$D$12),テーブル1[[#This Row],[val_J]],NA())</f>
        <v>#N/A</v>
      </c>
      <c r="V66" s="11" t="e">
        <f>IF(AND(テーブル1[[#This Row],[設定項目]]&lt;設定!$D$13,テーブル1[[#This Row],[設定項目]]&gt;=設定!$D$12),テーブル1[[#This Row],[val_K]],NA())</f>
        <v>#N/A</v>
      </c>
      <c r="W66" s="11" t="e">
        <f>IF(AND(テーブル1[[#This Row],[設定項目]]&lt;設定!$D$12,テーブル1[[#This Row],[設定項目]]&gt;=設定!$D$11),テーブル1[[#This Row],[val_J]],NA())</f>
        <v>#N/A</v>
      </c>
      <c r="X66" s="11" t="e">
        <f>IF(AND(テーブル1[[#This Row],[設定項目]]&lt;設定!$D$12,テーブル1[[#This Row],[設定項目]]&gt;=設定!$D$11),テーブル1[[#This Row],[val_K]],NA())</f>
        <v>#N/A</v>
      </c>
      <c r="Y66" s="11" t="e">
        <f>IF(AND(テーブル1[[#This Row],[設定項目]]&lt;設定!$D$11,テーブル1[[#This Row],[設定項目]]&gt;=設定!$D$10),テーブル1[[#This Row],[val_J]],NA())</f>
        <v>#N/A</v>
      </c>
      <c r="Z66" s="11" t="e">
        <f>IF(AND(テーブル1[[#This Row],[設定項目]]&lt;設定!$D$11,テーブル1[[#This Row],[設定項目]]&gt;=設定!$D$10),テーブル1[[#This Row],[val_K]],NA())</f>
        <v>#N/A</v>
      </c>
      <c r="AA66" s="11" t="e">
        <f>IF(AND(テーブル1[[#This Row],[設定項目]]&lt;設定!$D$10,テーブル1[[#This Row],[設定項目]]&gt;=設定!$D$9),テーブル1[[#This Row],[val_J]],NA())</f>
        <v>#N/A</v>
      </c>
      <c r="AB66" s="11" t="e">
        <f>IF(AND(テーブル1[[#This Row],[設定項目]]&lt;設定!$D$10,テーブル1[[#This Row],[設定項目]]&gt;=設定!$D$9),テーブル1[[#This Row],[val_K]],NA())</f>
        <v>#N/A</v>
      </c>
      <c r="AC66" s="11" t="e">
        <f>IF(AND(テーブル1[[#This Row],[設定項目]]&lt;設定!$F$8,テーブル1[[#This Row],[設定項目]]&lt;&gt;""),テーブル1[[#This Row],[val_J]],NA())</f>
        <v>#N/A</v>
      </c>
      <c r="AD66" s="11" t="e">
        <f>IF(AND(テーブル1[[#This Row],[設定項目]]&lt;設定!$F$8,テーブル1[[#This Row],[設定項目]]&lt;&gt;""),テーブル1[[#This Row],[val_K]],NA())</f>
        <v>#N/A</v>
      </c>
      <c r="AE66" s="11">
        <f>IF(AND('グラフ(cCa-P)'!$I$11="ON",テーブル1[[#This Row],[ラベル表示]]=TRUE),テーブル1[[#This Row],[名前]],"")</f>
        <v>0</v>
      </c>
      <c r="AF66" s="11">
        <f>IF(AND('グラフ(PTH-cCa,P)'!$I$31="ON",テーブル1[[#This Row],[ラベル表示]]=TRUE),テーブル1[[#This Row],[名前]],"")</f>
        <v>0</v>
      </c>
      <c r="AG66" s="11">
        <f>IF(AND('グラフ(PTH-cCa,P)'!$Y$31="ON",テーブル1[[#This Row],[ラベル表示]]=TRUE),テーブル1[[#This Row],[名前]],"")</f>
        <v>0</v>
      </c>
      <c r="AH66" s="76">
        <f t="shared" si="1"/>
        <v>0</v>
      </c>
    </row>
    <row r="67" spans="2:34" ht="20.399999999999999" customHeight="1" x14ac:dyDescent="0.45">
      <c r="B67" s="129" t="b">
        <v>1</v>
      </c>
      <c r="C67" s="88">
        <f t="shared" si="0"/>
        <v>63</v>
      </c>
      <c r="D67" s="144"/>
      <c r="E67" s="8"/>
      <c r="F67" s="8"/>
      <c r="G67" s="8"/>
      <c r="H67" s="8"/>
      <c r="I67" s="8"/>
      <c r="J67" s="8"/>
      <c r="K67" s="136" t="str">
        <f>テーブル1[[#This Row],[cCa(mg/dL) '[自動計算']_グラフ表示用]]</f>
        <v/>
      </c>
      <c r="L67" s="8"/>
      <c r="M67" s="8"/>
      <c r="N67" s="59"/>
      <c r="O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 s="130" t="e">
        <f>IF(AND(テーブル1[[#This Row],[cCa(mg/dL) '[自動計算']_グラフ表示用]]&lt;&gt;"",テーブル1[[#This Row],[ラベル表示]]=TRUE),テーブル1[[#This Row],[cCa(mg/dL) '[自動計算']_グラフ表示用]],NA())</f>
        <v>#N/A</v>
      </c>
      <c r="Q67" s="130" t="e">
        <f>IF(AND(テーブル1[[#This Row],[P(mg/dL)]]&lt;&gt;"",テーブル1[[#This Row],[ラベル表示]]=TRUE),テーブル1[[#This Row],[P(mg/dL)]],NA())</f>
        <v>#N/A</v>
      </c>
      <c r="R67" s="130" t="e">
        <f>IF(AND(テーブル1[[#This Row],[設定項目]]&lt;&gt;"",テーブル1[[#This Row],[ラベル表示]]=TRUE),テーブル1[[#This Row],[設定項目]],NA())</f>
        <v>#N/A</v>
      </c>
      <c r="S67" s="58" t="e">
        <f>IF(テーブル1[[#This Row],[設定項目]]&gt;=設定!$D$13,テーブル1[[#This Row],[val_J]],NA())</f>
        <v>#N/A</v>
      </c>
      <c r="T67" s="11" t="e">
        <f>IF(テーブル1[[#This Row],[設定項目]]&gt;=設定!$D$13,テーブル1[[#This Row],[val_K]],NA())</f>
        <v>#N/A</v>
      </c>
      <c r="U67" s="11" t="e">
        <f>IF(AND(テーブル1[[#This Row],[設定項目]]&lt;設定!$D$13,テーブル1[[#This Row],[設定項目]]&gt;=設定!$D$12),テーブル1[[#This Row],[val_J]],NA())</f>
        <v>#N/A</v>
      </c>
      <c r="V67" s="11" t="e">
        <f>IF(AND(テーブル1[[#This Row],[設定項目]]&lt;設定!$D$13,テーブル1[[#This Row],[設定項目]]&gt;=設定!$D$12),テーブル1[[#This Row],[val_K]],NA())</f>
        <v>#N/A</v>
      </c>
      <c r="W67" s="11" t="e">
        <f>IF(AND(テーブル1[[#This Row],[設定項目]]&lt;設定!$D$12,テーブル1[[#This Row],[設定項目]]&gt;=設定!$D$11),テーブル1[[#This Row],[val_J]],NA())</f>
        <v>#N/A</v>
      </c>
      <c r="X67" s="11" t="e">
        <f>IF(AND(テーブル1[[#This Row],[設定項目]]&lt;設定!$D$12,テーブル1[[#This Row],[設定項目]]&gt;=設定!$D$11),テーブル1[[#This Row],[val_K]],NA())</f>
        <v>#N/A</v>
      </c>
      <c r="Y67" s="11" t="e">
        <f>IF(AND(テーブル1[[#This Row],[設定項目]]&lt;設定!$D$11,テーブル1[[#This Row],[設定項目]]&gt;=設定!$D$10),テーブル1[[#This Row],[val_J]],NA())</f>
        <v>#N/A</v>
      </c>
      <c r="Z67" s="11" t="e">
        <f>IF(AND(テーブル1[[#This Row],[設定項目]]&lt;設定!$D$11,テーブル1[[#This Row],[設定項目]]&gt;=設定!$D$10),テーブル1[[#This Row],[val_K]],NA())</f>
        <v>#N/A</v>
      </c>
      <c r="AA67" s="11" t="e">
        <f>IF(AND(テーブル1[[#This Row],[設定項目]]&lt;設定!$D$10,テーブル1[[#This Row],[設定項目]]&gt;=設定!$D$9),テーブル1[[#This Row],[val_J]],NA())</f>
        <v>#N/A</v>
      </c>
      <c r="AB67" s="11" t="e">
        <f>IF(AND(テーブル1[[#This Row],[設定項目]]&lt;設定!$D$10,テーブル1[[#This Row],[設定項目]]&gt;=設定!$D$9),テーブル1[[#This Row],[val_K]],NA())</f>
        <v>#N/A</v>
      </c>
      <c r="AC67" s="11" t="e">
        <f>IF(AND(テーブル1[[#This Row],[設定項目]]&lt;設定!$F$8,テーブル1[[#This Row],[設定項目]]&lt;&gt;""),テーブル1[[#This Row],[val_J]],NA())</f>
        <v>#N/A</v>
      </c>
      <c r="AD67" s="11" t="e">
        <f>IF(AND(テーブル1[[#This Row],[設定項目]]&lt;設定!$F$8,テーブル1[[#This Row],[設定項目]]&lt;&gt;""),テーブル1[[#This Row],[val_K]],NA())</f>
        <v>#N/A</v>
      </c>
      <c r="AE67" s="11">
        <f>IF(AND('グラフ(cCa-P)'!$I$11="ON",テーブル1[[#This Row],[ラベル表示]]=TRUE),テーブル1[[#This Row],[名前]],"")</f>
        <v>0</v>
      </c>
      <c r="AF67" s="11">
        <f>IF(AND('グラフ(PTH-cCa,P)'!$I$31="ON",テーブル1[[#This Row],[ラベル表示]]=TRUE),テーブル1[[#This Row],[名前]],"")</f>
        <v>0</v>
      </c>
      <c r="AG67" s="11">
        <f>IF(AND('グラフ(PTH-cCa,P)'!$Y$31="ON",テーブル1[[#This Row],[ラベル表示]]=TRUE),テーブル1[[#This Row],[名前]],"")</f>
        <v>0</v>
      </c>
      <c r="AH67" s="76">
        <f t="shared" si="1"/>
        <v>0</v>
      </c>
    </row>
    <row r="68" spans="2:34" ht="20.399999999999999" customHeight="1" x14ac:dyDescent="0.45">
      <c r="B68" s="129" t="b">
        <v>1</v>
      </c>
      <c r="C68" s="88">
        <f t="shared" si="0"/>
        <v>64</v>
      </c>
      <c r="D68" s="144"/>
      <c r="E68" s="8"/>
      <c r="F68" s="8"/>
      <c r="G68" s="8"/>
      <c r="H68" s="8"/>
      <c r="I68" s="8"/>
      <c r="J68" s="8"/>
      <c r="K68" s="136" t="str">
        <f>テーブル1[[#This Row],[cCa(mg/dL) '[自動計算']_グラフ表示用]]</f>
        <v/>
      </c>
      <c r="L68" s="8"/>
      <c r="M68" s="8"/>
      <c r="N68" s="59"/>
      <c r="O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 s="130" t="e">
        <f>IF(AND(テーブル1[[#This Row],[cCa(mg/dL) '[自動計算']_グラフ表示用]]&lt;&gt;"",テーブル1[[#This Row],[ラベル表示]]=TRUE),テーブル1[[#This Row],[cCa(mg/dL) '[自動計算']_グラフ表示用]],NA())</f>
        <v>#N/A</v>
      </c>
      <c r="Q68" s="130" t="e">
        <f>IF(AND(テーブル1[[#This Row],[P(mg/dL)]]&lt;&gt;"",テーブル1[[#This Row],[ラベル表示]]=TRUE),テーブル1[[#This Row],[P(mg/dL)]],NA())</f>
        <v>#N/A</v>
      </c>
      <c r="R68" s="130" t="e">
        <f>IF(AND(テーブル1[[#This Row],[設定項目]]&lt;&gt;"",テーブル1[[#This Row],[ラベル表示]]=TRUE),テーブル1[[#This Row],[設定項目]],NA())</f>
        <v>#N/A</v>
      </c>
      <c r="S68" s="58" t="e">
        <f>IF(テーブル1[[#This Row],[設定項目]]&gt;=設定!$D$13,テーブル1[[#This Row],[val_J]],NA())</f>
        <v>#N/A</v>
      </c>
      <c r="T68" s="11" t="e">
        <f>IF(テーブル1[[#This Row],[設定項目]]&gt;=設定!$D$13,テーブル1[[#This Row],[val_K]],NA())</f>
        <v>#N/A</v>
      </c>
      <c r="U68" s="11" t="e">
        <f>IF(AND(テーブル1[[#This Row],[設定項目]]&lt;設定!$D$13,テーブル1[[#This Row],[設定項目]]&gt;=設定!$D$12),テーブル1[[#This Row],[val_J]],NA())</f>
        <v>#N/A</v>
      </c>
      <c r="V68" s="11" t="e">
        <f>IF(AND(テーブル1[[#This Row],[設定項目]]&lt;設定!$D$13,テーブル1[[#This Row],[設定項目]]&gt;=設定!$D$12),テーブル1[[#This Row],[val_K]],NA())</f>
        <v>#N/A</v>
      </c>
      <c r="W68" s="11" t="e">
        <f>IF(AND(テーブル1[[#This Row],[設定項目]]&lt;設定!$D$12,テーブル1[[#This Row],[設定項目]]&gt;=設定!$D$11),テーブル1[[#This Row],[val_J]],NA())</f>
        <v>#N/A</v>
      </c>
      <c r="X68" s="11" t="e">
        <f>IF(AND(テーブル1[[#This Row],[設定項目]]&lt;設定!$D$12,テーブル1[[#This Row],[設定項目]]&gt;=設定!$D$11),テーブル1[[#This Row],[val_K]],NA())</f>
        <v>#N/A</v>
      </c>
      <c r="Y68" s="11" t="e">
        <f>IF(AND(テーブル1[[#This Row],[設定項目]]&lt;設定!$D$11,テーブル1[[#This Row],[設定項目]]&gt;=設定!$D$10),テーブル1[[#This Row],[val_J]],NA())</f>
        <v>#N/A</v>
      </c>
      <c r="Z68" s="11" t="e">
        <f>IF(AND(テーブル1[[#This Row],[設定項目]]&lt;設定!$D$11,テーブル1[[#This Row],[設定項目]]&gt;=設定!$D$10),テーブル1[[#This Row],[val_K]],NA())</f>
        <v>#N/A</v>
      </c>
      <c r="AA68" s="11" t="e">
        <f>IF(AND(テーブル1[[#This Row],[設定項目]]&lt;設定!$D$10,テーブル1[[#This Row],[設定項目]]&gt;=設定!$D$9),テーブル1[[#This Row],[val_J]],NA())</f>
        <v>#N/A</v>
      </c>
      <c r="AB68" s="11" t="e">
        <f>IF(AND(テーブル1[[#This Row],[設定項目]]&lt;設定!$D$10,テーブル1[[#This Row],[設定項目]]&gt;=設定!$D$9),テーブル1[[#This Row],[val_K]],NA())</f>
        <v>#N/A</v>
      </c>
      <c r="AC68" s="11" t="e">
        <f>IF(AND(テーブル1[[#This Row],[設定項目]]&lt;設定!$F$8,テーブル1[[#This Row],[設定項目]]&lt;&gt;""),テーブル1[[#This Row],[val_J]],NA())</f>
        <v>#N/A</v>
      </c>
      <c r="AD68" s="11" t="e">
        <f>IF(AND(テーブル1[[#This Row],[設定項目]]&lt;設定!$F$8,テーブル1[[#This Row],[設定項目]]&lt;&gt;""),テーブル1[[#This Row],[val_K]],NA())</f>
        <v>#N/A</v>
      </c>
      <c r="AE68" s="11">
        <f>IF(AND('グラフ(cCa-P)'!$I$11="ON",テーブル1[[#This Row],[ラベル表示]]=TRUE),テーブル1[[#This Row],[名前]],"")</f>
        <v>0</v>
      </c>
      <c r="AF68" s="11">
        <f>IF(AND('グラフ(PTH-cCa,P)'!$I$31="ON",テーブル1[[#This Row],[ラベル表示]]=TRUE),テーブル1[[#This Row],[名前]],"")</f>
        <v>0</v>
      </c>
      <c r="AG68" s="11">
        <f>IF(AND('グラフ(PTH-cCa,P)'!$Y$31="ON",テーブル1[[#This Row],[ラベル表示]]=TRUE),テーブル1[[#This Row],[名前]],"")</f>
        <v>0</v>
      </c>
      <c r="AH68" s="76">
        <f t="shared" si="1"/>
        <v>0</v>
      </c>
    </row>
    <row r="69" spans="2:34" ht="20.399999999999999" customHeight="1" x14ac:dyDescent="0.45">
      <c r="B69" s="129" t="b">
        <v>1</v>
      </c>
      <c r="C69" s="88">
        <f t="shared" ref="C69:C132" si="2">ROW()-4</f>
        <v>65</v>
      </c>
      <c r="D69" s="144"/>
      <c r="E69" s="8"/>
      <c r="F69" s="8"/>
      <c r="G69" s="8"/>
      <c r="H69" s="8"/>
      <c r="I69" s="8"/>
      <c r="J69" s="8"/>
      <c r="K69" s="136" t="str">
        <f>テーブル1[[#This Row],[cCa(mg/dL) '[自動計算']_グラフ表示用]]</f>
        <v/>
      </c>
      <c r="L69" s="8"/>
      <c r="M69" s="8"/>
      <c r="N69" s="59"/>
      <c r="O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 s="130" t="e">
        <f>IF(AND(テーブル1[[#This Row],[cCa(mg/dL) '[自動計算']_グラフ表示用]]&lt;&gt;"",テーブル1[[#This Row],[ラベル表示]]=TRUE),テーブル1[[#This Row],[cCa(mg/dL) '[自動計算']_グラフ表示用]],NA())</f>
        <v>#N/A</v>
      </c>
      <c r="Q69" s="130" t="e">
        <f>IF(AND(テーブル1[[#This Row],[P(mg/dL)]]&lt;&gt;"",テーブル1[[#This Row],[ラベル表示]]=TRUE),テーブル1[[#This Row],[P(mg/dL)]],NA())</f>
        <v>#N/A</v>
      </c>
      <c r="R69" s="130" t="e">
        <f>IF(AND(テーブル1[[#This Row],[設定項目]]&lt;&gt;"",テーブル1[[#This Row],[ラベル表示]]=TRUE),テーブル1[[#This Row],[設定項目]],NA())</f>
        <v>#N/A</v>
      </c>
      <c r="S69" s="58" t="e">
        <f>IF(テーブル1[[#This Row],[設定項目]]&gt;=設定!$D$13,テーブル1[[#This Row],[val_J]],NA())</f>
        <v>#N/A</v>
      </c>
      <c r="T69" s="11" t="e">
        <f>IF(テーブル1[[#This Row],[設定項目]]&gt;=設定!$D$13,テーブル1[[#This Row],[val_K]],NA())</f>
        <v>#N/A</v>
      </c>
      <c r="U69" s="11" t="e">
        <f>IF(AND(テーブル1[[#This Row],[設定項目]]&lt;設定!$D$13,テーブル1[[#This Row],[設定項目]]&gt;=設定!$D$12),テーブル1[[#This Row],[val_J]],NA())</f>
        <v>#N/A</v>
      </c>
      <c r="V69" s="11" t="e">
        <f>IF(AND(テーブル1[[#This Row],[設定項目]]&lt;設定!$D$13,テーブル1[[#This Row],[設定項目]]&gt;=設定!$D$12),テーブル1[[#This Row],[val_K]],NA())</f>
        <v>#N/A</v>
      </c>
      <c r="W69" s="11" t="e">
        <f>IF(AND(テーブル1[[#This Row],[設定項目]]&lt;設定!$D$12,テーブル1[[#This Row],[設定項目]]&gt;=設定!$D$11),テーブル1[[#This Row],[val_J]],NA())</f>
        <v>#N/A</v>
      </c>
      <c r="X69" s="11" t="e">
        <f>IF(AND(テーブル1[[#This Row],[設定項目]]&lt;設定!$D$12,テーブル1[[#This Row],[設定項目]]&gt;=設定!$D$11),テーブル1[[#This Row],[val_K]],NA())</f>
        <v>#N/A</v>
      </c>
      <c r="Y69" s="11" t="e">
        <f>IF(AND(テーブル1[[#This Row],[設定項目]]&lt;設定!$D$11,テーブル1[[#This Row],[設定項目]]&gt;=設定!$D$10),テーブル1[[#This Row],[val_J]],NA())</f>
        <v>#N/A</v>
      </c>
      <c r="Z69" s="11" t="e">
        <f>IF(AND(テーブル1[[#This Row],[設定項目]]&lt;設定!$D$11,テーブル1[[#This Row],[設定項目]]&gt;=設定!$D$10),テーブル1[[#This Row],[val_K]],NA())</f>
        <v>#N/A</v>
      </c>
      <c r="AA69" s="11" t="e">
        <f>IF(AND(テーブル1[[#This Row],[設定項目]]&lt;設定!$D$10,テーブル1[[#This Row],[設定項目]]&gt;=設定!$D$9),テーブル1[[#This Row],[val_J]],NA())</f>
        <v>#N/A</v>
      </c>
      <c r="AB69" s="11" t="e">
        <f>IF(AND(テーブル1[[#This Row],[設定項目]]&lt;設定!$D$10,テーブル1[[#This Row],[設定項目]]&gt;=設定!$D$9),テーブル1[[#This Row],[val_K]],NA())</f>
        <v>#N/A</v>
      </c>
      <c r="AC69" s="11" t="e">
        <f>IF(AND(テーブル1[[#This Row],[設定項目]]&lt;設定!$F$8,テーブル1[[#This Row],[設定項目]]&lt;&gt;""),テーブル1[[#This Row],[val_J]],NA())</f>
        <v>#N/A</v>
      </c>
      <c r="AD69" s="11" t="e">
        <f>IF(AND(テーブル1[[#This Row],[設定項目]]&lt;設定!$F$8,テーブル1[[#This Row],[設定項目]]&lt;&gt;""),テーブル1[[#This Row],[val_K]],NA())</f>
        <v>#N/A</v>
      </c>
      <c r="AE69" s="11">
        <f>IF(AND('グラフ(cCa-P)'!$I$11="ON",テーブル1[[#This Row],[ラベル表示]]=TRUE),テーブル1[[#This Row],[名前]],"")</f>
        <v>0</v>
      </c>
      <c r="AF69" s="11">
        <f>IF(AND('グラフ(PTH-cCa,P)'!$I$31="ON",テーブル1[[#This Row],[ラベル表示]]=TRUE),テーブル1[[#This Row],[名前]],"")</f>
        <v>0</v>
      </c>
      <c r="AG69" s="11">
        <f>IF(AND('グラフ(PTH-cCa,P)'!$Y$31="ON",テーブル1[[#This Row],[ラベル表示]]=TRUE),テーブル1[[#This Row],[名前]],"")</f>
        <v>0</v>
      </c>
      <c r="AH69" s="76">
        <f t="shared" ref="AH69:AH132" si="3">IF(COUNTIF(K69:M69,"&lt;&gt;")-COUNTIF(K69:M69,"")&gt;0,1,0)</f>
        <v>0</v>
      </c>
    </row>
    <row r="70" spans="2:34" ht="20.399999999999999" customHeight="1" x14ac:dyDescent="0.45">
      <c r="B70" s="129" t="b">
        <v>1</v>
      </c>
      <c r="C70" s="88">
        <f t="shared" si="2"/>
        <v>66</v>
      </c>
      <c r="D70" s="144"/>
      <c r="E70" s="8"/>
      <c r="F70" s="8"/>
      <c r="G70" s="8"/>
      <c r="H70" s="8"/>
      <c r="I70" s="8"/>
      <c r="J70" s="8"/>
      <c r="K70" s="136" t="str">
        <f>テーブル1[[#This Row],[cCa(mg/dL) '[自動計算']_グラフ表示用]]</f>
        <v/>
      </c>
      <c r="L70" s="8"/>
      <c r="M70" s="8"/>
      <c r="N70" s="59"/>
      <c r="O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 s="130" t="e">
        <f>IF(AND(テーブル1[[#This Row],[cCa(mg/dL) '[自動計算']_グラフ表示用]]&lt;&gt;"",テーブル1[[#This Row],[ラベル表示]]=TRUE),テーブル1[[#This Row],[cCa(mg/dL) '[自動計算']_グラフ表示用]],NA())</f>
        <v>#N/A</v>
      </c>
      <c r="Q70" s="130" t="e">
        <f>IF(AND(テーブル1[[#This Row],[P(mg/dL)]]&lt;&gt;"",テーブル1[[#This Row],[ラベル表示]]=TRUE),テーブル1[[#This Row],[P(mg/dL)]],NA())</f>
        <v>#N/A</v>
      </c>
      <c r="R70" s="130" t="e">
        <f>IF(AND(テーブル1[[#This Row],[設定項目]]&lt;&gt;"",テーブル1[[#This Row],[ラベル表示]]=TRUE),テーブル1[[#This Row],[設定項目]],NA())</f>
        <v>#N/A</v>
      </c>
      <c r="S70" s="58" t="e">
        <f>IF(テーブル1[[#This Row],[設定項目]]&gt;=設定!$D$13,テーブル1[[#This Row],[val_J]],NA())</f>
        <v>#N/A</v>
      </c>
      <c r="T70" s="11" t="e">
        <f>IF(テーブル1[[#This Row],[設定項目]]&gt;=設定!$D$13,テーブル1[[#This Row],[val_K]],NA())</f>
        <v>#N/A</v>
      </c>
      <c r="U70" s="11" t="e">
        <f>IF(AND(テーブル1[[#This Row],[設定項目]]&lt;設定!$D$13,テーブル1[[#This Row],[設定項目]]&gt;=設定!$D$12),テーブル1[[#This Row],[val_J]],NA())</f>
        <v>#N/A</v>
      </c>
      <c r="V70" s="11" t="e">
        <f>IF(AND(テーブル1[[#This Row],[設定項目]]&lt;設定!$D$13,テーブル1[[#This Row],[設定項目]]&gt;=設定!$D$12),テーブル1[[#This Row],[val_K]],NA())</f>
        <v>#N/A</v>
      </c>
      <c r="W70" s="11" t="e">
        <f>IF(AND(テーブル1[[#This Row],[設定項目]]&lt;設定!$D$12,テーブル1[[#This Row],[設定項目]]&gt;=設定!$D$11),テーブル1[[#This Row],[val_J]],NA())</f>
        <v>#N/A</v>
      </c>
      <c r="X70" s="11" t="e">
        <f>IF(AND(テーブル1[[#This Row],[設定項目]]&lt;設定!$D$12,テーブル1[[#This Row],[設定項目]]&gt;=設定!$D$11),テーブル1[[#This Row],[val_K]],NA())</f>
        <v>#N/A</v>
      </c>
      <c r="Y70" s="11" t="e">
        <f>IF(AND(テーブル1[[#This Row],[設定項目]]&lt;設定!$D$11,テーブル1[[#This Row],[設定項目]]&gt;=設定!$D$10),テーブル1[[#This Row],[val_J]],NA())</f>
        <v>#N/A</v>
      </c>
      <c r="Z70" s="11" t="e">
        <f>IF(AND(テーブル1[[#This Row],[設定項目]]&lt;設定!$D$11,テーブル1[[#This Row],[設定項目]]&gt;=設定!$D$10),テーブル1[[#This Row],[val_K]],NA())</f>
        <v>#N/A</v>
      </c>
      <c r="AA70" s="11" t="e">
        <f>IF(AND(テーブル1[[#This Row],[設定項目]]&lt;設定!$D$10,テーブル1[[#This Row],[設定項目]]&gt;=設定!$D$9),テーブル1[[#This Row],[val_J]],NA())</f>
        <v>#N/A</v>
      </c>
      <c r="AB70" s="11" t="e">
        <f>IF(AND(テーブル1[[#This Row],[設定項目]]&lt;設定!$D$10,テーブル1[[#This Row],[設定項目]]&gt;=設定!$D$9),テーブル1[[#This Row],[val_K]],NA())</f>
        <v>#N/A</v>
      </c>
      <c r="AC70" s="11" t="e">
        <f>IF(AND(テーブル1[[#This Row],[設定項目]]&lt;設定!$F$8,テーブル1[[#This Row],[設定項目]]&lt;&gt;""),テーブル1[[#This Row],[val_J]],NA())</f>
        <v>#N/A</v>
      </c>
      <c r="AD70" s="11" t="e">
        <f>IF(AND(テーブル1[[#This Row],[設定項目]]&lt;設定!$F$8,テーブル1[[#This Row],[設定項目]]&lt;&gt;""),テーブル1[[#This Row],[val_K]],NA())</f>
        <v>#N/A</v>
      </c>
      <c r="AE70" s="11">
        <f>IF(AND('グラフ(cCa-P)'!$I$11="ON",テーブル1[[#This Row],[ラベル表示]]=TRUE),テーブル1[[#This Row],[名前]],"")</f>
        <v>0</v>
      </c>
      <c r="AF70" s="11">
        <f>IF(AND('グラフ(PTH-cCa,P)'!$I$31="ON",テーブル1[[#This Row],[ラベル表示]]=TRUE),テーブル1[[#This Row],[名前]],"")</f>
        <v>0</v>
      </c>
      <c r="AG70" s="11">
        <f>IF(AND('グラフ(PTH-cCa,P)'!$Y$31="ON",テーブル1[[#This Row],[ラベル表示]]=TRUE),テーブル1[[#This Row],[名前]],"")</f>
        <v>0</v>
      </c>
      <c r="AH70" s="76">
        <f t="shared" si="3"/>
        <v>0</v>
      </c>
    </row>
    <row r="71" spans="2:34" ht="20.399999999999999" customHeight="1" x14ac:dyDescent="0.45">
      <c r="B71" s="129" t="b">
        <v>1</v>
      </c>
      <c r="C71" s="88">
        <f t="shared" si="2"/>
        <v>67</v>
      </c>
      <c r="D71" s="144"/>
      <c r="E71" s="8"/>
      <c r="F71" s="8"/>
      <c r="G71" s="8"/>
      <c r="H71" s="8"/>
      <c r="I71" s="8"/>
      <c r="J71" s="8"/>
      <c r="K71" s="136" t="str">
        <f>テーブル1[[#This Row],[cCa(mg/dL) '[自動計算']_グラフ表示用]]</f>
        <v/>
      </c>
      <c r="L71" s="8"/>
      <c r="M71" s="8"/>
      <c r="N71" s="59"/>
      <c r="O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 s="130" t="e">
        <f>IF(AND(テーブル1[[#This Row],[cCa(mg/dL) '[自動計算']_グラフ表示用]]&lt;&gt;"",テーブル1[[#This Row],[ラベル表示]]=TRUE),テーブル1[[#This Row],[cCa(mg/dL) '[自動計算']_グラフ表示用]],NA())</f>
        <v>#N/A</v>
      </c>
      <c r="Q71" s="130" t="e">
        <f>IF(AND(テーブル1[[#This Row],[P(mg/dL)]]&lt;&gt;"",テーブル1[[#This Row],[ラベル表示]]=TRUE),テーブル1[[#This Row],[P(mg/dL)]],NA())</f>
        <v>#N/A</v>
      </c>
      <c r="R71" s="130" t="e">
        <f>IF(AND(テーブル1[[#This Row],[設定項目]]&lt;&gt;"",テーブル1[[#This Row],[ラベル表示]]=TRUE),テーブル1[[#This Row],[設定項目]],NA())</f>
        <v>#N/A</v>
      </c>
      <c r="S71" s="58" t="e">
        <f>IF(テーブル1[[#This Row],[設定項目]]&gt;=設定!$D$13,テーブル1[[#This Row],[val_J]],NA())</f>
        <v>#N/A</v>
      </c>
      <c r="T71" s="11" t="e">
        <f>IF(テーブル1[[#This Row],[設定項目]]&gt;=設定!$D$13,テーブル1[[#This Row],[val_K]],NA())</f>
        <v>#N/A</v>
      </c>
      <c r="U71" s="11" t="e">
        <f>IF(AND(テーブル1[[#This Row],[設定項目]]&lt;設定!$D$13,テーブル1[[#This Row],[設定項目]]&gt;=設定!$D$12),テーブル1[[#This Row],[val_J]],NA())</f>
        <v>#N/A</v>
      </c>
      <c r="V71" s="11" t="e">
        <f>IF(AND(テーブル1[[#This Row],[設定項目]]&lt;設定!$D$13,テーブル1[[#This Row],[設定項目]]&gt;=設定!$D$12),テーブル1[[#This Row],[val_K]],NA())</f>
        <v>#N/A</v>
      </c>
      <c r="W71" s="11" t="e">
        <f>IF(AND(テーブル1[[#This Row],[設定項目]]&lt;設定!$D$12,テーブル1[[#This Row],[設定項目]]&gt;=設定!$D$11),テーブル1[[#This Row],[val_J]],NA())</f>
        <v>#N/A</v>
      </c>
      <c r="X71" s="11" t="e">
        <f>IF(AND(テーブル1[[#This Row],[設定項目]]&lt;設定!$D$12,テーブル1[[#This Row],[設定項目]]&gt;=設定!$D$11),テーブル1[[#This Row],[val_K]],NA())</f>
        <v>#N/A</v>
      </c>
      <c r="Y71" s="11" t="e">
        <f>IF(AND(テーブル1[[#This Row],[設定項目]]&lt;設定!$D$11,テーブル1[[#This Row],[設定項目]]&gt;=設定!$D$10),テーブル1[[#This Row],[val_J]],NA())</f>
        <v>#N/A</v>
      </c>
      <c r="Z71" s="11" t="e">
        <f>IF(AND(テーブル1[[#This Row],[設定項目]]&lt;設定!$D$11,テーブル1[[#This Row],[設定項目]]&gt;=設定!$D$10),テーブル1[[#This Row],[val_K]],NA())</f>
        <v>#N/A</v>
      </c>
      <c r="AA71" s="11" t="e">
        <f>IF(AND(テーブル1[[#This Row],[設定項目]]&lt;設定!$D$10,テーブル1[[#This Row],[設定項目]]&gt;=設定!$D$9),テーブル1[[#This Row],[val_J]],NA())</f>
        <v>#N/A</v>
      </c>
      <c r="AB71" s="11" t="e">
        <f>IF(AND(テーブル1[[#This Row],[設定項目]]&lt;設定!$D$10,テーブル1[[#This Row],[設定項目]]&gt;=設定!$D$9),テーブル1[[#This Row],[val_K]],NA())</f>
        <v>#N/A</v>
      </c>
      <c r="AC71" s="11" t="e">
        <f>IF(AND(テーブル1[[#This Row],[設定項目]]&lt;設定!$F$8,テーブル1[[#This Row],[設定項目]]&lt;&gt;""),テーブル1[[#This Row],[val_J]],NA())</f>
        <v>#N/A</v>
      </c>
      <c r="AD71" s="11" t="e">
        <f>IF(AND(テーブル1[[#This Row],[設定項目]]&lt;設定!$F$8,テーブル1[[#This Row],[設定項目]]&lt;&gt;""),テーブル1[[#This Row],[val_K]],NA())</f>
        <v>#N/A</v>
      </c>
      <c r="AE71" s="11">
        <f>IF(AND('グラフ(cCa-P)'!$I$11="ON",テーブル1[[#This Row],[ラベル表示]]=TRUE),テーブル1[[#This Row],[名前]],"")</f>
        <v>0</v>
      </c>
      <c r="AF71" s="11">
        <f>IF(AND('グラフ(PTH-cCa,P)'!$I$31="ON",テーブル1[[#This Row],[ラベル表示]]=TRUE),テーブル1[[#This Row],[名前]],"")</f>
        <v>0</v>
      </c>
      <c r="AG71" s="11">
        <f>IF(AND('グラフ(PTH-cCa,P)'!$Y$31="ON",テーブル1[[#This Row],[ラベル表示]]=TRUE),テーブル1[[#This Row],[名前]],"")</f>
        <v>0</v>
      </c>
      <c r="AH71" s="76">
        <f t="shared" si="3"/>
        <v>0</v>
      </c>
    </row>
    <row r="72" spans="2:34" ht="20.399999999999999" customHeight="1" x14ac:dyDescent="0.45">
      <c r="B72" s="129" t="b">
        <v>1</v>
      </c>
      <c r="C72" s="88">
        <f t="shared" si="2"/>
        <v>68</v>
      </c>
      <c r="D72" s="144"/>
      <c r="E72" s="8"/>
      <c r="F72" s="8"/>
      <c r="G72" s="8"/>
      <c r="H72" s="8"/>
      <c r="I72" s="8"/>
      <c r="J72" s="8"/>
      <c r="K72" s="136" t="str">
        <f>テーブル1[[#This Row],[cCa(mg/dL) '[自動計算']_グラフ表示用]]</f>
        <v/>
      </c>
      <c r="L72" s="8"/>
      <c r="M72" s="8"/>
      <c r="N72" s="59"/>
      <c r="O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 s="130" t="e">
        <f>IF(AND(テーブル1[[#This Row],[cCa(mg/dL) '[自動計算']_グラフ表示用]]&lt;&gt;"",テーブル1[[#This Row],[ラベル表示]]=TRUE),テーブル1[[#This Row],[cCa(mg/dL) '[自動計算']_グラフ表示用]],NA())</f>
        <v>#N/A</v>
      </c>
      <c r="Q72" s="130" t="e">
        <f>IF(AND(テーブル1[[#This Row],[P(mg/dL)]]&lt;&gt;"",テーブル1[[#This Row],[ラベル表示]]=TRUE),テーブル1[[#This Row],[P(mg/dL)]],NA())</f>
        <v>#N/A</v>
      </c>
      <c r="R72" s="130" t="e">
        <f>IF(AND(テーブル1[[#This Row],[設定項目]]&lt;&gt;"",テーブル1[[#This Row],[ラベル表示]]=TRUE),テーブル1[[#This Row],[設定項目]],NA())</f>
        <v>#N/A</v>
      </c>
      <c r="S72" s="58" t="e">
        <f>IF(テーブル1[[#This Row],[設定項目]]&gt;=設定!$D$13,テーブル1[[#This Row],[val_J]],NA())</f>
        <v>#N/A</v>
      </c>
      <c r="T72" s="11" t="e">
        <f>IF(テーブル1[[#This Row],[設定項目]]&gt;=設定!$D$13,テーブル1[[#This Row],[val_K]],NA())</f>
        <v>#N/A</v>
      </c>
      <c r="U72" s="11" t="e">
        <f>IF(AND(テーブル1[[#This Row],[設定項目]]&lt;設定!$D$13,テーブル1[[#This Row],[設定項目]]&gt;=設定!$D$12),テーブル1[[#This Row],[val_J]],NA())</f>
        <v>#N/A</v>
      </c>
      <c r="V72" s="11" t="e">
        <f>IF(AND(テーブル1[[#This Row],[設定項目]]&lt;設定!$D$13,テーブル1[[#This Row],[設定項目]]&gt;=設定!$D$12),テーブル1[[#This Row],[val_K]],NA())</f>
        <v>#N/A</v>
      </c>
      <c r="W72" s="11" t="e">
        <f>IF(AND(テーブル1[[#This Row],[設定項目]]&lt;設定!$D$12,テーブル1[[#This Row],[設定項目]]&gt;=設定!$D$11),テーブル1[[#This Row],[val_J]],NA())</f>
        <v>#N/A</v>
      </c>
      <c r="X72" s="11" t="e">
        <f>IF(AND(テーブル1[[#This Row],[設定項目]]&lt;設定!$D$12,テーブル1[[#This Row],[設定項目]]&gt;=設定!$D$11),テーブル1[[#This Row],[val_K]],NA())</f>
        <v>#N/A</v>
      </c>
      <c r="Y72" s="11" t="e">
        <f>IF(AND(テーブル1[[#This Row],[設定項目]]&lt;設定!$D$11,テーブル1[[#This Row],[設定項目]]&gt;=設定!$D$10),テーブル1[[#This Row],[val_J]],NA())</f>
        <v>#N/A</v>
      </c>
      <c r="Z72" s="11" t="e">
        <f>IF(AND(テーブル1[[#This Row],[設定項目]]&lt;設定!$D$11,テーブル1[[#This Row],[設定項目]]&gt;=設定!$D$10),テーブル1[[#This Row],[val_K]],NA())</f>
        <v>#N/A</v>
      </c>
      <c r="AA72" s="11" t="e">
        <f>IF(AND(テーブル1[[#This Row],[設定項目]]&lt;設定!$D$10,テーブル1[[#This Row],[設定項目]]&gt;=設定!$D$9),テーブル1[[#This Row],[val_J]],NA())</f>
        <v>#N/A</v>
      </c>
      <c r="AB72" s="11" t="e">
        <f>IF(AND(テーブル1[[#This Row],[設定項目]]&lt;設定!$D$10,テーブル1[[#This Row],[設定項目]]&gt;=設定!$D$9),テーブル1[[#This Row],[val_K]],NA())</f>
        <v>#N/A</v>
      </c>
      <c r="AC72" s="11" t="e">
        <f>IF(AND(テーブル1[[#This Row],[設定項目]]&lt;設定!$F$8,テーブル1[[#This Row],[設定項目]]&lt;&gt;""),テーブル1[[#This Row],[val_J]],NA())</f>
        <v>#N/A</v>
      </c>
      <c r="AD72" s="11" t="e">
        <f>IF(AND(テーブル1[[#This Row],[設定項目]]&lt;設定!$F$8,テーブル1[[#This Row],[設定項目]]&lt;&gt;""),テーブル1[[#This Row],[val_K]],NA())</f>
        <v>#N/A</v>
      </c>
      <c r="AE72" s="11">
        <f>IF(AND('グラフ(cCa-P)'!$I$11="ON",テーブル1[[#This Row],[ラベル表示]]=TRUE),テーブル1[[#This Row],[名前]],"")</f>
        <v>0</v>
      </c>
      <c r="AF72" s="11">
        <f>IF(AND('グラフ(PTH-cCa,P)'!$I$31="ON",テーブル1[[#This Row],[ラベル表示]]=TRUE),テーブル1[[#This Row],[名前]],"")</f>
        <v>0</v>
      </c>
      <c r="AG72" s="11">
        <f>IF(AND('グラフ(PTH-cCa,P)'!$Y$31="ON",テーブル1[[#This Row],[ラベル表示]]=TRUE),テーブル1[[#This Row],[名前]],"")</f>
        <v>0</v>
      </c>
      <c r="AH72" s="76">
        <f t="shared" si="3"/>
        <v>0</v>
      </c>
    </row>
    <row r="73" spans="2:34" ht="20.399999999999999" customHeight="1" x14ac:dyDescent="0.45">
      <c r="B73" s="129" t="b">
        <v>1</v>
      </c>
      <c r="C73" s="88">
        <f t="shared" si="2"/>
        <v>69</v>
      </c>
      <c r="D73" s="144"/>
      <c r="E73" s="8"/>
      <c r="F73" s="8"/>
      <c r="G73" s="8"/>
      <c r="H73" s="8"/>
      <c r="I73" s="8"/>
      <c r="J73" s="8"/>
      <c r="K73" s="136" t="str">
        <f>テーブル1[[#This Row],[cCa(mg/dL) '[自動計算']_グラフ表示用]]</f>
        <v/>
      </c>
      <c r="L73" s="8"/>
      <c r="M73" s="8"/>
      <c r="N73" s="59"/>
      <c r="O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 s="130" t="e">
        <f>IF(AND(テーブル1[[#This Row],[cCa(mg/dL) '[自動計算']_グラフ表示用]]&lt;&gt;"",テーブル1[[#This Row],[ラベル表示]]=TRUE),テーブル1[[#This Row],[cCa(mg/dL) '[自動計算']_グラフ表示用]],NA())</f>
        <v>#N/A</v>
      </c>
      <c r="Q73" s="130" t="e">
        <f>IF(AND(テーブル1[[#This Row],[P(mg/dL)]]&lt;&gt;"",テーブル1[[#This Row],[ラベル表示]]=TRUE),テーブル1[[#This Row],[P(mg/dL)]],NA())</f>
        <v>#N/A</v>
      </c>
      <c r="R73" s="130" t="e">
        <f>IF(AND(テーブル1[[#This Row],[設定項目]]&lt;&gt;"",テーブル1[[#This Row],[ラベル表示]]=TRUE),テーブル1[[#This Row],[設定項目]],NA())</f>
        <v>#N/A</v>
      </c>
      <c r="S73" s="58" t="e">
        <f>IF(テーブル1[[#This Row],[設定項目]]&gt;=設定!$D$13,テーブル1[[#This Row],[val_J]],NA())</f>
        <v>#N/A</v>
      </c>
      <c r="T73" s="11" t="e">
        <f>IF(テーブル1[[#This Row],[設定項目]]&gt;=設定!$D$13,テーブル1[[#This Row],[val_K]],NA())</f>
        <v>#N/A</v>
      </c>
      <c r="U73" s="11" t="e">
        <f>IF(AND(テーブル1[[#This Row],[設定項目]]&lt;設定!$D$13,テーブル1[[#This Row],[設定項目]]&gt;=設定!$D$12),テーブル1[[#This Row],[val_J]],NA())</f>
        <v>#N/A</v>
      </c>
      <c r="V73" s="11" t="e">
        <f>IF(AND(テーブル1[[#This Row],[設定項目]]&lt;設定!$D$13,テーブル1[[#This Row],[設定項目]]&gt;=設定!$D$12),テーブル1[[#This Row],[val_K]],NA())</f>
        <v>#N/A</v>
      </c>
      <c r="W73" s="11" t="e">
        <f>IF(AND(テーブル1[[#This Row],[設定項目]]&lt;設定!$D$12,テーブル1[[#This Row],[設定項目]]&gt;=設定!$D$11),テーブル1[[#This Row],[val_J]],NA())</f>
        <v>#N/A</v>
      </c>
      <c r="X73" s="11" t="e">
        <f>IF(AND(テーブル1[[#This Row],[設定項目]]&lt;設定!$D$12,テーブル1[[#This Row],[設定項目]]&gt;=設定!$D$11),テーブル1[[#This Row],[val_K]],NA())</f>
        <v>#N/A</v>
      </c>
      <c r="Y73" s="11" t="e">
        <f>IF(AND(テーブル1[[#This Row],[設定項目]]&lt;設定!$D$11,テーブル1[[#This Row],[設定項目]]&gt;=設定!$D$10),テーブル1[[#This Row],[val_J]],NA())</f>
        <v>#N/A</v>
      </c>
      <c r="Z73" s="11" t="e">
        <f>IF(AND(テーブル1[[#This Row],[設定項目]]&lt;設定!$D$11,テーブル1[[#This Row],[設定項目]]&gt;=設定!$D$10),テーブル1[[#This Row],[val_K]],NA())</f>
        <v>#N/A</v>
      </c>
      <c r="AA73" s="11" t="e">
        <f>IF(AND(テーブル1[[#This Row],[設定項目]]&lt;設定!$D$10,テーブル1[[#This Row],[設定項目]]&gt;=設定!$D$9),テーブル1[[#This Row],[val_J]],NA())</f>
        <v>#N/A</v>
      </c>
      <c r="AB73" s="11" t="e">
        <f>IF(AND(テーブル1[[#This Row],[設定項目]]&lt;設定!$D$10,テーブル1[[#This Row],[設定項目]]&gt;=設定!$D$9),テーブル1[[#This Row],[val_K]],NA())</f>
        <v>#N/A</v>
      </c>
      <c r="AC73" s="11" t="e">
        <f>IF(AND(テーブル1[[#This Row],[設定項目]]&lt;設定!$F$8,テーブル1[[#This Row],[設定項目]]&lt;&gt;""),テーブル1[[#This Row],[val_J]],NA())</f>
        <v>#N/A</v>
      </c>
      <c r="AD73" s="11" t="e">
        <f>IF(AND(テーブル1[[#This Row],[設定項目]]&lt;設定!$F$8,テーブル1[[#This Row],[設定項目]]&lt;&gt;""),テーブル1[[#This Row],[val_K]],NA())</f>
        <v>#N/A</v>
      </c>
      <c r="AE73" s="11">
        <f>IF(AND('グラフ(cCa-P)'!$I$11="ON",テーブル1[[#This Row],[ラベル表示]]=TRUE),テーブル1[[#This Row],[名前]],"")</f>
        <v>0</v>
      </c>
      <c r="AF73" s="11">
        <f>IF(AND('グラフ(PTH-cCa,P)'!$I$31="ON",テーブル1[[#This Row],[ラベル表示]]=TRUE),テーブル1[[#This Row],[名前]],"")</f>
        <v>0</v>
      </c>
      <c r="AG73" s="11">
        <f>IF(AND('グラフ(PTH-cCa,P)'!$Y$31="ON",テーブル1[[#This Row],[ラベル表示]]=TRUE),テーブル1[[#This Row],[名前]],"")</f>
        <v>0</v>
      </c>
      <c r="AH73" s="76">
        <f t="shared" si="3"/>
        <v>0</v>
      </c>
    </row>
    <row r="74" spans="2:34" ht="20.399999999999999" customHeight="1" x14ac:dyDescent="0.45">
      <c r="B74" s="129" t="b">
        <v>1</v>
      </c>
      <c r="C74" s="88">
        <f t="shared" si="2"/>
        <v>70</v>
      </c>
      <c r="D74" s="144"/>
      <c r="E74" s="8"/>
      <c r="F74" s="8"/>
      <c r="G74" s="8"/>
      <c r="H74" s="8"/>
      <c r="I74" s="8"/>
      <c r="J74" s="8"/>
      <c r="K74" s="136" t="str">
        <f>テーブル1[[#This Row],[cCa(mg/dL) '[自動計算']_グラフ表示用]]</f>
        <v/>
      </c>
      <c r="L74" s="8"/>
      <c r="M74" s="8"/>
      <c r="N74" s="59"/>
      <c r="O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 s="130" t="e">
        <f>IF(AND(テーブル1[[#This Row],[cCa(mg/dL) '[自動計算']_グラフ表示用]]&lt;&gt;"",テーブル1[[#This Row],[ラベル表示]]=TRUE),テーブル1[[#This Row],[cCa(mg/dL) '[自動計算']_グラフ表示用]],NA())</f>
        <v>#N/A</v>
      </c>
      <c r="Q74" s="130" t="e">
        <f>IF(AND(テーブル1[[#This Row],[P(mg/dL)]]&lt;&gt;"",テーブル1[[#This Row],[ラベル表示]]=TRUE),テーブル1[[#This Row],[P(mg/dL)]],NA())</f>
        <v>#N/A</v>
      </c>
      <c r="R74" s="130" t="e">
        <f>IF(AND(テーブル1[[#This Row],[設定項目]]&lt;&gt;"",テーブル1[[#This Row],[ラベル表示]]=TRUE),テーブル1[[#This Row],[設定項目]],NA())</f>
        <v>#N/A</v>
      </c>
      <c r="S74" s="58" t="e">
        <f>IF(テーブル1[[#This Row],[設定項目]]&gt;=設定!$D$13,テーブル1[[#This Row],[val_J]],NA())</f>
        <v>#N/A</v>
      </c>
      <c r="T74" s="11" t="e">
        <f>IF(テーブル1[[#This Row],[設定項目]]&gt;=設定!$D$13,テーブル1[[#This Row],[val_K]],NA())</f>
        <v>#N/A</v>
      </c>
      <c r="U74" s="11" t="e">
        <f>IF(AND(テーブル1[[#This Row],[設定項目]]&lt;設定!$D$13,テーブル1[[#This Row],[設定項目]]&gt;=設定!$D$12),テーブル1[[#This Row],[val_J]],NA())</f>
        <v>#N/A</v>
      </c>
      <c r="V74" s="11" t="e">
        <f>IF(AND(テーブル1[[#This Row],[設定項目]]&lt;設定!$D$13,テーブル1[[#This Row],[設定項目]]&gt;=設定!$D$12),テーブル1[[#This Row],[val_K]],NA())</f>
        <v>#N/A</v>
      </c>
      <c r="W74" s="11" t="e">
        <f>IF(AND(テーブル1[[#This Row],[設定項目]]&lt;設定!$D$12,テーブル1[[#This Row],[設定項目]]&gt;=設定!$D$11),テーブル1[[#This Row],[val_J]],NA())</f>
        <v>#N/A</v>
      </c>
      <c r="X74" s="11" t="e">
        <f>IF(AND(テーブル1[[#This Row],[設定項目]]&lt;設定!$D$12,テーブル1[[#This Row],[設定項目]]&gt;=設定!$D$11),テーブル1[[#This Row],[val_K]],NA())</f>
        <v>#N/A</v>
      </c>
      <c r="Y74" s="11" t="e">
        <f>IF(AND(テーブル1[[#This Row],[設定項目]]&lt;設定!$D$11,テーブル1[[#This Row],[設定項目]]&gt;=設定!$D$10),テーブル1[[#This Row],[val_J]],NA())</f>
        <v>#N/A</v>
      </c>
      <c r="Z74" s="11" t="e">
        <f>IF(AND(テーブル1[[#This Row],[設定項目]]&lt;設定!$D$11,テーブル1[[#This Row],[設定項目]]&gt;=設定!$D$10),テーブル1[[#This Row],[val_K]],NA())</f>
        <v>#N/A</v>
      </c>
      <c r="AA74" s="11" t="e">
        <f>IF(AND(テーブル1[[#This Row],[設定項目]]&lt;設定!$D$10,テーブル1[[#This Row],[設定項目]]&gt;=設定!$D$9),テーブル1[[#This Row],[val_J]],NA())</f>
        <v>#N/A</v>
      </c>
      <c r="AB74" s="11" t="e">
        <f>IF(AND(テーブル1[[#This Row],[設定項目]]&lt;設定!$D$10,テーブル1[[#This Row],[設定項目]]&gt;=設定!$D$9),テーブル1[[#This Row],[val_K]],NA())</f>
        <v>#N/A</v>
      </c>
      <c r="AC74" s="11" t="e">
        <f>IF(AND(テーブル1[[#This Row],[設定項目]]&lt;設定!$F$8,テーブル1[[#This Row],[設定項目]]&lt;&gt;""),テーブル1[[#This Row],[val_J]],NA())</f>
        <v>#N/A</v>
      </c>
      <c r="AD74" s="11" t="e">
        <f>IF(AND(テーブル1[[#This Row],[設定項目]]&lt;設定!$F$8,テーブル1[[#This Row],[設定項目]]&lt;&gt;""),テーブル1[[#This Row],[val_K]],NA())</f>
        <v>#N/A</v>
      </c>
      <c r="AE74" s="11">
        <f>IF(AND('グラフ(cCa-P)'!$I$11="ON",テーブル1[[#This Row],[ラベル表示]]=TRUE),テーブル1[[#This Row],[名前]],"")</f>
        <v>0</v>
      </c>
      <c r="AF74" s="11">
        <f>IF(AND('グラフ(PTH-cCa,P)'!$I$31="ON",テーブル1[[#This Row],[ラベル表示]]=TRUE),テーブル1[[#This Row],[名前]],"")</f>
        <v>0</v>
      </c>
      <c r="AG74" s="11">
        <f>IF(AND('グラフ(PTH-cCa,P)'!$Y$31="ON",テーブル1[[#This Row],[ラベル表示]]=TRUE),テーブル1[[#This Row],[名前]],"")</f>
        <v>0</v>
      </c>
      <c r="AH74" s="76">
        <f t="shared" si="3"/>
        <v>0</v>
      </c>
    </row>
    <row r="75" spans="2:34" ht="20.399999999999999" customHeight="1" x14ac:dyDescent="0.45">
      <c r="B75" s="129" t="b">
        <v>1</v>
      </c>
      <c r="C75" s="88">
        <f t="shared" si="2"/>
        <v>71</v>
      </c>
      <c r="D75" s="144"/>
      <c r="E75" s="8"/>
      <c r="F75" s="8"/>
      <c r="G75" s="8"/>
      <c r="H75" s="8"/>
      <c r="I75" s="8"/>
      <c r="J75" s="8"/>
      <c r="K75" s="136" t="str">
        <f>テーブル1[[#This Row],[cCa(mg/dL) '[自動計算']_グラフ表示用]]</f>
        <v/>
      </c>
      <c r="L75" s="8"/>
      <c r="M75" s="8"/>
      <c r="N75" s="59"/>
      <c r="O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 s="130" t="e">
        <f>IF(AND(テーブル1[[#This Row],[cCa(mg/dL) '[自動計算']_グラフ表示用]]&lt;&gt;"",テーブル1[[#This Row],[ラベル表示]]=TRUE),テーブル1[[#This Row],[cCa(mg/dL) '[自動計算']_グラフ表示用]],NA())</f>
        <v>#N/A</v>
      </c>
      <c r="Q75" s="130" t="e">
        <f>IF(AND(テーブル1[[#This Row],[P(mg/dL)]]&lt;&gt;"",テーブル1[[#This Row],[ラベル表示]]=TRUE),テーブル1[[#This Row],[P(mg/dL)]],NA())</f>
        <v>#N/A</v>
      </c>
      <c r="R75" s="130" t="e">
        <f>IF(AND(テーブル1[[#This Row],[設定項目]]&lt;&gt;"",テーブル1[[#This Row],[ラベル表示]]=TRUE),テーブル1[[#This Row],[設定項目]],NA())</f>
        <v>#N/A</v>
      </c>
      <c r="S75" s="58" t="e">
        <f>IF(テーブル1[[#This Row],[設定項目]]&gt;=設定!$D$13,テーブル1[[#This Row],[val_J]],NA())</f>
        <v>#N/A</v>
      </c>
      <c r="T75" s="11" t="e">
        <f>IF(テーブル1[[#This Row],[設定項目]]&gt;=設定!$D$13,テーブル1[[#This Row],[val_K]],NA())</f>
        <v>#N/A</v>
      </c>
      <c r="U75" s="11" t="e">
        <f>IF(AND(テーブル1[[#This Row],[設定項目]]&lt;設定!$D$13,テーブル1[[#This Row],[設定項目]]&gt;=設定!$D$12),テーブル1[[#This Row],[val_J]],NA())</f>
        <v>#N/A</v>
      </c>
      <c r="V75" s="11" t="e">
        <f>IF(AND(テーブル1[[#This Row],[設定項目]]&lt;設定!$D$13,テーブル1[[#This Row],[設定項目]]&gt;=設定!$D$12),テーブル1[[#This Row],[val_K]],NA())</f>
        <v>#N/A</v>
      </c>
      <c r="W75" s="11" t="e">
        <f>IF(AND(テーブル1[[#This Row],[設定項目]]&lt;設定!$D$12,テーブル1[[#This Row],[設定項目]]&gt;=設定!$D$11),テーブル1[[#This Row],[val_J]],NA())</f>
        <v>#N/A</v>
      </c>
      <c r="X75" s="11" t="e">
        <f>IF(AND(テーブル1[[#This Row],[設定項目]]&lt;設定!$D$12,テーブル1[[#This Row],[設定項目]]&gt;=設定!$D$11),テーブル1[[#This Row],[val_K]],NA())</f>
        <v>#N/A</v>
      </c>
      <c r="Y75" s="11" t="e">
        <f>IF(AND(テーブル1[[#This Row],[設定項目]]&lt;設定!$D$11,テーブル1[[#This Row],[設定項目]]&gt;=設定!$D$10),テーブル1[[#This Row],[val_J]],NA())</f>
        <v>#N/A</v>
      </c>
      <c r="Z75" s="11" t="e">
        <f>IF(AND(テーブル1[[#This Row],[設定項目]]&lt;設定!$D$11,テーブル1[[#This Row],[設定項目]]&gt;=設定!$D$10),テーブル1[[#This Row],[val_K]],NA())</f>
        <v>#N/A</v>
      </c>
      <c r="AA75" s="11" t="e">
        <f>IF(AND(テーブル1[[#This Row],[設定項目]]&lt;設定!$D$10,テーブル1[[#This Row],[設定項目]]&gt;=設定!$D$9),テーブル1[[#This Row],[val_J]],NA())</f>
        <v>#N/A</v>
      </c>
      <c r="AB75" s="11" t="e">
        <f>IF(AND(テーブル1[[#This Row],[設定項目]]&lt;設定!$D$10,テーブル1[[#This Row],[設定項目]]&gt;=設定!$D$9),テーブル1[[#This Row],[val_K]],NA())</f>
        <v>#N/A</v>
      </c>
      <c r="AC75" s="11" t="e">
        <f>IF(AND(テーブル1[[#This Row],[設定項目]]&lt;設定!$F$8,テーブル1[[#This Row],[設定項目]]&lt;&gt;""),テーブル1[[#This Row],[val_J]],NA())</f>
        <v>#N/A</v>
      </c>
      <c r="AD75" s="11" t="e">
        <f>IF(AND(テーブル1[[#This Row],[設定項目]]&lt;設定!$F$8,テーブル1[[#This Row],[設定項目]]&lt;&gt;""),テーブル1[[#This Row],[val_K]],NA())</f>
        <v>#N/A</v>
      </c>
      <c r="AE75" s="11">
        <f>IF(AND('グラフ(cCa-P)'!$I$11="ON",テーブル1[[#This Row],[ラベル表示]]=TRUE),テーブル1[[#This Row],[名前]],"")</f>
        <v>0</v>
      </c>
      <c r="AF75" s="11">
        <f>IF(AND('グラフ(PTH-cCa,P)'!$I$31="ON",テーブル1[[#This Row],[ラベル表示]]=TRUE),テーブル1[[#This Row],[名前]],"")</f>
        <v>0</v>
      </c>
      <c r="AG75" s="11">
        <f>IF(AND('グラフ(PTH-cCa,P)'!$Y$31="ON",テーブル1[[#This Row],[ラベル表示]]=TRUE),テーブル1[[#This Row],[名前]],"")</f>
        <v>0</v>
      </c>
      <c r="AH75" s="76">
        <f t="shared" si="3"/>
        <v>0</v>
      </c>
    </row>
    <row r="76" spans="2:34" ht="20.399999999999999" customHeight="1" x14ac:dyDescent="0.45">
      <c r="B76" s="129" t="b">
        <v>1</v>
      </c>
      <c r="C76" s="88">
        <f t="shared" si="2"/>
        <v>72</v>
      </c>
      <c r="D76" s="144"/>
      <c r="E76" s="8"/>
      <c r="F76" s="8"/>
      <c r="G76" s="8"/>
      <c r="H76" s="8"/>
      <c r="I76" s="8"/>
      <c r="J76" s="8"/>
      <c r="K76" s="136" t="str">
        <f>テーブル1[[#This Row],[cCa(mg/dL) '[自動計算']_グラフ表示用]]</f>
        <v/>
      </c>
      <c r="L76" s="8"/>
      <c r="M76" s="8"/>
      <c r="N76" s="59"/>
      <c r="O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 s="130" t="e">
        <f>IF(AND(テーブル1[[#This Row],[cCa(mg/dL) '[自動計算']_グラフ表示用]]&lt;&gt;"",テーブル1[[#This Row],[ラベル表示]]=TRUE),テーブル1[[#This Row],[cCa(mg/dL) '[自動計算']_グラフ表示用]],NA())</f>
        <v>#N/A</v>
      </c>
      <c r="Q76" s="130" t="e">
        <f>IF(AND(テーブル1[[#This Row],[P(mg/dL)]]&lt;&gt;"",テーブル1[[#This Row],[ラベル表示]]=TRUE),テーブル1[[#This Row],[P(mg/dL)]],NA())</f>
        <v>#N/A</v>
      </c>
      <c r="R76" s="130" t="e">
        <f>IF(AND(テーブル1[[#This Row],[設定項目]]&lt;&gt;"",テーブル1[[#This Row],[ラベル表示]]=TRUE),テーブル1[[#This Row],[設定項目]],NA())</f>
        <v>#N/A</v>
      </c>
      <c r="S76" s="58" t="e">
        <f>IF(テーブル1[[#This Row],[設定項目]]&gt;=設定!$D$13,テーブル1[[#This Row],[val_J]],NA())</f>
        <v>#N/A</v>
      </c>
      <c r="T76" s="11" t="e">
        <f>IF(テーブル1[[#This Row],[設定項目]]&gt;=設定!$D$13,テーブル1[[#This Row],[val_K]],NA())</f>
        <v>#N/A</v>
      </c>
      <c r="U76" s="11" t="e">
        <f>IF(AND(テーブル1[[#This Row],[設定項目]]&lt;設定!$D$13,テーブル1[[#This Row],[設定項目]]&gt;=設定!$D$12),テーブル1[[#This Row],[val_J]],NA())</f>
        <v>#N/A</v>
      </c>
      <c r="V76" s="11" t="e">
        <f>IF(AND(テーブル1[[#This Row],[設定項目]]&lt;設定!$D$13,テーブル1[[#This Row],[設定項目]]&gt;=設定!$D$12),テーブル1[[#This Row],[val_K]],NA())</f>
        <v>#N/A</v>
      </c>
      <c r="W76" s="11" t="e">
        <f>IF(AND(テーブル1[[#This Row],[設定項目]]&lt;設定!$D$12,テーブル1[[#This Row],[設定項目]]&gt;=設定!$D$11),テーブル1[[#This Row],[val_J]],NA())</f>
        <v>#N/A</v>
      </c>
      <c r="X76" s="11" t="e">
        <f>IF(AND(テーブル1[[#This Row],[設定項目]]&lt;設定!$D$12,テーブル1[[#This Row],[設定項目]]&gt;=設定!$D$11),テーブル1[[#This Row],[val_K]],NA())</f>
        <v>#N/A</v>
      </c>
      <c r="Y76" s="11" t="e">
        <f>IF(AND(テーブル1[[#This Row],[設定項目]]&lt;設定!$D$11,テーブル1[[#This Row],[設定項目]]&gt;=設定!$D$10),テーブル1[[#This Row],[val_J]],NA())</f>
        <v>#N/A</v>
      </c>
      <c r="Z76" s="11" t="e">
        <f>IF(AND(テーブル1[[#This Row],[設定項目]]&lt;設定!$D$11,テーブル1[[#This Row],[設定項目]]&gt;=設定!$D$10),テーブル1[[#This Row],[val_K]],NA())</f>
        <v>#N/A</v>
      </c>
      <c r="AA76" s="11" t="e">
        <f>IF(AND(テーブル1[[#This Row],[設定項目]]&lt;設定!$D$10,テーブル1[[#This Row],[設定項目]]&gt;=設定!$D$9),テーブル1[[#This Row],[val_J]],NA())</f>
        <v>#N/A</v>
      </c>
      <c r="AB76" s="11" t="e">
        <f>IF(AND(テーブル1[[#This Row],[設定項目]]&lt;設定!$D$10,テーブル1[[#This Row],[設定項目]]&gt;=設定!$D$9),テーブル1[[#This Row],[val_K]],NA())</f>
        <v>#N/A</v>
      </c>
      <c r="AC76" s="11" t="e">
        <f>IF(AND(テーブル1[[#This Row],[設定項目]]&lt;設定!$F$8,テーブル1[[#This Row],[設定項目]]&lt;&gt;""),テーブル1[[#This Row],[val_J]],NA())</f>
        <v>#N/A</v>
      </c>
      <c r="AD76" s="11" t="e">
        <f>IF(AND(テーブル1[[#This Row],[設定項目]]&lt;設定!$F$8,テーブル1[[#This Row],[設定項目]]&lt;&gt;""),テーブル1[[#This Row],[val_K]],NA())</f>
        <v>#N/A</v>
      </c>
      <c r="AE76" s="11">
        <f>IF(AND('グラフ(cCa-P)'!$I$11="ON",テーブル1[[#This Row],[ラベル表示]]=TRUE),テーブル1[[#This Row],[名前]],"")</f>
        <v>0</v>
      </c>
      <c r="AF76" s="11">
        <f>IF(AND('グラフ(PTH-cCa,P)'!$I$31="ON",テーブル1[[#This Row],[ラベル表示]]=TRUE),テーブル1[[#This Row],[名前]],"")</f>
        <v>0</v>
      </c>
      <c r="AG76" s="11">
        <f>IF(AND('グラフ(PTH-cCa,P)'!$Y$31="ON",テーブル1[[#This Row],[ラベル表示]]=TRUE),テーブル1[[#This Row],[名前]],"")</f>
        <v>0</v>
      </c>
      <c r="AH76" s="76">
        <f t="shared" si="3"/>
        <v>0</v>
      </c>
    </row>
    <row r="77" spans="2:34" ht="20.399999999999999" customHeight="1" x14ac:dyDescent="0.45">
      <c r="B77" s="129" t="b">
        <v>1</v>
      </c>
      <c r="C77" s="88">
        <f t="shared" si="2"/>
        <v>73</v>
      </c>
      <c r="D77" s="144"/>
      <c r="E77" s="8"/>
      <c r="F77" s="8"/>
      <c r="G77" s="8"/>
      <c r="H77" s="8"/>
      <c r="I77" s="8"/>
      <c r="J77" s="8"/>
      <c r="K77" s="136" t="str">
        <f>テーブル1[[#This Row],[cCa(mg/dL) '[自動計算']_グラフ表示用]]</f>
        <v/>
      </c>
      <c r="L77" s="8"/>
      <c r="M77" s="8"/>
      <c r="N77" s="59"/>
      <c r="O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 s="130" t="e">
        <f>IF(AND(テーブル1[[#This Row],[cCa(mg/dL) '[自動計算']_グラフ表示用]]&lt;&gt;"",テーブル1[[#This Row],[ラベル表示]]=TRUE),テーブル1[[#This Row],[cCa(mg/dL) '[自動計算']_グラフ表示用]],NA())</f>
        <v>#N/A</v>
      </c>
      <c r="Q77" s="130" t="e">
        <f>IF(AND(テーブル1[[#This Row],[P(mg/dL)]]&lt;&gt;"",テーブル1[[#This Row],[ラベル表示]]=TRUE),テーブル1[[#This Row],[P(mg/dL)]],NA())</f>
        <v>#N/A</v>
      </c>
      <c r="R77" s="130" t="e">
        <f>IF(AND(テーブル1[[#This Row],[設定項目]]&lt;&gt;"",テーブル1[[#This Row],[ラベル表示]]=TRUE),テーブル1[[#This Row],[設定項目]],NA())</f>
        <v>#N/A</v>
      </c>
      <c r="S77" s="58" t="e">
        <f>IF(テーブル1[[#This Row],[設定項目]]&gt;=設定!$D$13,テーブル1[[#This Row],[val_J]],NA())</f>
        <v>#N/A</v>
      </c>
      <c r="T77" s="11" t="e">
        <f>IF(テーブル1[[#This Row],[設定項目]]&gt;=設定!$D$13,テーブル1[[#This Row],[val_K]],NA())</f>
        <v>#N/A</v>
      </c>
      <c r="U77" s="11" t="e">
        <f>IF(AND(テーブル1[[#This Row],[設定項目]]&lt;設定!$D$13,テーブル1[[#This Row],[設定項目]]&gt;=設定!$D$12),テーブル1[[#This Row],[val_J]],NA())</f>
        <v>#N/A</v>
      </c>
      <c r="V77" s="11" t="e">
        <f>IF(AND(テーブル1[[#This Row],[設定項目]]&lt;設定!$D$13,テーブル1[[#This Row],[設定項目]]&gt;=設定!$D$12),テーブル1[[#This Row],[val_K]],NA())</f>
        <v>#N/A</v>
      </c>
      <c r="W77" s="11" t="e">
        <f>IF(AND(テーブル1[[#This Row],[設定項目]]&lt;設定!$D$12,テーブル1[[#This Row],[設定項目]]&gt;=設定!$D$11),テーブル1[[#This Row],[val_J]],NA())</f>
        <v>#N/A</v>
      </c>
      <c r="X77" s="11" t="e">
        <f>IF(AND(テーブル1[[#This Row],[設定項目]]&lt;設定!$D$12,テーブル1[[#This Row],[設定項目]]&gt;=設定!$D$11),テーブル1[[#This Row],[val_K]],NA())</f>
        <v>#N/A</v>
      </c>
      <c r="Y77" s="11" t="e">
        <f>IF(AND(テーブル1[[#This Row],[設定項目]]&lt;設定!$D$11,テーブル1[[#This Row],[設定項目]]&gt;=設定!$D$10),テーブル1[[#This Row],[val_J]],NA())</f>
        <v>#N/A</v>
      </c>
      <c r="Z77" s="11" t="e">
        <f>IF(AND(テーブル1[[#This Row],[設定項目]]&lt;設定!$D$11,テーブル1[[#This Row],[設定項目]]&gt;=設定!$D$10),テーブル1[[#This Row],[val_K]],NA())</f>
        <v>#N/A</v>
      </c>
      <c r="AA77" s="11" t="e">
        <f>IF(AND(テーブル1[[#This Row],[設定項目]]&lt;設定!$D$10,テーブル1[[#This Row],[設定項目]]&gt;=設定!$D$9),テーブル1[[#This Row],[val_J]],NA())</f>
        <v>#N/A</v>
      </c>
      <c r="AB77" s="11" t="e">
        <f>IF(AND(テーブル1[[#This Row],[設定項目]]&lt;設定!$D$10,テーブル1[[#This Row],[設定項目]]&gt;=設定!$D$9),テーブル1[[#This Row],[val_K]],NA())</f>
        <v>#N/A</v>
      </c>
      <c r="AC77" s="11" t="e">
        <f>IF(AND(テーブル1[[#This Row],[設定項目]]&lt;設定!$F$8,テーブル1[[#This Row],[設定項目]]&lt;&gt;""),テーブル1[[#This Row],[val_J]],NA())</f>
        <v>#N/A</v>
      </c>
      <c r="AD77" s="11" t="e">
        <f>IF(AND(テーブル1[[#This Row],[設定項目]]&lt;設定!$F$8,テーブル1[[#This Row],[設定項目]]&lt;&gt;""),テーブル1[[#This Row],[val_K]],NA())</f>
        <v>#N/A</v>
      </c>
      <c r="AE77" s="11">
        <f>IF(AND('グラフ(cCa-P)'!$I$11="ON",テーブル1[[#This Row],[ラベル表示]]=TRUE),テーブル1[[#This Row],[名前]],"")</f>
        <v>0</v>
      </c>
      <c r="AF77" s="11">
        <f>IF(AND('グラフ(PTH-cCa,P)'!$I$31="ON",テーブル1[[#This Row],[ラベル表示]]=TRUE),テーブル1[[#This Row],[名前]],"")</f>
        <v>0</v>
      </c>
      <c r="AG77" s="11">
        <f>IF(AND('グラフ(PTH-cCa,P)'!$Y$31="ON",テーブル1[[#This Row],[ラベル表示]]=TRUE),テーブル1[[#This Row],[名前]],"")</f>
        <v>0</v>
      </c>
      <c r="AH77" s="76">
        <f t="shared" si="3"/>
        <v>0</v>
      </c>
    </row>
    <row r="78" spans="2:34" ht="20.399999999999999" customHeight="1" x14ac:dyDescent="0.45">
      <c r="B78" s="129" t="b">
        <v>1</v>
      </c>
      <c r="C78" s="88">
        <f t="shared" si="2"/>
        <v>74</v>
      </c>
      <c r="D78" s="144"/>
      <c r="E78" s="8"/>
      <c r="F78" s="8"/>
      <c r="G78" s="8"/>
      <c r="H78" s="8"/>
      <c r="I78" s="8"/>
      <c r="J78" s="8"/>
      <c r="K78" s="136" t="str">
        <f>テーブル1[[#This Row],[cCa(mg/dL) '[自動計算']_グラフ表示用]]</f>
        <v/>
      </c>
      <c r="L78" s="8"/>
      <c r="M78" s="8"/>
      <c r="N78" s="59"/>
      <c r="O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 s="130" t="e">
        <f>IF(AND(テーブル1[[#This Row],[cCa(mg/dL) '[自動計算']_グラフ表示用]]&lt;&gt;"",テーブル1[[#This Row],[ラベル表示]]=TRUE),テーブル1[[#This Row],[cCa(mg/dL) '[自動計算']_グラフ表示用]],NA())</f>
        <v>#N/A</v>
      </c>
      <c r="Q78" s="130" t="e">
        <f>IF(AND(テーブル1[[#This Row],[P(mg/dL)]]&lt;&gt;"",テーブル1[[#This Row],[ラベル表示]]=TRUE),テーブル1[[#This Row],[P(mg/dL)]],NA())</f>
        <v>#N/A</v>
      </c>
      <c r="R78" s="130" t="e">
        <f>IF(AND(テーブル1[[#This Row],[設定項目]]&lt;&gt;"",テーブル1[[#This Row],[ラベル表示]]=TRUE),テーブル1[[#This Row],[設定項目]],NA())</f>
        <v>#N/A</v>
      </c>
      <c r="S78" s="58" t="e">
        <f>IF(テーブル1[[#This Row],[設定項目]]&gt;=設定!$D$13,テーブル1[[#This Row],[val_J]],NA())</f>
        <v>#N/A</v>
      </c>
      <c r="T78" s="11" t="e">
        <f>IF(テーブル1[[#This Row],[設定項目]]&gt;=設定!$D$13,テーブル1[[#This Row],[val_K]],NA())</f>
        <v>#N/A</v>
      </c>
      <c r="U78" s="11" t="e">
        <f>IF(AND(テーブル1[[#This Row],[設定項目]]&lt;設定!$D$13,テーブル1[[#This Row],[設定項目]]&gt;=設定!$D$12),テーブル1[[#This Row],[val_J]],NA())</f>
        <v>#N/A</v>
      </c>
      <c r="V78" s="11" t="e">
        <f>IF(AND(テーブル1[[#This Row],[設定項目]]&lt;設定!$D$13,テーブル1[[#This Row],[設定項目]]&gt;=設定!$D$12),テーブル1[[#This Row],[val_K]],NA())</f>
        <v>#N/A</v>
      </c>
      <c r="W78" s="11" t="e">
        <f>IF(AND(テーブル1[[#This Row],[設定項目]]&lt;設定!$D$12,テーブル1[[#This Row],[設定項目]]&gt;=設定!$D$11),テーブル1[[#This Row],[val_J]],NA())</f>
        <v>#N/A</v>
      </c>
      <c r="X78" s="11" t="e">
        <f>IF(AND(テーブル1[[#This Row],[設定項目]]&lt;設定!$D$12,テーブル1[[#This Row],[設定項目]]&gt;=設定!$D$11),テーブル1[[#This Row],[val_K]],NA())</f>
        <v>#N/A</v>
      </c>
      <c r="Y78" s="11" t="e">
        <f>IF(AND(テーブル1[[#This Row],[設定項目]]&lt;設定!$D$11,テーブル1[[#This Row],[設定項目]]&gt;=設定!$D$10),テーブル1[[#This Row],[val_J]],NA())</f>
        <v>#N/A</v>
      </c>
      <c r="Z78" s="11" t="e">
        <f>IF(AND(テーブル1[[#This Row],[設定項目]]&lt;設定!$D$11,テーブル1[[#This Row],[設定項目]]&gt;=設定!$D$10),テーブル1[[#This Row],[val_K]],NA())</f>
        <v>#N/A</v>
      </c>
      <c r="AA78" s="11" t="e">
        <f>IF(AND(テーブル1[[#This Row],[設定項目]]&lt;設定!$D$10,テーブル1[[#This Row],[設定項目]]&gt;=設定!$D$9),テーブル1[[#This Row],[val_J]],NA())</f>
        <v>#N/A</v>
      </c>
      <c r="AB78" s="11" t="e">
        <f>IF(AND(テーブル1[[#This Row],[設定項目]]&lt;設定!$D$10,テーブル1[[#This Row],[設定項目]]&gt;=設定!$D$9),テーブル1[[#This Row],[val_K]],NA())</f>
        <v>#N/A</v>
      </c>
      <c r="AC78" s="11" t="e">
        <f>IF(AND(テーブル1[[#This Row],[設定項目]]&lt;設定!$F$8,テーブル1[[#This Row],[設定項目]]&lt;&gt;""),テーブル1[[#This Row],[val_J]],NA())</f>
        <v>#N/A</v>
      </c>
      <c r="AD78" s="11" t="e">
        <f>IF(AND(テーブル1[[#This Row],[設定項目]]&lt;設定!$F$8,テーブル1[[#This Row],[設定項目]]&lt;&gt;""),テーブル1[[#This Row],[val_K]],NA())</f>
        <v>#N/A</v>
      </c>
      <c r="AE78" s="11">
        <f>IF(AND('グラフ(cCa-P)'!$I$11="ON",テーブル1[[#This Row],[ラベル表示]]=TRUE),テーブル1[[#This Row],[名前]],"")</f>
        <v>0</v>
      </c>
      <c r="AF78" s="11">
        <f>IF(AND('グラフ(PTH-cCa,P)'!$I$31="ON",テーブル1[[#This Row],[ラベル表示]]=TRUE),テーブル1[[#This Row],[名前]],"")</f>
        <v>0</v>
      </c>
      <c r="AG78" s="11">
        <f>IF(AND('グラフ(PTH-cCa,P)'!$Y$31="ON",テーブル1[[#This Row],[ラベル表示]]=TRUE),テーブル1[[#This Row],[名前]],"")</f>
        <v>0</v>
      </c>
      <c r="AH78" s="76">
        <f t="shared" si="3"/>
        <v>0</v>
      </c>
    </row>
    <row r="79" spans="2:34" ht="20.399999999999999" customHeight="1" x14ac:dyDescent="0.45">
      <c r="B79" s="129" t="b">
        <v>1</v>
      </c>
      <c r="C79" s="88">
        <f t="shared" si="2"/>
        <v>75</v>
      </c>
      <c r="D79" s="144"/>
      <c r="E79" s="8"/>
      <c r="F79" s="8"/>
      <c r="G79" s="8"/>
      <c r="H79" s="8"/>
      <c r="I79" s="8"/>
      <c r="J79" s="8"/>
      <c r="K79" s="136" t="str">
        <f>テーブル1[[#This Row],[cCa(mg/dL) '[自動計算']_グラフ表示用]]</f>
        <v/>
      </c>
      <c r="L79" s="8"/>
      <c r="M79" s="8"/>
      <c r="N79" s="59"/>
      <c r="O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 s="130" t="e">
        <f>IF(AND(テーブル1[[#This Row],[cCa(mg/dL) '[自動計算']_グラフ表示用]]&lt;&gt;"",テーブル1[[#This Row],[ラベル表示]]=TRUE),テーブル1[[#This Row],[cCa(mg/dL) '[自動計算']_グラフ表示用]],NA())</f>
        <v>#N/A</v>
      </c>
      <c r="Q79" s="130" t="e">
        <f>IF(AND(テーブル1[[#This Row],[P(mg/dL)]]&lt;&gt;"",テーブル1[[#This Row],[ラベル表示]]=TRUE),テーブル1[[#This Row],[P(mg/dL)]],NA())</f>
        <v>#N/A</v>
      </c>
      <c r="R79" s="130" t="e">
        <f>IF(AND(テーブル1[[#This Row],[設定項目]]&lt;&gt;"",テーブル1[[#This Row],[ラベル表示]]=TRUE),テーブル1[[#This Row],[設定項目]],NA())</f>
        <v>#N/A</v>
      </c>
      <c r="S79" s="58" t="e">
        <f>IF(テーブル1[[#This Row],[設定項目]]&gt;=設定!$D$13,テーブル1[[#This Row],[val_J]],NA())</f>
        <v>#N/A</v>
      </c>
      <c r="T79" s="11" t="e">
        <f>IF(テーブル1[[#This Row],[設定項目]]&gt;=設定!$D$13,テーブル1[[#This Row],[val_K]],NA())</f>
        <v>#N/A</v>
      </c>
      <c r="U79" s="11" t="e">
        <f>IF(AND(テーブル1[[#This Row],[設定項目]]&lt;設定!$D$13,テーブル1[[#This Row],[設定項目]]&gt;=設定!$D$12),テーブル1[[#This Row],[val_J]],NA())</f>
        <v>#N/A</v>
      </c>
      <c r="V79" s="11" t="e">
        <f>IF(AND(テーブル1[[#This Row],[設定項目]]&lt;設定!$D$13,テーブル1[[#This Row],[設定項目]]&gt;=設定!$D$12),テーブル1[[#This Row],[val_K]],NA())</f>
        <v>#N/A</v>
      </c>
      <c r="W79" s="11" t="e">
        <f>IF(AND(テーブル1[[#This Row],[設定項目]]&lt;設定!$D$12,テーブル1[[#This Row],[設定項目]]&gt;=設定!$D$11),テーブル1[[#This Row],[val_J]],NA())</f>
        <v>#N/A</v>
      </c>
      <c r="X79" s="11" t="e">
        <f>IF(AND(テーブル1[[#This Row],[設定項目]]&lt;設定!$D$12,テーブル1[[#This Row],[設定項目]]&gt;=設定!$D$11),テーブル1[[#This Row],[val_K]],NA())</f>
        <v>#N/A</v>
      </c>
      <c r="Y79" s="11" t="e">
        <f>IF(AND(テーブル1[[#This Row],[設定項目]]&lt;設定!$D$11,テーブル1[[#This Row],[設定項目]]&gt;=設定!$D$10),テーブル1[[#This Row],[val_J]],NA())</f>
        <v>#N/A</v>
      </c>
      <c r="Z79" s="11" t="e">
        <f>IF(AND(テーブル1[[#This Row],[設定項目]]&lt;設定!$D$11,テーブル1[[#This Row],[設定項目]]&gt;=設定!$D$10),テーブル1[[#This Row],[val_K]],NA())</f>
        <v>#N/A</v>
      </c>
      <c r="AA79" s="11" t="e">
        <f>IF(AND(テーブル1[[#This Row],[設定項目]]&lt;設定!$D$10,テーブル1[[#This Row],[設定項目]]&gt;=設定!$D$9),テーブル1[[#This Row],[val_J]],NA())</f>
        <v>#N/A</v>
      </c>
      <c r="AB79" s="11" t="e">
        <f>IF(AND(テーブル1[[#This Row],[設定項目]]&lt;設定!$D$10,テーブル1[[#This Row],[設定項目]]&gt;=設定!$D$9),テーブル1[[#This Row],[val_K]],NA())</f>
        <v>#N/A</v>
      </c>
      <c r="AC79" s="11" t="e">
        <f>IF(AND(テーブル1[[#This Row],[設定項目]]&lt;設定!$F$8,テーブル1[[#This Row],[設定項目]]&lt;&gt;""),テーブル1[[#This Row],[val_J]],NA())</f>
        <v>#N/A</v>
      </c>
      <c r="AD79" s="11" t="e">
        <f>IF(AND(テーブル1[[#This Row],[設定項目]]&lt;設定!$F$8,テーブル1[[#This Row],[設定項目]]&lt;&gt;""),テーブル1[[#This Row],[val_K]],NA())</f>
        <v>#N/A</v>
      </c>
      <c r="AE79" s="11">
        <f>IF(AND('グラフ(cCa-P)'!$I$11="ON",テーブル1[[#This Row],[ラベル表示]]=TRUE),テーブル1[[#This Row],[名前]],"")</f>
        <v>0</v>
      </c>
      <c r="AF79" s="11">
        <f>IF(AND('グラフ(PTH-cCa,P)'!$I$31="ON",テーブル1[[#This Row],[ラベル表示]]=TRUE),テーブル1[[#This Row],[名前]],"")</f>
        <v>0</v>
      </c>
      <c r="AG79" s="11">
        <f>IF(AND('グラフ(PTH-cCa,P)'!$Y$31="ON",テーブル1[[#This Row],[ラベル表示]]=TRUE),テーブル1[[#This Row],[名前]],"")</f>
        <v>0</v>
      </c>
      <c r="AH79" s="76">
        <f t="shared" si="3"/>
        <v>0</v>
      </c>
    </row>
    <row r="80" spans="2:34" ht="20.399999999999999" customHeight="1" x14ac:dyDescent="0.45">
      <c r="B80" s="129" t="b">
        <v>1</v>
      </c>
      <c r="C80" s="88">
        <f t="shared" si="2"/>
        <v>76</v>
      </c>
      <c r="D80" s="144"/>
      <c r="E80" s="8"/>
      <c r="F80" s="8"/>
      <c r="G80" s="8"/>
      <c r="H80" s="8"/>
      <c r="I80" s="8"/>
      <c r="J80" s="8"/>
      <c r="K80" s="136" t="str">
        <f>テーブル1[[#This Row],[cCa(mg/dL) '[自動計算']_グラフ表示用]]</f>
        <v/>
      </c>
      <c r="L80" s="8"/>
      <c r="M80" s="8"/>
      <c r="N80" s="59"/>
      <c r="O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 s="130" t="e">
        <f>IF(AND(テーブル1[[#This Row],[cCa(mg/dL) '[自動計算']_グラフ表示用]]&lt;&gt;"",テーブル1[[#This Row],[ラベル表示]]=TRUE),テーブル1[[#This Row],[cCa(mg/dL) '[自動計算']_グラフ表示用]],NA())</f>
        <v>#N/A</v>
      </c>
      <c r="Q80" s="130" t="e">
        <f>IF(AND(テーブル1[[#This Row],[P(mg/dL)]]&lt;&gt;"",テーブル1[[#This Row],[ラベル表示]]=TRUE),テーブル1[[#This Row],[P(mg/dL)]],NA())</f>
        <v>#N/A</v>
      </c>
      <c r="R80" s="130" t="e">
        <f>IF(AND(テーブル1[[#This Row],[設定項目]]&lt;&gt;"",テーブル1[[#This Row],[ラベル表示]]=TRUE),テーブル1[[#This Row],[設定項目]],NA())</f>
        <v>#N/A</v>
      </c>
      <c r="S80" s="58" t="e">
        <f>IF(テーブル1[[#This Row],[設定項目]]&gt;=設定!$D$13,テーブル1[[#This Row],[val_J]],NA())</f>
        <v>#N/A</v>
      </c>
      <c r="T80" s="11" t="e">
        <f>IF(テーブル1[[#This Row],[設定項目]]&gt;=設定!$D$13,テーブル1[[#This Row],[val_K]],NA())</f>
        <v>#N/A</v>
      </c>
      <c r="U80" s="11" t="e">
        <f>IF(AND(テーブル1[[#This Row],[設定項目]]&lt;設定!$D$13,テーブル1[[#This Row],[設定項目]]&gt;=設定!$D$12),テーブル1[[#This Row],[val_J]],NA())</f>
        <v>#N/A</v>
      </c>
      <c r="V80" s="11" t="e">
        <f>IF(AND(テーブル1[[#This Row],[設定項目]]&lt;設定!$D$13,テーブル1[[#This Row],[設定項目]]&gt;=設定!$D$12),テーブル1[[#This Row],[val_K]],NA())</f>
        <v>#N/A</v>
      </c>
      <c r="W80" s="11" t="e">
        <f>IF(AND(テーブル1[[#This Row],[設定項目]]&lt;設定!$D$12,テーブル1[[#This Row],[設定項目]]&gt;=設定!$D$11),テーブル1[[#This Row],[val_J]],NA())</f>
        <v>#N/A</v>
      </c>
      <c r="X80" s="11" t="e">
        <f>IF(AND(テーブル1[[#This Row],[設定項目]]&lt;設定!$D$12,テーブル1[[#This Row],[設定項目]]&gt;=設定!$D$11),テーブル1[[#This Row],[val_K]],NA())</f>
        <v>#N/A</v>
      </c>
      <c r="Y80" s="11" t="e">
        <f>IF(AND(テーブル1[[#This Row],[設定項目]]&lt;設定!$D$11,テーブル1[[#This Row],[設定項目]]&gt;=設定!$D$10),テーブル1[[#This Row],[val_J]],NA())</f>
        <v>#N/A</v>
      </c>
      <c r="Z80" s="11" t="e">
        <f>IF(AND(テーブル1[[#This Row],[設定項目]]&lt;設定!$D$11,テーブル1[[#This Row],[設定項目]]&gt;=設定!$D$10),テーブル1[[#This Row],[val_K]],NA())</f>
        <v>#N/A</v>
      </c>
      <c r="AA80" s="11" t="e">
        <f>IF(AND(テーブル1[[#This Row],[設定項目]]&lt;設定!$D$10,テーブル1[[#This Row],[設定項目]]&gt;=設定!$D$9),テーブル1[[#This Row],[val_J]],NA())</f>
        <v>#N/A</v>
      </c>
      <c r="AB80" s="11" t="e">
        <f>IF(AND(テーブル1[[#This Row],[設定項目]]&lt;設定!$D$10,テーブル1[[#This Row],[設定項目]]&gt;=設定!$D$9),テーブル1[[#This Row],[val_K]],NA())</f>
        <v>#N/A</v>
      </c>
      <c r="AC80" s="11" t="e">
        <f>IF(AND(テーブル1[[#This Row],[設定項目]]&lt;設定!$F$8,テーブル1[[#This Row],[設定項目]]&lt;&gt;""),テーブル1[[#This Row],[val_J]],NA())</f>
        <v>#N/A</v>
      </c>
      <c r="AD80" s="11" t="e">
        <f>IF(AND(テーブル1[[#This Row],[設定項目]]&lt;設定!$F$8,テーブル1[[#This Row],[設定項目]]&lt;&gt;""),テーブル1[[#This Row],[val_K]],NA())</f>
        <v>#N/A</v>
      </c>
      <c r="AE80" s="11">
        <f>IF(AND('グラフ(cCa-P)'!$I$11="ON",テーブル1[[#This Row],[ラベル表示]]=TRUE),テーブル1[[#This Row],[名前]],"")</f>
        <v>0</v>
      </c>
      <c r="AF80" s="11">
        <f>IF(AND('グラフ(PTH-cCa,P)'!$I$31="ON",テーブル1[[#This Row],[ラベル表示]]=TRUE),テーブル1[[#This Row],[名前]],"")</f>
        <v>0</v>
      </c>
      <c r="AG80" s="11">
        <f>IF(AND('グラフ(PTH-cCa,P)'!$Y$31="ON",テーブル1[[#This Row],[ラベル表示]]=TRUE),テーブル1[[#This Row],[名前]],"")</f>
        <v>0</v>
      </c>
      <c r="AH80" s="76">
        <f t="shared" si="3"/>
        <v>0</v>
      </c>
    </row>
    <row r="81" spans="2:34" ht="20.399999999999999" customHeight="1" x14ac:dyDescent="0.45">
      <c r="B81" s="129" t="b">
        <v>1</v>
      </c>
      <c r="C81" s="88">
        <f t="shared" si="2"/>
        <v>77</v>
      </c>
      <c r="D81" s="144"/>
      <c r="E81" s="8"/>
      <c r="F81" s="8"/>
      <c r="G81" s="8"/>
      <c r="H81" s="8"/>
      <c r="I81" s="8"/>
      <c r="J81" s="8"/>
      <c r="K81" s="136" t="str">
        <f>テーブル1[[#This Row],[cCa(mg/dL) '[自動計算']_グラフ表示用]]</f>
        <v/>
      </c>
      <c r="L81" s="8"/>
      <c r="M81" s="8"/>
      <c r="N81" s="59"/>
      <c r="O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 s="130" t="e">
        <f>IF(AND(テーブル1[[#This Row],[cCa(mg/dL) '[自動計算']_グラフ表示用]]&lt;&gt;"",テーブル1[[#This Row],[ラベル表示]]=TRUE),テーブル1[[#This Row],[cCa(mg/dL) '[自動計算']_グラフ表示用]],NA())</f>
        <v>#N/A</v>
      </c>
      <c r="Q81" s="130" t="e">
        <f>IF(AND(テーブル1[[#This Row],[P(mg/dL)]]&lt;&gt;"",テーブル1[[#This Row],[ラベル表示]]=TRUE),テーブル1[[#This Row],[P(mg/dL)]],NA())</f>
        <v>#N/A</v>
      </c>
      <c r="R81" s="130" t="e">
        <f>IF(AND(テーブル1[[#This Row],[設定項目]]&lt;&gt;"",テーブル1[[#This Row],[ラベル表示]]=TRUE),テーブル1[[#This Row],[設定項目]],NA())</f>
        <v>#N/A</v>
      </c>
      <c r="S81" s="58" t="e">
        <f>IF(テーブル1[[#This Row],[設定項目]]&gt;=設定!$D$13,テーブル1[[#This Row],[val_J]],NA())</f>
        <v>#N/A</v>
      </c>
      <c r="T81" s="11" t="e">
        <f>IF(テーブル1[[#This Row],[設定項目]]&gt;=設定!$D$13,テーブル1[[#This Row],[val_K]],NA())</f>
        <v>#N/A</v>
      </c>
      <c r="U81" s="11" t="e">
        <f>IF(AND(テーブル1[[#This Row],[設定項目]]&lt;設定!$D$13,テーブル1[[#This Row],[設定項目]]&gt;=設定!$D$12),テーブル1[[#This Row],[val_J]],NA())</f>
        <v>#N/A</v>
      </c>
      <c r="V81" s="11" t="e">
        <f>IF(AND(テーブル1[[#This Row],[設定項目]]&lt;設定!$D$13,テーブル1[[#This Row],[設定項目]]&gt;=設定!$D$12),テーブル1[[#This Row],[val_K]],NA())</f>
        <v>#N/A</v>
      </c>
      <c r="W81" s="11" t="e">
        <f>IF(AND(テーブル1[[#This Row],[設定項目]]&lt;設定!$D$12,テーブル1[[#This Row],[設定項目]]&gt;=設定!$D$11),テーブル1[[#This Row],[val_J]],NA())</f>
        <v>#N/A</v>
      </c>
      <c r="X81" s="11" t="e">
        <f>IF(AND(テーブル1[[#This Row],[設定項目]]&lt;設定!$D$12,テーブル1[[#This Row],[設定項目]]&gt;=設定!$D$11),テーブル1[[#This Row],[val_K]],NA())</f>
        <v>#N/A</v>
      </c>
      <c r="Y81" s="11" t="e">
        <f>IF(AND(テーブル1[[#This Row],[設定項目]]&lt;設定!$D$11,テーブル1[[#This Row],[設定項目]]&gt;=設定!$D$10),テーブル1[[#This Row],[val_J]],NA())</f>
        <v>#N/A</v>
      </c>
      <c r="Z81" s="11" t="e">
        <f>IF(AND(テーブル1[[#This Row],[設定項目]]&lt;設定!$D$11,テーブル1[[#This Row],[設定項目]]&gt;=設定!$D$10),テーブル1[[#This Row],[val_K]],NA())</f>
        <v>#N/A</v>
      </c>
      <c r="AA81" s="11" t="e">
        <f>IF(AND(テーブル1[[#This Row],[設定項目]]&lt;設定!$D$10,テーブル1[[#This Row],[設定項目]]&gt;=設定!$D$9),テーブル1[[#This Row],[val_J]],NA())</f>
        <v>#N/A</v>
      </c>
      <c r="AB81" s="11" t="e">
        <f>IF(AND(テーブル1[[#This Row],[設定項目]]&lt;設定!$D$10,テーブル1[[#This Row],[設定項目]]&gt;=設定!$D$9),テーブル1[[#This Row],[val_K]],NA())</f>
        <v>#N/A</v>
      </c>
      <c r="AC81" s="11" t="e">
        <f>IF(AND(テーブル1[[#This Row],[設定項目]]&lt;設定!$F$8,テーブル1[[#This Row],[設定項目]]&lt;&gt;""),テーブル1[[#This Row],[val_J]],NA())</f>
        <v>#N/A</v>
      </c>
      <c r="AD81" s="11" t="e">
        <f>IF(AND(テーブル1[[#This Row],[設定項目]]&lt;設定!$F$8,テーブル1[[#This Row],[設定項目]]&lt;&gt;""),テーブル1[[#This Row],[val_K]],NA())</f>
        <v>#N/A</v>
      </c>
      <c r="AE81" s="11">
        <f>IF(AND('グラフ(cCa-P)'!$I$11="ON",テーブル1[[#This Row],[ラベル表示]]=TRUE),テーブル1[[#This Row],[名前]],"")</f>
        <v>0</v>
      </c>
      <c r="AF81" s="11">
        <f>IF(AND('グラフ(PTH-cCa,P)'!$I$31="ON",テーブル1[[#This Row],[ラベル表示]]=TRUE),テーブル1[[#This Row],[名前]],"")</f>
        <v>0</v>
      </c>
      <c r="AG81" s="11">
        <f>IF(AND('グラフ(PTH-cCa,P)'!$Y$31="ON",テーブル1[[#This Row],[ラベル表示]]=TRUE),テーブル1[[#This Row],[名前]],"")</f>
        <v>0</v>
      </c>
      <c r="AH81" s="76">
        <f t="shared" si="3"/>
        <v>0</v>
      </c>
    </row>
    <row r="82" spans="2:34" ht="20.399999999999999" customHeight="1" x14ac:dyDescent="0.45">
      <c r="B82" s="129" t="b">
        <v>1</v>
      </c>
      <c r="C82" s="88">
        <f t="shared" si="2"/>
        <v>78</v>
      </c>
      <c r="D82" s="144"/>
      <c r="E82" s="8"/>
      <c r="F82" s="8"/>
      <c r="G82" s="8"/>
      <c r="H82" s="8"/>
      <c r="I82" s="8"/>
      <c r="J82" s="8"/>
      <c r="K82" s="136" t="str">
        <f>テーブル1[[#This Row],[cCa(mg/dL) '[自動計算']_グラフ表示用]]</f>
        <v/>
      </c>
      <c r="L82" s="8"/>
      <c r="M82" s="8"/>
      <c r="N82" s="59"/>
      <c r="O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 s="130" t="e">
        <f>IF(AND(テーブル1[[#This Row],[cCa(mg/dL) '[自動計算']_グラフ表示用]]&lt;&gt;"",テーブル1[[#This Row],[ラベル表示]]=TRUE),テーブル1[[#This Row],[cCa(mg/dL) '[自動計算']_グラフ表示用]],NA())</f>
        <v>#N/A</v>
      </c>
      <c r="Q82" s="130" t="e">
        <f>IF(AND(テーブル1[[#This Row],[P(mg/dL)]]&lt;&gt;"",テーブル1[[#This Row],[ラベル表示]]=TRUE),テーブル1[[#This Row],[P(mg/dL)]],NA())</f>
        <v>#N/A</v>
      </c>
      <c r="R82" s="130" t="e">
        <f>IF(AND(テーブル1[[#This Row],[設定項目]]&lt;&gt;"",テーブル1[[#This Row],[ラベル表示]]=TRUE),テーブル1[[#This Row],[設定項目]],NA())</f>
        <v>#N/A</v>
      </c>
      <c r="S82" s="58" t="e">
        <f>IF(テーブル1[[#This Row],[設定項目]]&gt;=設定!$D$13,テーブル1[[#This Row],[val_J]],NA())</f>
        <v>#N/A</v>
      </c>
      <c r="T82" s="11" t="e">
        <f>IF(テーブル1[[#This Row],[設定項目]]&gt;=設定!$D$13,テーブル1[[#This Row],[val_K]],NA())</f>
        <v>#N/A</v>
      </c>
      <c r="U82" s="11" t="e">
        <f>IF(AND(テーブル1[[#This Row],[設定項目]]&lt;設定!$D$13,テーブル1[[#This Row],[設定項目]]&gt;=設定!$D$12),テーブル1[[#This Row],[val_J]],NA())</f>
        <v>#N/A</v>
      </c>
      <c r="V82" s="11" t="e">
        <f>IF(AND(テーブル1[[#This Row],[設定項目]]&lt;設定!$D$13,テーブル1[[#This Row],[設定項目]]&gt;=設定!$D$12),テーブル1[[#This Row],[val_K]],NA())</f>
        <v>#N/A</v>
      </c>
      <c r="W82" s="11" t="e">
        <f>IF(AND(テーブル1[[#This Row],[設定項目]]&lt;設定!$D$12,テーブル1[[#This Row],[設定項目]]&gt;=設定!$D$11),テーブル1[[#This Row],[val_J]],NA())</f>
        <v>#N/A</v>
      </c>
      <c r="X82" s="11" t="e">
        <f>IF(AND(テーブル1[[#This Row],[設定項目]]&lt;設定!$D$12,テーブル1[[#This Row],[設定項目]]&gt;=設定!$D$11),テーブル1[[#This Row],[val_K]],NA())</f>
        <v>#N/A</v>
      </c>
      <c r="Y82" s="11" t="e">
        <f>IF(AND(テーブル1[[#This Row],[設定項目]]&lt;設定!$D$11,テーブル1[[#This Row],[設定項目]]&gt;=設定!$D$10),テーブル1[[#This Row],[val_J]],NA())</f>
        <v>#N/A</v>
      </c>
      <c r="Z82" s="11" t="e">
        <f>IF(AND(テーブル1[[#This Row],[設定項目]]&lt;設定!$D$11,テーブル1[[#This Row],[設定項目]]&gt;=設定!$D$10),テーブル1[[#This Row],[val_K]],NA())</f>
        <v>#N/A</v>
      </c>
      <c r="AA82" s="11" t="e">
        <f>IF(AND(テーブル1[[#This Row],[設定項目]]&lt;設定!$D$10,テーブル1[[#This Row],[設定項目]]&gt;=設定!$D$9),テーブル1[[#This Row],[val_J]],NA())</f>
        <v>#N/A</v>
      </c>
      <c r="AB82" s="11" t="e">
        <f>IF(AND(テーブル1[[#This Row],[設定項目]]&lt;設定!$D$10,テーブル1[[#This Row],[設定項目]]&gt;=設定!$D$9),テーブル1[[#This Row],[val_K]],NA())</f>
        <v>#N/A</v>
      </c>
      <c r="AC82" s="11" t="e">
        <f>IF(AND(テーブル1[[#This Row],[設定項目]]&lt;設定!$F$8,テーブル1[[#This Row],[設定項目]]&lt;&gt;""),テーブル1[[#This Row],[val_J]],NA())</f>
        <v>#N/A</v>
      </c>
      <c r="AD82" s="11" t="e">
        <f>IF(AND(テーブル1[[#This Row],[設定項目]]&lt;設定!$F$8,テーブル1[[#This Row],[設定項目]]&lt;&gt;""),テーブル1[[#This Row],[val_K]],NA())</f>
        <v>#N/A</v>
      </c>
      <c r="AE82" s="11">
        <f>IF(AND('グラフ(cCa-P)'!$I$11="ON",テーブル1[[#This Row],[ラベル表示]]=TRUE),テーブル1[[#This Row],[名前]],"")</f>
        <v>0</v>
      </c>
      <c r="AF82" s="11">
        <f>IF(AND('グラフ(PTH-cCa,P)'!$I$31="ON",テーブル1[[#This Row],[ラベル表示]]=TRUE),テーブル1[[#This Row],[名前]],"")</f>
        <v>0</v>
      </c>
      <c r="AG82" s="11">
        <f>IF(AND('グラフ(PTH-cCa,P)'!$Y$31="ON",テーブル1[[#This Row],[ラベル表示]]=TRUE),テーブル1[[#This Row],[名前]],"")</f>
        <v>0</v>
      </c>
      <c r="AH82" s="76">
        <f t="shared" si="3"/>
        <v>0</v>
      </c>
    </row>
    <row r="83" spans="2:34" ht="20.399999999999999" customHeight="1" x14ac:dyDescent="0.45">
      <c r="B83" s="129" t="b">
        <v>1</v>
      </c>
      <c r="C83" s="88">
        <f t="shared" si="2"/>
        <v>79</v>
      </c>
      <c r="D83" s="144"/>
      <c r="E83" s="8"/>
      <c r="F83" s="8"/>
      <c r="G83" s="8"/>
      <c r="H83" s="8"/>
      <c r="I83" s="8"/>
      <c r="J83" s="8"/>
      <c r="K83" s="136" t="str">
        <f>テーブル1[[#This Row],[cCa(mg/dL) '[自動計算']_グラフ表示用]]</f>
        <v/>
      </c>
      <c r="L83" s="8"/>
      <c r="M83" s="8"/>
      <c r="N83" s="59"/>
      <c r="O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 s="130" t="e">
        <f>IF(AND(テーブル1[[#This Row],[cCa(mg/dL) '[自動計算']_グラフ表示用]]&lt;&gt;"",テーブル1[[#This Row],[ラベル表示]]=TRUE),テーブル1[[#This Row],[cCa(mg/dL) '[自動計算']_グラフ表示用]],NA())</f>
        <v>#N/A</v>
      </c>
      <c r="Q83" s="130" t="e">
        <f>IF(AND(テーブル1[[#This Row],[P(mg/dL)]]&lt;&gt;"",テーブル1[[#This Row],[ラベル表示]]=TRUE),テーブル1[[#This Row],[P(mg/dL)]],NA())</f>
        <v>#N/A</v>
      </c>
      <c r="R83" s="130" t="e">
        <f>IF(AND(テーブル1[[#This Row],[設定項目]]&lt;&gt;"",テーブル1[[#This Row],[ラベル表示]]=TRUE),テーブル1[[#This Row],[設定項目]],NA())</f>
        <v>#N/A</v>
      </c>
      <c r="S83" s="58" t="e">
        <f>IF(テーブル1[[#This Row],[設定項目]]&gt;=設定!$D$13,テーブル1[[#This Row],[val_J]],NA())</f>
        <v>#N/A</v>
      </c>
      <c r="T83" s="11" t="e">
        <f>IF(テーブル1[[#This Row],[設定項目]]&gt;=設定!$D$13,テーブル1[[#This Row],[val_K]],NA())</f>
        <v>#N/A</v>
      </c>
      <c r="U83" s="11" t="e">
        <f>IF(AND(テーブル1[[#This Row],[設定項目]]&lt;設定!$D$13,テーブル1[[#This Row],[設定項目]]&gt;=設定!$D$12),テーブル1[[#This Row],[val_J]],NA())</f>
        <v>#N/A</v>
      </c>
      <c r="V83" s="11" t="e">
        <f>IF(AND(テーブル1[[#This Row],[設定項目]]&lt;設定!$D$13,テーブル1[[#This Row],[設定項目]]&gt;=設定!$D$12),テーブル1[[#This Row],[val_K]],NA())</f>
        <v>#N/A</v>
      </c>
      <c r="W83" s="11" t="e">
        <f>IF(AND(テーブル1[[#This Row],[設定項目]]&lt;設定!$D$12,テーブル1[[#This Row],[設定項目]]&gt;=設定!$D$11),テーブル1[[#This Row],[val_J]],NA())</f>
        <v>#N/A</v>
      </c>
      <c r="X83" s="11" t="e">
        <f>IF(AND(テーブル1[[#This Row],[設定項目]]&lt;設定!$D$12,テーブル1[[#This Row],[設定項目]]&gt;=設定!$D$11),テーブル1[[#This Row],[val_K]],NA())</f>
        <v>#N/A</v>
      </c>
      <c r="Y83" s="11" t="e">
        <f>IF(AND(テーブル1[[#This Row],[設定項目]]&lt;設定!$D$11,テーブル1[[#This Row],[設定項目]]&gt;=設定!$D$10),テーブル1[[#This Row],[val_J]],NA())</f>
        <v>#N/A</v>
      </c>
      <c r="Z83" s="11" t="e">
        <f>IF(AND(テーブル1[[#This Row],[設定項目]]&lt;設定!$D$11,テーブル1[[#This Row],[設定項目]]&gt;=設定!$D$10),テーブル1[[#This Row],[val_K]],NA())</f>
        <v>#N/A</v>
      </c>
      <c r="AA83" s="11" t="e">
        <f>IF(AND(テーブル1[[#This Row],[設定項目]]&lt;設定!$D$10,テーブル1[[#This Row],[設定項目]]&gt;=設定!$D$9),テーブル1[[#This Row],[val_J]],NA())</f>
        <v>#N/A</v>
      </c>
      <c r="AB83" s="11" t="e">
        <f>IF(AND(テーブル1[[#This Row],[設定項目]]&lt;設定!$D$10,テーブル1[[#This Row],[設定項目]]&gt;=設定!$D$9),テーブル1[[#This Row],[val_K]],NA())</f>
        <v>#N/A</v>
      </c>
      <c r="AC83" s="11" t="e">
        <f>IF(AND(テーブル1[[#This Row],[設定項目]]&lt;設定!$F$8,テーブル1[[#This Row],[設定項目]]&lt;&gt;""),テーブル1[[#This Row],[val_J]],NA())</f>
        <v>#N/A</v>
      </c>
      <c r="AD83" s="11" t="e">
        <f>IF(AND(テーブル1[[#This Row],[設定項目]]&lt;設定!$F$8,テーブル1[[#This Row],[設定項目]]&lt;&gt;""),テーブル1[[#This Row],[val_K]],NA())</f>
        <v>#N/A</v>
      </c>
      <c r="AE83" s="11">
        <f>IF(AND('グラフ(cCa-P)'!$I$11="ON",テーブル1[[#This Row],[ラベル表示]]=TRUE),テーブル1[[#This Row],[名前]],"")</f>
        <v>0</v>
      </c>
      <c r="AF83" s="11">
        <f>IF(AND('グラフ(PTH-cCa,P)'!$I$31="ON",テーブル1[[#This Row],[ラベル表示]]=TRUE),テーブル1[[#This Row],[名前]],"")</f>
        <v>0</v>
      </c>
      <c r="AG83" s="11">
        <f>IF(AND('グラフ(PTH-cCa,P)'!$Y$31="ON",テーブル1[[#This Row],[ラベル表示]]=TRUE),テーブル1[[#This Row],[名前]],"")</f>
        <v>0</v>
      </c>
      <c r="AH83" s="76">
        <f t="shared" si="3"/>
        <v>0</v>
      </c>
    </row>
    <row r="84" spans="2:34" ht="20.399999999999999" customHeight="1" x14ac:dyDescent="0.45">
      <c r="B84" s="129" t="b">
        <v>1</v>
      </c>
      <c r="C84" s="88">
        <f t="shared" si="2"/>
        <v>80</v>
      </c>
      <c r="D84" s="144"/>
      <c r="E84" s="8"/>
      <c r="F84" s="8"/>
      <c r="G84" s="8"/>
      <c r="H84" s="8"/>
      <c r="I84" s="8"/>
      <c r="J84" s="8"/>
      <c r="K84" s="136" t="str">
        <f>テーブル1[[#This Row],[cCa(mg/dL) '[自動計算']_グラフ表示用]]</f>
        <v/>
      </c>
      <c r="L84" s="8"/>
      <c r="M84" s="8"/>
      <c r="N84" s="59"/>
      <c r="O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 s="130" t="e">
        <f>IF(AND(テーブル1[[#This Row],[cCa(mg/dL) '[自動計算']_グラフ表示用]]&lt;&gt;"",テーブル1[[#This Row],[ラベル表示]]=TRUE),テーブル1[[#This Row],[cCa(mg/dL) '[自動計算']_グラフ表示用]],NA())</f>
        <v>#N/A</v>
      </c>
      <c r="Q84" s="130" t="e">
        <f>IF(AND(テーブル1[[#This Row],[P(mg/dL)]]&lt;&gt;"",テーブル1[[#This Row],[ラベル表示]]=TRUE),テーブル1[[#This Row],[P(mg/dL)]],NA())</f>
        <v>#N/A</v>
      </c>
      <c r="R84" s="130" t="e">
        <f>IF(AND(テーブル1[[#This Row],[設定項目]]&lt;&gt;"",テーブル1[[#This Row],[ラベル表示]]=TRUE),テーブル1[[#This Row],[設定項目]],NA())</f>
        <v>#N/A</v>
      </c>
      <c r="S84" s="58" t="e">
        <f>IF(テーブル1[[#This Row],[設定項目]]&gt;=設定!$D$13,テーブル1[[#This Row],[val_J]],NA())</f>
        <v>#N/A</v>
      </c>
      <c r="T84" s="11" t="e">
        <f>IF(テーブル1[[#This Row],[設定項目]]&gt;=設定!$D$13,テーブル1[[#This Row],[val_K]],NA())</f>
        <v>#N/A</v>
      </c>
      <c r="U84" s="11" t="e">
        <f>IF(AND(テーブル1[[#This Row],[設定項目]]&lt;設定!$D$13,テーブル1[[#This Row],[設定項目]]&gt;=設定!$D$12),テーブル1[[#This Row],[val_J]],NA())</f>
        <v>#N/A</v>
      </c>
      <c r="V84" s="11" t="e">
        <f>IF(AND(テーブル1[[#This Row],[設定項目]]&lt;設定!$D$13,テーブル1[[#This Row],[設定項目]]&gt;=設定!$D$12),テーブル1[[#This Row],[val_K]],NA())</f>
        <v>#N/A</v>
      </c>
      <c r="W84" s="11" t="e">
        <f>IF(AND(テーブル1[[#This Row],[設定項目]]&lt;設定!$D$12,テーブル1[[#This Row],[設定項目]]&gt;=設定!$D$11),テーブル1[[#This Row],[val_J]],NA())</f>
        <v>#N/A</v>
      </c>
      <c r="X84" s="11" t="e">
        <f>IF(AND(テーブル1[[#This Row],[設定項目]]&lt;設定!$D$12,テーブル1[[#This Row],[設定項目]]&gt;=設定!$D$11),テーブル1[[#This Row],[val_K]],NA())</f>
        <v>#N/A</v>
      </c>
      <c r="Y84" s="11" t="e">
        <f>IF(AND(テーブル1[[#This Row],[設定項目]]&lt;設定!$D$11,テーブル1[[#This Row],[設定項目]]&gt;=設定!$D$10),テーブル1[[#This Row],[val_J]],NA())</f>
        <v>#N/A</v>
      </c>
      <c r="Z84" s="11" t="e">
        <f>IF(AND(テーブル1[[#This Row],[設定項目]]&lt;設定!$D$11,テーブル1[[#This Row],[設定項目]]&gt;=設定!$D$10),テーブル1[[#This Row],[val_K]],NA())</f>
        <v>#N/A</v>
      </c>
      <c r="AA84" s="11" t="e">
        <f>IF(AND(テーブル1[[#This Row],[設定項目]]&lt;設定!$D$10,テーブル1[[#This Row],[設定項目]]&gt;=設定!$D$9),テーブル1[[#This Row],[val_J]],NA())</f>
        <v>#N/A</v>
      </c>
      <c r="AB84" s="11" t="e">
        <f>IF(AND(テーブル1[[#This Row],[設定項目]]&lt;設定!$D$10,テーブル1[[#This Row],[設定項目]]&gt;=設定!$D$9),テーブル1[[#This Row],[val_K]],NA())</f>
        <v>#N/A</v>
      </c>
      <c r="AC84" s="11" t="e">
        <f>IF(AND(テーブル1[[#This Row],[設定項目]]&lt;設定!$F$8,テーブル1[[#This Row],[設定項目]]&lt;&gt;""),テーブル1[[#This Row],[val_J]],NA())</f>
        <v>#N/A</v>
      </c>
      <c r="AD84" s="11" t="e">
        <f>IF(AND(テーブル1[[#This Row],[設定項目]]&lt;設定!$F$8,テーブル1[[#This Row],[設定項目]]&lt;&gt;""),テーブル1[[#This Row],[val_K]],NA())</f>
        <v>#N/A</v>
      </c>
      <c r="AE84" s="11">
        <f>IF(AND('グラフ(cCa-P)'!$I$11="ON",テーブル1[[#This Row],[ラベル表示]]=TRUE),テーブル1[[#This Row],[名前]],"")</f>
        <v>0</v>
      </c>
      <c r="AF84" s="11">
        <f>IF(AND('グラフ(PTH-cCa,P)'!$I$31="ON",テーブル1[[#This Row],[ラベル表示]]=TRUE),テーブル1[[#This Row],[名前]],"")</f>
        <v>0</v>
      </c>
      <c r="AG84" s="11">
        <f>IF(AND('グラフ(PTH-cCa,P)'!$Y$31="ON",テーブル1[[#This Row],[ラベル表示]]=TRUE),テーブル1[[#This Row],[名前]],"")</f>
        <v>0</v>
      </c>
      <c r="AH84" s="76">
        <f t="shared" si="3"/>
        <v>0</v>
      </c>
    </row>
    <row r="85" spans="2:34" ht="20.399999999999999" customHeight="1" x14ac:dyDescent="0.45">
      <c r="B85" s="129" t="b">
        <v>1</v>
      </c>
      <c r="C85" s="88">
        <f t="shared" si="2"/>
        <v>81</v>
      </c>
      <c r="D85" s="144"/>
      <c r="E85" s="8"/>
      <c r="F85" s="8"/>
      <c r="G85" s="8"/>
      <c r="H85" s="8"/>
      <c r="I85" s="8"/>
      <c r="J85" s="8"/>
      <c r="K85" s="136" t="str">
        <f>テーブル1[[#This Row],[cCa(mg/dL) '[自動計算']_グラフ表示用]]</f>
        <v/>
      </c>
      <c r="L85" s="8"/>
      <c r="M85" s="8"/>
      <c r="N85" s="59"/>
      <c r="O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 s="130" t="e">
        <f>IF(AND(テーブル1[[#This Row],[cCa(mg/dL) '[自動計算']_グラフ表示用]]&lt;&gt;"",テーブル1[[#This Row],[ラベル表示]]=TRUE),テーブル1[[#This Row],[cCa(mg/dL) '[自動計算']_グラフ表示用]],NA())</f>
        <v>#N/A</v>
      </c>
      <c r="Q85" s="130" t="e">
        <f>IF(AND(テーブル1[[#This Row],[P(mg/dL)]]&lt;&gt;"",テーブル1[[#This Row],[ラベル表示]]=TRUE),テーブル1[[#This Row],[P(mg/dL)]],NA())</f>
        <v>#N/A</v>
      </c>
      <c r="R85" s="130" t="e">
        <f>IF(AND(テーブル1[[#This Row],[設定項目]]&lt;&gt;"",テーブル1[[#This Row],[ラベル表示]]=TRUE),テーブル1[[#This Row],[設定項目]],NA())</f>
        <v>#N/A</v>
      </c>
      <c r="S85" s="58" t="e">
        <f>IF(テーブル1[[#This Row],[設定項目]]&gt;=設定!$D$13,テーブル1[[#This Row],[val_J]],NA())</f>
        <v>#N/A</v>
      </c>
      <c r="T85" s="11" t="e">
        <f>IF(テーブル1[[#This Row],[設定項目]]&gt;=設定!$D$13,テーブル1[[#This Row],[val_K]],NA())</f>
        <v>#N/A</v>
      </c>
      <c r="U85" s="11" t="e">
        <f>IF(AND(テーブル1[[#This Row],[設定項目]]&lt;設定!$D$13,テーブル1[[#This Row],[設定項目]]&gt;=設定!$D$12),テーブル1[[#This Row],[val_J]],NA())</f>
        <v>#N/A</v>
      </c>
      <c r="V85" s="11" t="e">
        <f>IF(AND(テーブル1[[#This Row],[設定項目]]&lt;設定!$D$13,テーブル1[[#This Row],[設定項目]]&gt;=設定!$D$12),テーブル1[[#This Row],[val_K]],NA())</f>
        <v>#N/A</v>
      </c>
      <c r="W85" s="11" t="e">
        <f>IF(AND(テーブル1[[#This Row],[設定項目]]&lt;設定!$D$12,テーブル1[[#This Row],[設定項目]]&gt;=設定!$D$11),テーブル1[[#This Row],[val_J]],NA())</f>
        <v>#N/A</v>
      </c>
      <c r="X85" s="11" t="e">
        <f>IF(AND(テーブル1[[#This Row],[設定項目]]&lt;設定!$D$12,テーブル1[[#This Row],[設定項目]]&gt;=設定!$D$11),テーブル1[[#This Row],[val_K]],NA())</f>
        <v>#N/A</v>
      </c>
      <c r="Y85" s="11" t="e">
        <f>IF(AND(テーブル1[[#This Row],[設定項目]]&lt;設定!$D$11,テーブル1[[#This Row],[設定項目]]&gt;=設定!$D$10),テーブル1[[#This Row],[val_J]],NA())</f>
        <v>#N/A</v>
      </c>
      <c r="Z85" s="11" t="e">
        <f>IF(AND(テーブル1[[#This Row],[設定項目]]&lt;設定!$D$11,テーブル1[[#This Row],[設定項目]]&gt;=設定!$D$10),テーブル1[[#This Row],[val_K]],NA())</f>
        <v>#N/A</v>
      </c>
      <c r="AA85" s="11" t="e">
        <f>IF(AND(テーブル1[[#This Row],[設定項目]]&lt;設定!$D$10,テーブル1[[#This Row],[設定項目]]&gt;=設定!$D$9),テーブル1[[#This Row],[val_J]],NA())</f>
        <v>#N/A</v>
      </c>
      <c r="AB85" s="11" t="e">
        <f>IF(AND(テーブル1[[#This Row],[設定項目]]&lt;設定!$D$10,テーブル1[[#This Row],[設定項目]]&gt;=設定!$D$9),テーブル1[[#This Row],[val_K]],NA())</f>
        <v>#N/A</v>
      </c>
      <c r="AC85" s="11" t="e">
        <f>IF(AND(テーブル1[[#This Row],[設定項目]]&lt;設定!$F$8,テーブル1[[#This Row],[設定項目]]&lt;&gt;""),テーブル1[[#This Row],[val_J]],NA())</f>
        <v>#N/A</v>
      </c>
      <c r="AD85" s="11" t="e">
        <f>IF(AND(テーブル1[[#This Row],[設定項目]]&lt;設定!$F$8,テーブル1[[#This Row],[設定項目]]&lt;&gt;""),テーブル1[[#This Row],[val_K]],NA())</f>
        <v>#N/A</v>
      </c>
      <c r="AE85" s="11">
        <f>IF(AND('グラフ(cCa-P)'!$I$11="ON",テーブル1[[#This Row],[ラベル表示]]=TRUE),テーブル1[[#This Row],[名前]],"")</f>
        <v>0</v>
      </c>
      <c r="AF85" s="11">
        <f>IF(AND('グラフ(PTH-cCa,P)'!$I$31="ON",テーブル1[[#This Row],[ラベル表示]]=TRUE),テーブル1[[#This Row],[名前]],"")</f>
        <v>0</v>
      </c>
      <c r="AG85" s="11">
        <f>IF(AND('グラフ(PTH-cCa,P)'!$Y$31="ON",テーブル1[[#This Row],[ラベル表示]]=TRUE),テーブル1[[#This Row],[名前]],"")</f>
        <v>0</v>
      </c>
      <c r="AH85" s="76">
        <f t="shared" si="3"/>
        <v>0</v>
      </c>
    </row>
    <row r="86" spans="2:34" ht="20.399999999999999" customHeight="1" x14ac:dyDescent="0.45">
      <c r="B86" s="129" t="b">
        <v>1</v>
      </c>
      <c r="C86" s="88">
        <f t="shared" si="2"/>
        <v>82</v>
      </c>
      <c r="D86" s="144"/>
      <c r="E86" s="8"/>
      <c r="F86" s="8"/>
      <c r="G86" s="8"/>
      <c r="H86" s="8"/>
      <c r="I86" s="8"/>
      <c r="J86" s="8"/>
      <c r="K86" s="136" t="str">
        <f>テーブル1[[#This Row],[cCa(mg/dL) '[自動計算']_グラフ表示用]]</f>
        <v/>
      </c>
      <c r="L86" s="8"/>
      <c r="M86" s="8"/>
      <c r="N86" s="59"/>
      <c r="O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 s="130" t="e">
        <f>IF(AND(テーブル1[[#This Row],[cCa(mg/dL) '[自動計算']_グラフ表示用]]&lt;&gt;"",テーブル1[[#This Row],[ラベル表示]]=TRUE),テーブル1[[#This Row],[cCa(mg/dL) '[自動計算']_グラフ表示用]],NA())</f>
        <v>#N/A</v>
      </c>
      <c r="Q86" s="130" t="e">
        <f>IF(AND(テーブル1[[#This Row],[P(mg/dL)]]&lt;&gt;"",テーブル1[[#This Row],[ラベル表示]]=TRUE),テーブル1[[#This Row],[P(mg/dL)]],NA())</f>
        <v>#N/A</v>
      </c>
      <c r="R86" s="130" t="e">
        <f>IF(AND(テーブル1[[#This Row],[設定項目]]&lt;&gt;"",テーブル1[[#This Row],[ラベル表示]]=TRUE),テーブル1[[#This Row],[設定項目]],NA())</f>
        <v>#N/A</v>
      </c>
      <c r="S86" s="58" t="e">
        <f>IF(テーブル1[[#This Row],[設定項目]]&gt;=設定!$D$13,テーブル1[[#This Row],[val_J]],NA())</f>
        <v>#N/A</v>
      </c>
      <c r="T86" s="11" t="e">
        <f>IF(テーブル1[[#This Row],[設定項目]]&gt;=設定!$D$13,テーブル1[[#This Row],[val_K]],NA())</f>
        <v>#N/A</v>
      </c>
      <c r="U86" s="11" t="e">
        <f>IF(AND(テーブル1[[#This Row],[設定項目]]&lt;設定!$D$13,テーブル1[[#This Row],[設定項目]]&gt;=設定!$D$12),テーブル1[[#This Row],[val_J]],NA())</f>
        <v>#N/A</v>
      </c>
      <c r="V86" s="11" t="e">
        <f>IF(AND(テーブル1[[#This Row],[設定項目]]&lt;設定!$D$13,テーブル1[[#This Row],[設定項目]]&gt;=設定!$D$12),テーブル1[[#This Row],[val_K]],NA())</f>
        <v>#N/A</v>
      </c>
      <c r="W86" s="11" t="e">
        <f>IF(AND(テーブル1[[#This Row],[設定項目]]&lt;設定!$D$12,テーブル1[[#This Row],[設定項目]]&gt;=設定!$D$11),テーブル1[[#This Row],[val_J]],NA())</f>
        <v>#N/A</v>
      </c>
      <c r="X86" s="11" t="e">
        <f>IF(AND(テーブル1[[#This Row],[設定項目]]&lt;設定!$D$12,テーブル1[[#This Row],[設定項目]]&gt;=設定!$D$11),テーブル1[[#This Row],[val_K]],NA())</f>
        <v>#N/A</v>
      </c>
      <c r="Y86" s="11" t="e">
        <f>IF(AND(テーブル1[[#This Row],[設定項目]]&lt;設定!$D$11,テーブル1[[#This Row],[設定項目]]&gt;=設定!$D$10),テーブル1[[#This Row],[val_J]],NA())</f>
        <v>#N/A</v>
      </c>
      <c r="Z86" s="11" t="e">
        <f>IF(AND(テーブル1[[#This Row],[設定項目]]&lt;設定!$D$11,テーブル1[[#This Row],[設定項目]]&gt;=設定!$D$10),テーブル1[[#This Row],[val_K]],NA())</f>
        <v>#N/A</v>
      </c>
      <c r="AA86" s="11" t="e">
        <f>IF(AND(テーブル1[[#This Row],[設定項目]]&lt;設定!$D$10,テーブル1[[#This Row],[設定項目]]&gt;=設定!$D$9),テーブル1[[#This Row],[val_J]],NA())</f>
        <v>#N/A</v>
      </c>
      <c r="AB86" s="11" t="e">
        <f>IF(AND(テーブル1[[#This Row],[設定項目]]&lt;設定!$D$10,テーブル1[[#This Row],[設定項目]]&gt;=設定!$D$9),テーブル1[[#This Row],[val_K]],NA())</f>
        <v>#N/A</v>
      </c>
      <c r="AC86" s="11" t="e">
        <f>IF(AND(テーブル1[[#This Row],[設定項目]]&lt;設定!$F$8,テーブル1[[#This Row],[設定項目]]&lt;&gt;""),テーブル1[[#This Row],[val_J]],NA())</f>
        <v>#N/A</v>
      </c>
      <c r="AD86" s="11" t="e">
        <f>IF(AND(テーブル1[[#This Row],[設定項目]]&lt;設定!$F$8,テーブル1[[#This Row],[設定項目]]&lt;&gt;""),テーブル1[[#This Row],[val_K]],NA())</f>
        <v>#N/A</v>
      </c>
      <c r="AE86" s="11">
        <f>IF(AND('グラフ(cCa-P)'!$I$11="ON",テーブル1[[#This Row],[ラベル表示]]=TRUE),テーブル1[[#This Row],[名前]],"")</f>
        <v>0</v>
      </c>
      <c r="AF86" s="11">
        <f>IF(AND('グラフ(PTH-cCa,P)'!$I$31="ON",テーブル1[[#This Row],[ラベル表示]]=TRUE),テーブル1[[#This Row],[名前]],"")</f>
        <v>0</v>
      </c>
      <c r="AG86" s="11">
        <f>IF(AND('グラフ(PTH-cCa,P)'!$Y$31="ON",テーブル1[[#This Row],[ラベル表示]]=TRUE),テーブル1[[#This Row],[名前]],"")</f>
        <v>0</v>
      </c>
      <c r="AH86" s="76">
        <f t="shared" si="3"/>
        <v>0</v>
      </c>
    </row>
    <row r="87" spans="2:34" ht="20.399999999999999" customHeight="1" x14ac:dyDescent="0.45">
      <c r="B87" s="129" t="b">
        <v>1</v>
      </c>
      <c r="C87" s="88">
        <f t="shared" si="2"/>
        <v>83</v>
      </c>
      <c r="D87" s="144"/>
      <c r="E87" s="8"/>
      <c r="F87" s="8"/>
      <c r="G87" s="8"/>
      <c r="H87" s="8"/>
      <c r="I87" s="8"/>
      <c r="J87" s="8"/>
      <c r="K87" s="136" t="str">
        <f>テーブル1[[#This Row],[cCa(mg/dL) '[自動計算']_グラフ表示用]]</f>
        <v/>
      </c>
      <c r="L87" s="8"/>
      <c r="M87" s="8"/>
      <c r="N87" s="59"/>
      <c r="O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 s="130" t="e">
        <f>IF(AND(テーブル1[[#This Row],[cCa(mg/dL) '[自動計算']_グラフ表示用]]&lt;&gt;"",テーブル1[[#This Row],[ラベル表示]]=TRUE),テーブル1[[#This Row],[cCa(mg/dL) '[自動計算']_グラフ表示用]],NA())</f>
        <v>#N/A</v>
      </c>
      <c r="Q87" s="130" t="e">
        <f>IF(AND(テーブル1[[#This Row],[P(mg/dL)]]&lt;&gt;"",テーブル1[[#This Row],[ラベル表示]]=TRUE),テーブル1[[#This Row],[P(mg/dL)]],NA())</f>
        <v>#N/A</v>
      </c>
      <c r="R87" s="130" t="e">
        <f>IF(AND(テーブル1[[#This Row],[設定項目]]&lt;&gt;"",テーブル1[[#This Row],[ラベル表示]]=TRUE),テーブル1[[#This Row],[設定項目]],NA())</f>
        <v>#N/A</v>
      </c>
      <c r="S87" s="58" t="e">
        <f>IF(テーブル1[[#This Row],[設定項目]]&gt;=設定!$D$13,テーブル1[[#This Row],[val_J]],NA())</f>
        <v>#N/A</v>
      </c>
      <c r="T87" s="11" t="e">
        <f>IF(テーブル1[[#This Row],[設定項目]]&gt;=設定!$D$13,テーブル1[[#This Row],[val_K]],NA())</f>
        <v>#N/A</v>
      </c>
      <c r="U87" s="11" t="e">
        <f>IF(AND(テーブル1[[#This Row],[設定項目]]&lt;設定!$D$13,テーブル1[[#This Row],[設定項目]]&gt;=設定!$D$12),テーブル1[[#This Row],[val_J]],NA())</f>
        <v>#N/A</v>
      </c>
      <c r="V87" s="11" t="e">
        <f>IF(AND(テーブル1[[#This Row],[設定項目]]&lt;設定!$D$13,テーブル1[[#This Row],[設定項目]]&gt;=設定!$D$12),テーブル1[[#This Row],[val_K]],NA())</f>
        <v>#N/A</v>
      </c>
      <c r="W87" s="11" t="e">
        <f>IF(AND(テーブル1[[#This Row],[設定項目]]&lt;設定!$D$12,テーブル1[[#This Row],[設定項目]]&gt;=設定!$D$11),テーブル1[[#This Row],[val_J]],NA())</f>
        <v>#N/A</v>
      </c>
      <c r="X87" s="11" t="e">
        <f>IF(AND(テーブル1[[#This Row],[設定項目]]&lt;設定!$D$12,テーブル1[[#This Row],[設定項目]]&gt;=設定!$D$11),テーブル1[[#This Row],[val_K]],NA())</f>
        <v>#N/A</v>
      </c>
      <c r="Y87" s="11" t="e">
        <f>IF(AND(テーブル1[[#This Row],[設定項目]]&lt;設定!$D$11,テーブル1[[#This Row],[設定項目]]&gt;=設定!$D$10),テーブル1[[#This Row],[val_J]],NA())</f>
        <v>#N/A</v>
      </c>
      <c r="Z87" s="11" t="e">
        <f>IF(AND(テーブル1[[#This Row],[設定項目]]&lt;設定!$D$11,テーブル1[[#This Row],[設定項目]]&gt;=設定!$D$10),テーブル1[[#This Row],[val_K]],NA())</f>
        <v>#N/A</v>
      </c>
      <c r="AA87" s="11" t="e">
        <f>IF(AND(テーブル1[[#This Row],[設定項目]]&lt;設定!$D$10,テーブル1[[#This Row],[設定項目]]&gt;=設定!$D$9),テーブル1[[#This Row],[val_J]],NA())</f>
        <v>#N/A</v>
      </c>
      <c r="AB87" s="11" t="e">
        <f>IF(AND(テーブル1[[#This Row],[設定項目]]&lt;設定!$D$10,テーブル1[[#This Row],[設定項目]]&gt;=設定!$D$9),テーブル1[[#This Row],[val_K]],NA())</f>
        <v>#N/A</v>
      </c>
      <c r="AC87" s="11" t="e">
        <f>IF(AND(テーブル1[[#This Row],[設定項目]]&lt;設定!$F$8,テーブル1[[#This Row],[設定項目]]&lt;&gt;""),テーブル1[[#This Row],[val_J]],NA())</f>
        <v>#N/A</v>
      </c>
      <c r="AD87" s="11" t="e">
        <f>IF(AND(テーブル1[[#This Row],[設定項目]]&lt;設定!$F$8,テーブル1[[#This Row],[設定項目]]&lt;&gt;""),テーブル1[[#This Row],[val_K]],NA())</f>
        <v>#N/A</v>
      </c>
      <c r="AE87" s="11">
        <f>IF(AND('グラフ(cCa-P)'!$I$11="ON",テーブル1[[#This Row],[ラベル表示]]=TRUE),テーブル1[[#This Row],[名前]],"")</f>
        <v>0</v>
      </c>
      <c r="AF87" s="11">
        <f>IF(AND('グラフ(PTH-cCa,P)'!$I$31="ON",テーブル1[[#This Row],[ラベル表示]]=TRUE),テーブル1[[#This Row],[名前]],"")</f>
        <v>0</v>
      </c>
      <c r="AG87" s="11">
        <f>IF(AND('グラフ(PTH-cCa,P)'!$Y$31="ON",テーブル1[[#This Row],[ラベル表示]]=TRUE),テーブル1[[#This Row],[名前]],"")</f>
        <v>0</v>
      </c>
      <c r="AH87" s="76">
        <f t="shared" si="3"/>
        <v>0</v>
      </c>
    </row>
    <row r="88" spans="2:34" ht="20.399999999999999" customHeight="1" x14ac:dyDescent="0.45">
      <c r="B88" s="129" t="b">
        <v>1</v>
      </c>
      <c r="C88" s="88">
        <f t="shared" si="2"/>
        <v>84</v>
      </c>
      <c r="D88" s="144"/>
      <c r="E88" s="8"/>
      <c r="F88" s="8"/>
      <c r="G88" s="8"/>
      <c r="H88" s="8"/>
      <c r="I88" s="8"/>
      <c r="J88" s="8"/>
      <c r="K88" s="136" t="str">
        <f>テーブル1[[#This Row],[cCa(mg/dL) '[自動計算']_グラフ表示用]]</f>
        <v/>
      </c>
      <c r="L88" s="8"/>
      <c r="M88" s="8"/>
      <c r="N88" s="59"/>
      <c r="O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 s="130" t="e">
        <f>IF(AND(テーブル1[[#This Row],[cCa(mg/dL) '[自動計算']_グラフ表示用]]&lt;&gt;"",テーブル1[[#This Row],[ラベル表示]]=TRUE),テーブル1[[#This Row],[cCa(mg/dL) '[自動計算']_グラフ表示用]],NA())</f>
        <v>#N/A</v>
      </c>
      <c r="Q88" s="130" t="e">
        <f>IF(AND(テーブル1[[#This Row],[P(mg/dL)]]&lt;&gt;"",テーブル1[[#This Row],[ラベル表示]]=TRUE),テーブル1[[#This Row],[P(mg/dL)]],NA())</f>
        <v>#N/A</v>
      </c>
      <c r="R88" s="130" t="e">
        <f>IF(AND(テーブル1[[#This Row],[設定項目]]&lt;&gt;"",テーブル1[[#This Row],[ラベル表示]]=TRUE),テーブル1[[#This Row],[設定項目]],NA())</f>
        <v>#N/A</v>
      </c>
      <c r="S88" s="58" t="e">
        <f>IF(テーブル1[[#This Row],[設定項目]]&gt;=設定!$D$13,テーブル1[[#This Row],[val_J]],NA())</f>
        <v>#N/A</v>
      </c>
      <c r="T88" s="11" t="e">
        <f>IF(テーブル1[[#This Row],[設定項目]]&gt;=設定!$D$13,テーブル1[[#This Row],[val_K]],NA())</f>
        <v>#N/A</v>
      </c>
      <c r="U88" s="11" t="e">
        <f>IF(AND(テーブル1[[#This Row],[設定項目]]&lt;設定!$D$13,テーブル1[[#This Row],[設定項目]]&gt;=設定!$D$12),テーブル1[[#This Row],[val_J]],NA())</f>
        <v>#N/A</v>
      </c>
      <c r="V88" s="11" t="e">
        <f>IF(AND(テーブル1[[#This Row],[設定項目]]&lt;設定!$D$13,テーブル1[[#This Row],[設定項目]]&gt;=設定!$D$12),テーブル1[[#This Row],[val_K]],NA())</f>
        <v>#N/A</v>
      </c>
      <c r="W88" s="11" t="e">
        <f>IF(AND(テーブル1[[#This Row],[設定項目]]&lt;設定!$D$12,テーブル1[[#This Row],[設定項目]]&gt;=設定!$D$11),テーブル1[[#This Row],[val_J]],NA())</f>
        <v>#N/A</v>
      </c>
      <c r="X88" s="11" t="e">
        <f>IF(AND(テーブル1[[#This Row],[設定項目]]&lt;設定!$D$12,テーブル1[[#This Row],[設定項目]]&gt;=設定!$D$11),テーブル1[[#This Row],[val_K]],NA())</f>
        <v>#N/A</v>
      </c>
      <c r="Y88" s="11" t="e">
        <f>IF(AND(テーブル1[[#This Row],[設定項目]]&lt;設定!$D$11,テーブル1[[#This Row],[設定項目]]&gt;=設定!$D$10),テーブル1[[#This Row],[val_J]],NA())</f>
        <v>#N/A</v>
      </c>
      <c r="Z88" s="11" t="e">
        <f>IF(AND(テーブル1[[#This Row],[設定項目]]&lt;設定!$D$11,テーブル1[[#This Row],[設定項目]]&gt;=設定!$D$10),テーブル1[[#This Row],[val_K]],NA())</f>
        <v>#N/A</v>
      </c>
      <c r="AA88" s="11" t="e">
        <f>IF(AND(テーブル1[[#This Row],[設定項目]]&lt;設定!$D$10,テーブル1[[#This Row],[設定項目]]&gt;=設定!$D$9),テーブル1[[#This Row],[val_J]],NA())</f>
        <v>#N/A</v>
      </c>
      <c r="AB88" s="11" t="e">
        <f>IF(AND(テーブル1[[#This Row],[設定項目]]&lt;設定!$D$10,テーブル1[[#This Row],[設定項目]]&gt;=設定!$D$9),テーブル1[[#This Row],[val_K]],NA())</f>
        <v>#N/A</v>
      </c>
      <c r="AC88" s="11" t="e">
        <f>IF(AND(テーブル1[[#This Row],[設定項目]]&lt;設定!$F$8,テーブル1[[#This Row],[設定項目]]&lt;&gt;""),テーブル1[[#This Row],[val_J]],NA())</f>
        <v>#N/A</v>
      </c>
      <c r="AD88" s="11" t="e">
        <f>IF(AND(テーブル1[[#This Row],[設定項目]]&lt;設定!$F$8,テーブル1[[#This Row],[設定項目]]&lt;&gt;""),テーブル1[[#This Row],[val_K]],NA())</f>
        <v>#N/A</v>
      </c>
      <c r="AE88" s="11">
        <f>IF(AND('グラフ(cCa-P)'!$I$11="ON",テーブル1[[#This Row],[ラベル表示]]=TRUE),テーブル1[[#This Row],[名前]],"")</f>
        <v>0</v>
      </c>
      <c r="AF88" s="11">
        <f>IF(AND('グラフ(PTH-cCa,P)'!$I$31="ON",テーブル1[[#This Row],[ラベル表示]]=TRUE),テーブル1[[#This Row],[名前]],"")</f>
        <v>0</v>
      </c>
      <c r="AG88" s="11">
        <f>IF(AND('グラフ(PTH-cCa,P)'!$Y$31="ON",テーブル1[[#This Row],[ラベル表示]]=TRUE),テーブル1[[#This Row],[名前]],"")</f>
        <v>0</v>
      </c>
      <c r="AH88" s="76">
        <f t="shared" si="3"/>
        <v>0</v>
      </c>
    </row>
    <row r="89" spans="2:34" ht="20.399999999999999" customHeight="1" x14ac:dyDescent="0.45">
      <c r="B89" s="129" t="b">
        <v>1</v>
      </c>
      <c r="C89" s="88">
        <f t="shared" si="2"/>
        <v>85</v>
      </c>
      <c r="D89" s="144"/>
      <c r="E89" s="8"/>
      <c r="F89" s="8"/>
      <c r="G89" s="8"/>
      <c r="H89" s="8"/>
      <c r="I89" s="8"/>
      <c r="J89" s="8"/>
      <c r="K89" s="136" t="str">
        <f>テーブル1[[#This Row],[cCa(mg/dL) '[自動計算']_グラフ表示用]]</f>
        <v/>
      </c>
      <c r="L89" s="8"/>
      <c r="M89" s="8"/>
      <c r="N89" s="59"/>
      <c r="O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 s="130" t="e">
        <f>IF(AND(テーブル1[[#This Row],[cCa(mg/dL) '[自動計算']_グラフ表示用]]&lt;&gt;"",テーブル1[[#This Row],[ラベル表示]]=TRUE),テーブル1[[#This Row],[cCa(mg/dL) '[自動計算']_グラフ表示用]],NA())</f>
        <v>#N/A</v>
      </c>
      <c r="Q89" s="130" t="e">
        <f>IF(AND(テーブル1[[#This Row],[P(mg/dL)]]&lt;&gt;"",テーブル1[[#This Row],[ラベル表示]]=TRUE),テーブル1[[#This Row],[P(mg/dL)]],NA())</f>
        <v>#N/A</v>
      </c>
      <c r="R89" s="130" t="e">
        <f>IF(AND(テーブル1[[#This Row],[設定項目]]&lt;&gt;"",テーブル1[[#This Row],[ラベル表示]]=TRUE),テーブル1[[#This Row],[設定項目]],NA())</f>
        <v>#N/A</v>
      </c>
      <c r="S89" s="58" t="e">
        <f>IF(テーブル1[[#This Row],[設定項目]]&gt;=設定!$D$13,テーブル1[[#This Row],[val_J]],NA())</f>
        <v>#N/A</v>
      </c>
      <c r="T89" s="11" t="e">
        <f>IF(テーブル1[[#This Row],[設定項目]]&gt;=設定!$D$13,テーブル1[[#This Row],[val_K]],NA())</f>
        <v>#N/A</v>
      </c>
      <c r="U89" s="11" t="e">
        <f>IF(AND(テーブル1[[#This Row],[設定項目]]&lt;設定!$D$13,テーブル1[[#This Row],[設定項目]]&gt;=設定!$D$12),テーブル1[[#This Row],[val_J]],NA())</f>
        <v>#N/A</v>
      </c>
      <c r="V89" s="11" t="e">
        <f>IF(AND(テーブル1[[#This Row],[設定項目]]&lt;設定!$D$13,テーブル1[[#This Row],[設定項目]]&gt;=設定!$D$12),テーブル1[[#This Row],[val_K]],NA())</f>
        <v>#N/A</v>
      </c>
      <c r="W89" s="11" t="e">
        <f>IF(AND(テーブル1[[#This Row],[設定項目]]&lt;設定!$D$12,テーブル1[[#This Row],[設定項目]]&gt;=設定!$D$11),テーブル1[[#This Row],[val_J]],NA())</f>
        <v>#N/A</v>
      </c>
      <c r="X89" s="11" t="e">
        <f>IF(AND(テーブル1[[#This Row],[設定項目]]&lt;設定!$D$12,テーブル1[[#This Row],[設定項目]]&gt;=設定!$D$11),テーブル1[[#This Row],[val_K]],NA())</f>
        <v>#N/A</v>
      </c>
      <c r="Y89" s="11" t="e">
        <f>IF(AND(テーブル1[[#This Row],[設定項目]]&lt;設定!$D$11,テーブル1[[#This Row],[設定項目]]&gt;=設定!$D$10),テーブル1[[#This Row],[val_J]],NA())</f>
        <v>#N/A</v>
      </c>
      <c r="Z89" s="11" t="e">
        <f>IF(AND(テーブル1[[#This Row],[設定項目]]&lt;設定!$D$11,テーブル1[[#This Row],[設定項目]]&gt;=設定!$D$10),テーブル1[[#This Row],[val_K]],NA())</f>
        <v>#N/A</v>
      </c>
      <c r="AA89" s="11" t="e">
        <f>IF(AND(テーブル1[[#This Row],[設定項目]]&lt;設定!$D$10,テーブル1[[#This Row],[設定項目]]&gt;=設定!$D$9),テーブル1[[#This Row],[val_J]],NA())</f>
        <v>#N/A</v>
      </c>
      <c r="AB89" s="11" t="e">
        <f>IF(AND(テーブル1[[#This Row],[設定項目]]&lt;設定!$D$10,テーブル1[[#This Row],[設定項目]]&gt;=設定!$D$9),テーブル1[[#This Row],[val_K]],NA())</f>
        <v>#N/A</v>
      </c>
      <c r="AC89" s="11" t="e">
        <f>IF(AND(テーブル1[[#This Row],[設定項目]]&lt;設定!$F$8,テーブル1[[#This Row],[設定項目]]&lt;&gt;""),テーブル1[[#This Row],[val_J]],NA())</f>
        <v>#N/A</v>
      </c>
      <c r="AD89" s="11" t="e">
        <f>IF(AND(テーブル1[[#This Row],[設定項目]]&lt;設定!$F$8,テーブル1[[#This Row],[設定項目]]&lt;&gt;""),テーブル1[[#This Row],[val_K]],NA())</f>
        <v>#N/A</v>
      </c>
      <c r="AE89" s="11">
        <f>IF(AND('グラフ(cCa-P)'!$I$11="ON",テーブル1[[#This Row],[ラベル表示]]=TRUE),テーブル1[[#This Row],[名前]],"")</f>
        <v>0</v>
      </c>
      <c r="AF89" s="11">
        <f>IF(AND('グラフ(PTH-cCa,P)'!$I$31="ON",テーブル1[[#This Row],[ラベル表示]]=TRUE),テーブル1[[#This Row],[名前]],"")</f>
        <v>0</v>
      </c>
      <c r="AG89" s="11">
        <f>IF(AND('グラフ(PTH-cCa,P)'!$Y$31="ON",テーブル1[[#This Row],[ラベル表示]]=TRUE),テーブル1[[#This Row],[名前]],"")</f>
        <v>0</v>
      </c>
      <c r="AH89" s="76">
        <f t="shared" si="3"/>
        <v>0</v>
      </c>
    </row>
    <row r="90" spans="2:34" ht="20.399999999999999" customHeight="1" x14ac:dyDescent="0.45">
      <c r="B90" s="129" t="b">
        <v>1</v>
      </c>
      <c r="C90" s="88">
        <f t="shared" si="2"/>
        <v>86</v>
      </c>
      <c r="D90" s="144"/>
      <c r="E90" s="8"/>
      <c r="F90" s="8"/>
      <c r="G90" s="8"/>
      <c r="H90" s="8"/>
      <c r="I90" s="8"/>
      <c r="J90" s="8"/>
      <c r="K90" s="136" t="str">
        <f>テーブル1[[#This Row],[cCa(mg/dL) '[自動計算']_グラフ表示用]]</f>
        <v/>
      </c>
      <c r="L90" s="8"/>
      <c r="M90" s="8"/>
      <c r="N90" s="59"/>
      <c r="O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 s="130" t="e">
        <f>IF(AND(テーブル1[[#This Row],[cCa(mg/dL) '[自動計算']_グラフ表示用]]&lt;&gt;"",テーブル1[[#This Row],[ラベル表示]]=TRUE),テーブル1[[#This Row],[cCa(mg/dL) '[自動計算']_グラフ表示用]],NA())</f>
        <v>#N/A</v>
      </c>
      <c r="Q90" s="130" t="e">
        <f>IF(AND(テーブル1[[#This Row],[P(mg/dL)]]&lt;&gt;"",テーブル1[[#This Row],[ラベル表示]]=TRUE),テーブル1[[#This Row],[P(mg/dL)]],NA())</f>
        <v>#N/A</v>
      </c>
      <c r="R90" s="130" t="e">
        <f>IF(AND(テーブル1[[#This Row],[設定項目]]&lt;&gt;"",テーブル1[[#This Row],[ラベル表示]]=TRUE),テーブル1[[#This Row],[設定項目]],NA())</f>
        <v>#N/A</v>
      </c>
      <c r="S90" s="58" t="e">
        <f>IF(テーブル1[[#This Row],[設定項目]]&gt;=設定!$D$13,テーブル1[[#This Row],[val_J]],NA())</f>
        <v>#N/A</v>
      </c>
      <c r="T90" s="11" t="e">
        <f>IF(テーブル1[[#This Row],[設定項目]]&gt;=設定!$D$13,テーブル1[[#This Row],[val_K]],NA())</f>
        <v>#N/A</v>
      </c>
      <c r="U90" s="11" t="e">
        <f>IF(AND(テーブル1[[#This Row],[設定項目]]&lt;設定!$D$13,テーブル1[[#This Row],[設定項目]]&gt;=設定!$D$12),テーブル1[[#This Row],[val_J]],NA())</f>
        <v>#N/A</v>
      </c>
      <c r="V90" s="11" t="e">
        <f>IF(AND(テーブル1[[#This Row],[設定項目]]&lt;設定!$D$13,テーブル1[[#This Row],[設定項目]]&gt;=設定!$D$12),テーブル1[[#This Row],[val_K]],NA())</f>
        <v>#N/A</v>
      </c>
      <c r="W90" s="11" t="e">
        <f>IF(AND(テーブル1[[#This Row],[設定項目]]&lt;設定!$D$12,テーブル1[[#This Row],[設定項目]]&gt;=設定!$D$11),テーブル1[[#This Row],[val_J]],NA())</f>
        <v>#N/A</v>
      </c>
      <c r="X90" s="11" t="e">
        <f>IF(AND(テーブル1[[#This Row],[設定項目]]&lt;設定!$D$12,テーブル1[[#This Row],[設定項目]]&gt;=設定!$D$11),テーブル1[[#This Row],[val_K]],NA())</f>
        <v>#N/A</v>
      </c>
      <c r="Y90" s="11" t="e">
        <f>IF(AND(テーブル1[[#This Row],[設定項目]]&lt;設定!$D$11,テーブル1[[#This Row],[設定項目]]&gt;=設定!$D$10),テーブル1[[#This Row],[val_J]],NA())</f>
        <v>#N/A</v>
      </c>
      <c r="Z90" s="11" t="e">
        <f>IF(AND(テーブル1[[#This Row],[設定項目]]&lt;設定!$D$11,テーブル1[[#This Row],[設定項目]]&gt;=設定!$D$10),テーブル1[[#This Row],[val_K]],NA())</f>
        <v>#N/A</v>
      </c>
      <c r="AA90" s="11" t="e">
        <f>IF(AND(テーブル1[[#This Row],[設定項目]]&lt;設定!$D$10,テーブル1[[#This Row],[設定項目]]&gt;=設定!$D$9),テーブル1[[#This Row],[val_J]],NA())</f>
        <v>#N/A</v>
      </c>
      <c r="AB90" s="11" t="e">
        <f>IF(AND(テーブル1[[#This Row],[設定項目]]&lt;設定!$D$10,テーブル1[[#This Row],[設定項目]]&gt;=設定!$D$9),テーブル1[[#This Row],[val_K]],NA())</f>
        <v>#N/A</v>
      </c>
      <c r="AC90" s="11" t="e">
        <f>IF(AND(テーブル1[[#This Row],[設定項目]]&lt;設定!$F$8,テーブル1[[#This Row],[設定項目]]&lt;&gt;""),テーブル1[[#This Row],[val_J]],NA())</f>
        <v>#N/A</v>
      </c>
      <c r="AD90" s="11" t="e">
        <f>IF(AND(テーブル1[[#This Row],[設定項目]]&lt;設定!$F$8,テーブル1[[#This Row],[設定項目]]&lt;&gt;""),テーブル1[[#This Row],[val_K]],NA())</f>
        <v>#N/A</v>
      </c>
      <c r="AE90" s="11">
        <f>IF(AND('グラフ(cCa-P)'!$I$11="ON",テーブル1[[#This Row],[ラベル表示]]=TRUE),テーブル1[[#This Row],[名前]],"")</f>
        <v>0</v>
      </c>
      <c r="AF90" s="11">
        <f>IF(AND('グラフ(PTH-cCa,P)'!$I$31="ON",テーブル1[[#This Row],[ラベル表示]]=TRUE),テーブル1[[#This Row],[名前]],"")</f>
        <v>0</v>
      </c>
      <c r="AG90" s="11">
        <f>IF(AND('グラフ(PTH-cCa,P)'!$Y$31="ON",テーブル1[[#This Row],[ラベル表示]]=TRUE),テーブル1[[#This Row],[名前]],"")</f>
        <v>0</v>
      </c>
      <c r="AH90" s="76">
        <f t="shared" si="3"/>
        <v>0</v>
      </c>
    </row>
    <row r="91" spans="2:34" ht="20.399999999999999" customHeight="1" x14ac:dyDescent="0.45">
      <c r="B91" s="129" t="b">
        <v>1</v>
      </c>
      <c r="C91" s="88">
        <f t="shared" si="2"/>
        <v>87</v>
      </c>
      <c r="D91" s="144"/>
      <c r="E91" s="8"/>
      <c r="F91" s="8"/>
      <c r="G91" s="8"/>
      <c r="H91" s="8"/>
      <c r="I91" s="8"/>
      <c r="J91" s="8"/>
      <c r="K91" s="136" t="str">
        <f>テーブル1[[#This Row],[cCa(mg/dL) '[自動計算']_グラフ表示用]]</f>
        <v/>
      </c>
      <c r="L91" s="8"/>
      <c r="M91" s="8"/>
      <c r="N91" s="59"/>
      <c r="O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 s="130" t="e">
        <f>IF(AND(テーブル1[[#This Row],[cCa(mg/dL) '[自動計算']_グラフ表示用]]&lt;&gt;"",テーブル1[[#This Row],[ラベル表示]]=TRUE),テーブル1[[#This Row],[cCa(mg/dL) '[自動計算']_グラフ表示用]],NA())</f>
        <v>#N/A</v>
      </c>
      <c r="Q91" s="130" t="e">
        <f>IF(AND(テーブル1[[#This Row],[P(mg/dL)]]&lt;&gt;"",テーブル1[[#This Row],[ラベル表示]]=TRUE),テーブル1[[#This Row],[P(mg/dL)]],NA())</f>
        <v>#N/A</v>
      </c>
      <c r="R91" s="130" t="e">
        <f>IF(AND(テーブル1[[#This Row],[設定項目]]&lt;&gt;"",テーブル1[[#This Row],[ラベル表示]]=TRUE),テーブル1[[#This Row],[設定項目]],NA())</f>
        <v>#N/A</v>
      </c>
      <c r="S91" s="58" t="e">
        <f>IF(テーブル1[[#This Row],[設定項目]]&gt;=設定!$D$13,テーブル1[[#This Row],[val_J]],NA())</f>
        <v>#N/A</v>
      </c>
      <c r="T91" s="11" t="e">
        <f>IF(テーブル1[[#This Row],[設定項目]]&gt;=設定!$D$13,テーブル1[[#This Row],[val_K]],NA())</f>
        <v>#N/A</v>
      </c>
      <c r="U91" s="11" t="e">
        <f>IF(AND(テーブル1[[#This Row],[設定項目]]&lt;設定!$D$13,テーブル1[[#This Row],[設定項目]]&gt;=設定!$D$12),テーブル1[[#This Row],[val_J]],NA())</f>
        <v>#N/A</v>
      </c>
      <c r="V91" s="11" t="e">
        <f>IF(AND(テーブル1[[#This Row],[設定項目]]&lt;設定!$D$13,テーブル1[[#This Row],[設定項目]]&gt;=設定!$D$12),テーブル1[[#This Row],[val_K]],NA())</f>
        <v>#N/A</v>
      </c>
      <c r="W91" s="11" t="e">
        <f>IF(AND(テーブル1[[#This Row],[設定項目]]&lt;設定!$D$12,テーブル1[[#This Row],[設定項目]]&gt;=設定!$D$11),テーブル1[[#This Row],[val_J]],NA())</f>
        <v>#N/A</v>
      </c>
      <c r="X91" s="11" t="e">
        <f>IF(AND(テーブル1[[#This Row],[設定項目]]&lt;設定!$D$12,テーブル1[[#This Row],[設定項目]]&gt;=設定!$D$11),テーブル1[[#This Row],[val_K]],NA())</f>
        <v>#N/A</v>
      </c>
      <c r="Y91" s="11" t="e">
        <f>IF(AND(テーブル1[[#This Row],[設定項目]]&lt;設定!$D$11,テーブル1[[#This Row],[設定項目]]&gt;=設定!$D$10),テーブル1[[#This Row],[val_J]],NA())</f>
        <v>#N/A</v>
      </c>
      <c r="Z91" s="11" t="e">
        <f>IF(AND(テーブル1[[#This Row],[設定項目]]&lt;設定!$D$11,テーブル1[[#This Row],[設定項目]]&gt;=設定!$D$10),テーブル1[[#This Row],[val_K]],NA())</f>
        <v>#N/A</v>
      </c>
      <c r="AA91" s="11" t="e">
        <f>IF(AND(テーブル1[[#This Row],[設定項目]]&lt;設定!$D$10,テーブル1[[#This Row],[設定項目]]&gt;=設定!$D$9),テーブル1[[#This Row],[val_J]],NA())</f>
        <v>#N/A</v>
      </c>
      <c r="AB91" s="11" t="e">
        <f>IF(AND(テーブル1[[#This Row],[設定項目]]&lt;設定!$D$10,テーブル1[[#This Row],[設定項目]]&gt;=設定!$D$9),テーブル1[[#This Row],[val_K]],NA())</f>
        <v>#N/A</v>
      </c>
      <c r="AC91" s="11" t="e">
        <f>IF(AND(テーブル1[[#This Row],[設定項目]]&lt;設定!$F$8,テーブル1[[#This Row],[設定項目]]&lt;&gt;""),テーブル1[[#This Row],[val_J]],NA())</f>
        <v>#N/A</v>
      </c>
      <c r="AD91" s="11" t="e">
        <f>IF(AND(テーブル1[[#This Row],[設定項目]]&lt;設定!$F$8,テーブル1[[#This Row],[設定項目]]&lt;&gt;""),テーブル1[[#This Row],[val_K]],NA())</f>
        <v>#N/A</v>
      </c>
      <c r="AE91" s="11">
        <f>IF(AND('グラフ(cCa-P)'!$I$11="ON",テーブル1[[#This Row],[ラベル表示]]=TRUE),テーブル1[[#This Row],[名前]],"")</f>
        <v>0</v>
      </c>
      <c r="AF91" s="11">
        <f>IF(AND('グラフ(PTH-cCa,P)'!$I$31="ON",テーブル1[[#This Row],[ラベル表示]]=TRUE),テーブル1[[#This Row],[名前]],"")</f>
        <v>0</v>
      </c>
      <c r="AG91" s="11">
        <f>IF(AND('グラフ(PTH-cCa,P)'!$Y$31="ON",テーブル1[[#This Row],[ラベル表示]]=TRUE),テーブル1[[#This Row],[名前]],"")</f>
        <v>0</v>
      </c>
      <c r="AH91" s="76">
        <f t="shared" si="3"/>
        <v>0</v>
      </c>
    </row>
    <row r="92" spans="2:34" ht="20.399999999999999" customHeight="1" x14ac:dyDescent="0.45">
      <c r="B92" s="129" t="b">
        <v>1</v>
      </c>
      <c r="C92" s="88">
        <f t="shared" si="2"/>
        <v>88</v>
      </c>
      <c r="D92" s="144"/>
      <c r="E92" s="8"/>
      <c r="F92" s="8"/>
      <c r="G92" s="8"/>
      <c r="H92" s="8"/>
      <c r="I92" s="8"/>
      <c r="J92" s="8"/>
      <c r="K92" s="136" t="str">
        <f>テーブル1[[#This Row],[cCa(mg/dL) '[自動計算']_グラフ表示用]]</f>
        <v/>
      </c>
      <c r="L92" s="8"/>
      <c r="M92" s="8"/>
      <c r="N92" s="59"/>
      <c r="O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 s="130" t="e">
        <f>IF(AND(テーブル1[[#This Row],[cCa(mg/dL) '[自動計算']_グラフ表示用]]&lt;&gt;"",テーブル1[[#This Row],[ラベル表示]]=TRUE),テーブル1[[#This Row],[cCa(mg/dL) '[自動計算']_グラフ表示用]],NA())</f>
        <v>#N/A</v>
      </c>
      <c r="Q92" s="130" t="e">
        <f>IF(AND(テーブル1[[#This Row],[P(mg/dL)]]&lt;&gt;"",テーブル1[[#This Row],[ラベル表示]]=TRUE),テーブル1[[#This Row],[P(mg/dL)]],NA())</f>
        <v>#N/A</v>
      </c>
      <c r="R92" s="130" t="e">
        <f>IF(AND(テーブル1[[#This Row],[設定項目]]&lt;&gt;"",テーブル1[[#This Row],[ラベル表示]]=TRUE),テーブル1[[#This Row],[設定項目]],NA())</f>
        <v>#N/A</v>
      </c>
      <c r="S92" s="58" t="e">
        <f>IF(テーブル1[[#This Row],[設定項目]]&gt;=設定!$D$13,テーブル1[[#This Row],[val_J]],NA())</f>
        <v>#N/A</v>
      </c>
      <c r="T92" s="11" t="e">
        <f>IF(テーブル1[[#This Row],[設定項目]]&gt;=設定!$D$13,テーブル1[[#This Row],[val_K]],NA())</f>
        <v>#N/A</v>
      </c>
      <c r="U92" s="11" t="e">
        <f>IF(AND(テーブル1[[#This Row],[設定項目]]&lt;設定!$D$13,テーブル1[[#This Row],[設定項目]]&gt;=設定!$D$12),テーブル1[[#This Row],[val_J]],NA())</f>
        <v>#N/A</v>
      </c>
      <c r="V92" s="11" t="e">
        <f>IF(AND(テーブル1[[#This Row],[設定項目]]&lt;設定!$D$13,テーブル1[[#This Row],[設定項目]]&gt;=設定!$D$12),テーブル1[[#This Row],[val_K]],NA())</f>
        <v>#N/A</v>
      </c>
      <c r="W92" s="11" t="e">
        <f>IF(AND(テーブル1[[#This Row],[設定項目]]&lt;設定!$D$12,テーブル1[[#This Row],[設定項目]]&gt;=設定!$D$11),テーブル1[[#This Row],[val_J]],NA())</f>
        <v>#N/A</v>
      </c>
      <c r="X92" s="11" t="e">
        <f>IF(AND(テーブル1[[#This Row],[設定項目]]&lt;設定!$D$12,テーブル1[[#This Row],[設定項目]]&gt;=設定!$D$11),テーブル1[[#This Row],[val_K]],NA())</f>
        <v>#N/A</v>
      </c>
      <c r="Y92" s="11" t="e">
        <f>IF(AND(テーブル1[[#This Row],[設定項目]]&lt;設定!$D$11,テーブル1[[#This Row],[設定項目]]&gt;=設定!$D$10),テーブル1[[#This Row],[val_J]],NA())</f>
        <v>#N/A</v>
      </c>
      <c r="Z92" s="11" t="e">
        <f>IF(AND(テーブル1[[#This Row],[設定項目]]&lt;設定!$D$11,テーブル1[[#This Row],[設定項目]]&gt;=設定!$D$10),テーブル1[[#This Row],[val_K]],NA())</f>
        <v>#N/A</v>
      </c>
      <c r="AA92" s="11" t="e">
        <f>IF(AND(テーブル1[[#This Row],[設定項目]]&lt;設定!$D$10,テーブル1[[#This Row],[設定項目]]&gt;=設定!$D$9),テーブル1[[#This Row],[val_J]],NA())</f>
        <v>#N/A</v>
      </c>
      <c r="AB92" s="11" t="e">
        <f>IF(AND(テーブル1[[#This Row],[設定項目]]&lt;設定!$D$10,テーブル1[[#This Row],[設定項目]]&gt;=設定!$D$9),テーブル1[[#This Row],[val_K]],NA())</f>
        <v>#N/A</v>
      </c>
      <c r="AC92" s="11" t="e">
        <f>IF(AND(テーブル1[[#This Row],[設定項目]]&lt;設定!$F$8,テーブル1[[#This Row],[設定項目]]&lt;&gt;""),テーブル1[[#This Row],[val_J]],NA())</f>
        <v>#N/A</v>
      </c>
      <c r="AD92" s="11" t="e">
        <f>IF(AND(テーブル1[[#This Row],[設定項目]]&lt;設定!$F$8,テーブル1[[#This Row],[設定項目]]&lt;&gt;""),テーブル1[[#This Row],[val_K]],NA())</f>
        <v>#N/A</v>
      </c>
      <c r="AE92" s="11">
        <f>IF(AND('グラフ(cCa-P)'!$I$11="ON",テーブル1[[#This Row],[ラベル表示]]=TRUE),テーブル1[[#This Row],[名前]],"")</f>
        <v>0</v>
      </c>
      <c r="AF92" s="11">
        <f>IF(AND('グラフ(PTH-cCa,P)'!$I$31="ON",テーブル1[[#This Row],[ラベル表示]]=TRUE),テーブル1[[#This Row],[名前]],"")</f>
        <v>0</v>
      </c>
      <c r="AG92" s="11">
        <f>IF(AND('グラフ(PTH-cCa,P)'!$Y$31="ON",テーブル1[[#This Row],[ラベル表示]]=TRUE),テーブル1[[#This Row],[名前]],"")</f>
        <v>0</v>
      </c>
      <c r="AH92" s="76">
        <f t="shared" si="3"/>
        <v>0</v>
      </c>
    </row>
    <row r="93" spans="2:34" ht="20.399999999999999" customHeight="1" x14ac:dyDescent="0.45">
      <c r="B93" s="129" t="b">
        <v>1</v>
      </c>
      <c r="C93" s="88">
        <f t="shared" si="2"/>
        <v>89</v>
      </c>
      <c r="D93" s="144"/>
      <c r="E93" s="8"/>
      <c r="F93" s="8"/>
      <c r="G93" s="8"/>
      <c r="H93" s="8"/>
      <c r="I93" s="8"/>
      <c r="J93" s="8"/>
      <c r="K93" s="136" t="str">
        <f>テーブル1[[#This Row],[cCa(mg/dL) '[自動計算']_グラフ表示用]]</f>
        <v/>
      </c>
      <c r="L93" s="8"/>
      <c r="M93" s="8"/>
      <c r="N93" s="59"/>
      <c r="O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 s="130" t="e">
        <f>IF(AND(テーブル1[[#This Row],[cCa(mg/dL) '[自動計算']_グラフ表示用]]&lt;&gt;"",テーブル1[[#This Row],[ラベル表示]]=TRUE),テーブル1[[#This Row],[cCa(mg/dL) '[自動計算']_グラフ表示用]],NA())</f>
        <v>#N/A</v>
      </c>
      <c r="Q93" s="130" t="e">
        <f>IF(AND(テーブル1[[#This Row],[P(mg/dL)]]&lt;&gt;"",テーブル1[[#This Row],[ラベル表示]]=TRUE),テーブル1[[#This Row],[P(mg/dL)]],NA())</f>
        <v>#N/A</v>
      </c>
      <c r="R93" s="130" t="e">
        <f>IF(AND(テーブル1[[#This Row],[設定項目]]&lt;&gt;"",テーブル1[[#This Row],[ラベル表示]]=TRUE),テーブル1[[#This Row],[設定項目]],NA())</f>
        <v>#N/A</v>
      </c>
      <c r="S93" s="58" t="e">
        <f>IF(テーブル1[[#This Row],[設定項目]]&gt;=設定!$D$13,テーブル1[[#This Row],[val_J]],NA())</f>
        <v>#N/A</v>
      </c>
      <c r="T93" s="11" t="e">
        <f>IF(テーブル1[[#This Row],[設定項目]]&gt;=設定!$D$13,テーブル1[[#This Row],[val_K]],NA())</f>
        <v>#N/A</v>
      </c>
      <c r="U93" s="11" t="e">
        <f>IF(AND(テーブル1[[#This Row],[設定項目]]&lt;設定!$D$13,テーブル1[[#This Row],[設定項目]]&gt;=設定!$D$12),テーブル1[[#This Row],[val_J]],NA())</f>
        <v>#N/A</v>
      </c>
      <c r="V93" s="11" t="e">
        <f>IF(AND(テーブル1[[#This Row],[設定項目]]&lt;設定!$D$13,テーブル1[[#This Row],[設定項目]]&gt;=設定!$D$12),テーブル1[[#This Row],[val_K]],NA())</f>
        <v>#N/A</v>
      </c>
      <c r="W93" s="11" t="e">
        <f>IF(AND(テーブル1[[#This Row],[設定項目]]&lt;設定!$D$12,テーブル1[[#This Row],[設定項目]]&gt;=設定!$D$11),テーブル1[[#This Row],[val_J]],NA())</f>
        <v>#N/A</v>
      </c>
      <c r="X93" s="11" t="e">
        <f>IF(AND(テーブル1[[#This Row],[設定項目]]&lt;設定!$D$12,テーブル1[[#This Row],[設定項目]]&gt;=設定!$D$11),テーブル1[[#This Row],[val_K]],NA())</f>
        <v>#N/A</v>
      </c>
      <c r="Y93" s="11" t="e">
        <f>IF(AND(テーブル1[[#This Row],[設定項目]]&lt;設定!$D$11,テーブル1[[#This Row],[設定項目]]&gt;=設定!$D$10),テーブル1[[#This Row],[val_J]],NA())</f>
        <v>#N/A</v>
      </c>
      <c r="Z93" s="11" t="e">
        <f>IF(AND(テーブル1[[#This Row],[設定項目]]&lt;設定!$D$11,テーブル1[[#This Row],[設定項目]]&gt;=設定!$D$10),テーブル1[[#This Row],[val_K]],NA())</f>
        <v>#N/A</v>
      </c>
      <c r="AA93" s="11" t="e">
        <f>IF(AND(テーブル1[[#This Row],[設定項目]]&lt;設定!$D$10,テーブル1[[#This Row],[設定項目]]&gt;=設定!$D$9),テーブル1[[#This Row],[val_J]],NA())</f>
        <v>#N/A</v>
      </c>
      <c r="AB93" s="11" t="e">
        <f>IF(AND(テーブル1[[#This Row],[設定項目]]&lt;設定!$D$10,テーブル1[[#This Row],[設定項目]]&gt;=設定!$D$9),テーブル1[[#This Row],[val_K]],NA())</f>
        <v>#N/A</v>
      </c>
      <c r="AC93" s="11" t="e">
        <f>IF(AND(テーブル1[[#This Row],[設定項目]]&lt;設定!$F$8,テーブル1[[#This Row],[設定項目]]&lt;&gt;""),テーブル1[[#This Row],[val_J]],NA())</f>
        <v>#N/A</v>
      </c>
      <c r="AD93" s="11" t="e">
        <f>IF(AND(テーブル1[[#This Row],[設定項目]]&lt;設定!$F$8,テーブル1[[#This Row],[設定項目]]&lt;&gt;""),テーブル1[[#This Row],[val_K]],NA())</f>
        <v>#N/A</v>
      </c>
      <c r="AE93" s="11">
        <f>IF(AND('グラフ(cCa-P)'!$I$11="ON",テーブル1[[#This Row],[ラベル表示]]=TRUE),テーブル1[[#This Row],[名前]],"")</f>
        <v>0</v>
      </c>
      <c r="AF93" s="11">
        <f>IF(AND('グラフ(PTH-cCa,P)'!$I$31="ON",テーブル1[[#This Row],[ラベル表示]]=TRUE),テーブル1[[#This Row],[名前]],"")</f>
        <v>0</v>
      </c>
      <c r="AG93" s="11">
        <f>IF(AND('グラフ(PTH-cCa,P)'!$Y$31="ON",テーブル1[[#This Row],[ラベル表示]]=TRUE),テーブル1[[#This Row],[名前]],"")</f>
        <v>0</v>
      </c>
      <c r="AH93" s="76">
        <f t="shared" si="3"/>
        <v>0</v>
      </c>
    </row>
    <row r="94" spans="2:34" ht="20.399999999999999" customHeight="1" x14ac:dyDescent="0.45">
      <c r="B94" s="129" t="b">
        <v>1</v>
      </c>
      <c r="C94" s="88">
        <f t="shared" si="2"/>
        <v>90</v>
      </c>
      <c r="D94" s="144"/>
      <c r="E94" s="8"/>
      <c r="F94" s="8"/>
      <c r="G94" s="8"/>
      <c r="H94" s="8"/>
      <c r="I94" s="8"/>
      <c r="J94" s="8"/>
      <c r="K94" s="136" t="str">
        <f>テーブル1[[#This Row],[cCa(mg/dL) '[自動計算']_グラフ表示用]]</f>
        <v/>
      </c>
      <c r="L94" s="8"/>
      <c r="M94" s="8"/>
      <c r="N94" s="59"/>
      <c r="O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 s="130" t="e">
        <f>IF(AND(テーブル1[[#This Row],[cCa(mg/dL) '[自動計算']_グラフ表示用]]&lt;&gt;"",テーブル1[[#This Row],[ラベル表示]]=TRUE),テーブル1[[#This Row],[cCa(mg/dL) '[自動計算']_グラフ表示用]],NA())</f>
        <v>#N/A</v>
      </c>
      <c r="Q94" s="130" t="e">
        <f>IF(AND(テーブル1[[#This Row],[P(mg/dL)]]&lt;&gt;"",テーブル1[[#This Row],[ラベル表示]]=TRUE),テーブル1[[#This Row],[P(mg/dL)]],NA())</f>
        <v>#N/A</v>
      </c>
      <c r="R94" s="130" t="e">
        <f>IF(AND(テーブル1[[#This Row],[設定項目]]&lt;&gt;"",テーブル1[[#This Row],[ラベル表示]]=TRUE),テーブル1[[#This Row],[設定項目]],NA())</f>
        <v>#N/A</v>
      </c>
      <c r="S94" s="58" t="e">
        <f>IF(テーブル1[[#This Row],[設定項目]]&gt;=設定!$D$13,テーブル1[[#This Row],[val_J]],NA())</f>
        <v>#N/A</v>
      </c>
      <c r="T94" s="11" t="e">
        <f>IF(テーブル1[[#This Row],[設定項目]]&gt;=設定!$D$13,テーブル1[[#This Row],[val_K]],NA())</f>
        <v>#N/A</v>
      </c>
      <c r="U94" s="11" t="e">
        <f>IF(AND(テーブル1[[#This Row],[設定項目]]&lt;設定!$D$13,テーブル1[[#This Row],[設定項目]]&gt;=設定!$D$12),テーブル1[[#This Row],[val_J]],NA())</f>
        <v>#N/A</v>
      </c>
      <c r="V94" s="11" t="e">
        <f>IF(AND(テーブル1[[#This Row],[設定項目]]&lt;設定!$D$13,テーブル1[[#This Row],[設定項目]]&gt;=設定!$D$12),テーブル1[[#This Row],[val_K]],NA())</f>
        <v>#N/A</v>
      </c>
      <c r="W94" s="11" t="e">
        <f>IF(AND(テーブル1[[#This Row],[設定項目]]&lt;設定!$D$12,テーブル1[[#This Row],[設定項目]]&gt;=設定!$D$11),テーブル1[[#This Row],[val_J]],NA())</f>
        <v>#N/A</v>
      </c>
      <c r="X94" s="11" t="e">
        <f>IF(AND(テーブル1[[#This Row],[設定項目]]&lt;設定!$D$12,テーブル1[[#This Row],[設定項目]]&gt;=設定!$D$11),テーブル1[[#This Row],[val_K]],NA())</f>
        <v>#N/A</v>
      </c>
      <c r="Y94" s="11" t="e">
        <f>IF(AND(テーブル1[[#This Row],[設定項目]]&lt;設定!$D$11,テーブル1[[#This Row],[設定項目]]&gt;=設定!$D$10),テーブル1[[#This Row],[val_J]],NA())</f>
        <v>#N/A</v>
      </c>
      <c r="Z94" s="11" t="e">
        <f>IF(AND(テーブル1[[#This Row],[設定項目]]&lt;設定!$D$11,テーブル1[[#This Row],[設定項目]]&gt;=設定!$D$10),テーブル1[[#This Row],[val_K]],NA())</f>
        <v>#N/A</v>
      </c>
      <c r="AA94" s="11" t="e">
        <f>IF(AND(テーブル1[[#This Row],[設定項目]]&lt;設定!$D$10,テーブル1[[#This Row],[設定項目]]&gt;=設定!$D$9),テーブル1[[#This Row],[val_J]],NA())</f>
        <v>#N/A</v>
      </c>
      <c r="AB94" s="11" t="e">
        <f>IF(AND(テーブル1[[#This Row],[設定項目]]&lt;設定!$D$10,テーブル1[[#This Row],[設定項目]]&gt;=設定!$D$9),テーブル1[[#This Row],[val_K]],NA())</f>
        <v>#N/A</v>
      </c>
      <c r="AC94" s="11" t="e">
        <f>IF(AND(テーブル1[[#This Row],[設定項目]]&lt;設定!$F$8,テーブル1[[#This Row],[設定項目]]&lt;&gt;""),テーブル1[[#This Row],[val_J]],NA())</f>
        <v>#N/A</v>
      </c>
      <c r="AD94" s="11" t="e">
        <f>IF(AND(テーブル1[[#This Row],[設定項目]]&lt;設定!$F$8,テーブル1[[#This Row],[設定項目]]&lt;&gt;""),テーブル1[[#This Row],[val_K]],NA())</f>
        <v>#N/A</v>
      </c>
      <c r="AE94" s="11">
        <f>IF(AND('グラフ(cCa-P)'!$I$11="ON",テーブル1[[#This Row],[ラベル表示]]=TRUE),テーブル1[[#This Row],[名前]],"")</f>
        <v>0</v>
      </c>
      <c r="AF94" s="11">
        <f>IF(AND('グラフ(PTH-cCa,P)'!$I$31="ON",テーブル1[[#This Row],[ラベル表示]]=TRUE),テーブル1[[#This Row],[名前]],"")</f>
        <v>0</v>
      </c>
      <c r="AG94" s="11">
        <f>IF(AND('グラフ(PTH-cCa,P)'!$Y$31="ON",テーブル1[[#This Row],[ラベル表示]]=TRUE),テーブル1[[#This Row],[名前]],"")</f>
        <v>0</v>
      </c>
      <c r="AH94" s="76">
        <f t="shared" si="3"/>
        <v>0</v>
      </c>
    </row>
    <row r="95" spans="2:34" ht="20.399999999999999" customHeight="1" x14ac:dyDescent="0.45">
      <c r="B95" s="129" t="b">
        <v>1</v>
      </c>
      <c r="C95" s="88">
        <f t="shared" si="2"/>
        <v>91</v>
      </c>
      <c r="D95" s="144"/>
      <c r="E95" s="8"/>
      <c r="F95" s="8"/>
      <c r="G95" s="8"/>
      <c r="H95" s="8"/>
      <c r="I95" s="8"/>
      <c r="J95" s="8"/>
      <c r="K95" s="136" t="str">
        <f>テーブル1[[#This Row],[cCa(mg/dL) '[自動計算']_グラフ表示用]]</f>
        <v/>
      </c>
      <c r="L95" s="8"/>
      <c r="M95" s="8"/>
      <c r="N95" s="59"/>
      <c r="O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 s="130" t="e">
        <f>IF(AND(テーブル1[[#This Row],[cCa(mg/dL) '[自動計算']_グラフ表示用]]&lt;&gt;"",テーブル1[[#This Row],[ラベル表示]]=TRUE),テーブル1[[#This Row],[cCa(mg/dL) '[自動計算']_グラフ表示用]],NA())</f>
        <v>#N/A</v>
      </c>
      <c r="Q95" s="130" t="e">
        <f>IF(AND(テーブル1[[#This Row],[P(mg/dL)]]&lt;&gt;"",テーブル1[[#This Row],[ラベル表示]]=TRUE),テーブル1[[#This Row],[P(mg/dL)]],NA())</f>
        <v>#N/A</v>
      </c>
      <c r="R95" s="130" t="e">
        <f>IF(AND(テーブル1[[#This Row],[設定項目]]&lt;&gt;"",テーブル1[[#This Row],[ラベル表示]]=TRUE),テーブル1[[#This Row],[設定項目]],NA())</f>
        <v>#N/A</v>
      </c>
      <c r="S95" s="58" t="e">
        <f>IF(テーブル1[[#This Row],[設定項目]]&gt;=設定!$D$13,テーブル1[[#This Row],[val_J]],NA())</f>
        <v>#N/A</v>
      </c>
      <c r="T95" s="11" t="e">
        <f>IF(テーブル1[[#This Row],[設定項目]]&gt;=設定!$D$13,テーブル1[[#This Row],[val_K]],NA())</f>
        <v>#N/A</v>
      </c>
      <c r="U95" s="11" t="e">
        <f>IF(AND(テーブル1[[#This Row],[設定項目]]&lt;設定!$D$13,テーブル1[[#This Row],[設定項目]]&gt;=設定!$D$12),テーブル1[[#This Row],[val_J]],NA())</f>
        <v>#N/A</v>
      </c>
      <c r="V95" s="11" t="e">
        <f>IF(AND(テーブル1[[#This Row],[設定項目]]&lt;設定!$D$13,テーブル1[[#This Row],[設定項目]]&gt;=設定!$D$12),テーブル1[[#This Row],[val_K]],NA())</f>
        <v>#N/A</v>
      </c>
      <c r="W95" s="11" t="e">
        <f>IF(AND(テーブル1[[#This Row],[設定項目]]&lt;設定!$D$12,テーブル1[[#This Row],[設定項目]]&gt;=設定!$D$11),テーブル1[[#This Row],[val_J]],NA())</f>
        <v>#N/A</v>
      </c>
      <c r="X95" s="11" t="e">
        <f>IF(AND(テーブル1[[#This Row],[設定項目]]&lt;設定!$D$12,テーブル1[[#This Row],[設定項目]]&gt;=設定!$D$11),テーブル1[[#This Row],[val_K]],NA())</f>
        <v>#N/A</v>
      </c>
      <c r="Y95" s="11" t="e">
        <f>IF(AND(テーブル1[[#This Row],[設定項目]]&lt;設定!$D$11,テーブル1[[#This Row],[設定項目]]&gt;=設定!$D$10),テーブル1[[#This Row],[val_J]],NA())</f>
        <v>#N/A</v>
      </c>
      <c r="Z95" s="11" t="e">
        <f>IF(AND(テーブル1[[#This Row],[設定項目]]&lt;設定!$D$11,テーブル1[[#This Row],[設定項目]]&gt;=設定!$D$10),テーブル1[[#This Row],[val_K]],NA())</f>
        <v>#N/A</v>
      </c>
      <c r="AA95" s="11" t="e">
        <f>IF(AND(テーブル1[[#This Row],[設定項目]]&lt;設定!$D$10,テーブル1[[#This Row],[設定項目]]&gt;=設定!$D$9),テーブル1[[#This Row],[val_J]],NA())</f>
        <v>#N/A</v>
      </c>
      <c r="AB95" s="11" t="e">
        <f>IF(AND(テーブル1[[#This Row],[設定項目]]&lt;設定!$D$10,テーブル1[[#This Row],[設定項目]]&gt;=設定!$D$9),テーブル1[[#This Row],[val_K]],NA())</f>
        <v>#N/A</v>
      </c>
      <c r="AC95" s="11" t="e">
        <f>IF(AND(テーブル1[[#This Row],[設定項目]]&lt;設定!$F$8,テーブル1[[#This Row],[設定項目]]&lt;&gt;""),テーブル1[[#This Row],[val_J]],NA())</f>
        <v>#N/A</v>
      </c>
      <c r="AD95" s="11" t="e">
        <f>IF(AND(テーブル1[[#This Row],[設定項目]]&lt;設定!$F$8,テーブル1[[#This Row],[設定項目]]&lt;&gt;""),テーブル1[[#This Row],[val_K]],NA())</f>
        <v>#N/A</v>
      </c>
      <c r="AE95" s="11">
        <f>IF(AND('グラフ(cCa-P)'!$I$11="ON",テーブル1[[#This Row],[ラベル表示]]=TRUE),テーブル1[[#This Row],[名前]],"")</f>
        <v>0</v>
      </c>
      <c r="AF95" s="11">
        <f>IF(AND('グラフ(PTH-cCa,P)'!$I$31="ON",テーブル1[[#This Row],[ラベル表示]]=TRUE),テーブル1[[#This Row],[名前]],"")</f>
        <v>0</v>
      </c>
      <c r="AG95" s="11">
        <f>IF(AND('グラフ(PTH-cCa,P)'!$Y$31="ON",テーブル1[[#This Row],[ラベル表示]]=TRUE),テーブル1[[#This Row],[名前]],"")</f>
        <v>0</v>
      </c>
      <c r="AH95" s="76">
        <f t="shared" si="3"/>
        <v>0</v>
      </c>
    </row>
    <row r="96" spans="2:34" ht="20.399999999999999" customHeight="1" x14ac:dyDescent="0.45">
      <c r="B96" s="129" t="b">
        <v>1</v>
      </c>
      <c r="C96" s="88">
        <f t="shared" si="2"/>
        <v>92</v>
      </c>
      <c r="D96" s="144"/>
      <c r="E96" s="8"/>
      <c r="F96" s="8"/>
      <c r="G96" s="8"/>
      <c r="H96" s="8"/>
      <c r="I96" s="8"/>
      <c r="J96" s="8"/>
      <c r="K96" s="136" t="str">
        <f>テーブル1[[#This Row],[cCa(mg/dL) '[自動計算']_グラフ表示用]]</f>
        <v/>
      </c>
      <c r="L96" s="8"/>
      <c r="M96" s="8"/>
      <c r="N96" s="59"/>
      <c r="O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 s="130" t="e">
        <f>IF(AND(テーブル1[[#This Row],[cCa(mg/dL) '[自動計算']_グラフ表示用]]&lt;&gt;"",テーブル1[[#This Row],[ラベル表示]]=TRUE),テーブル1[[#This Row],[cCa(mg/dL) '[自動計算']_グラフ表示用]],NA())</f>
        <v>#N/A</v>
      </c>
      <c r="Q96" s="130" t="e">
        <f>IF(AND(テーブル1[[#This Row],[P(mg/dL)]]&lt;&gt;"",テーブル1[[#This Row],[ラベル表示]]=TRUE),テーブル1[[#This Row],[P(mg/dL)]],NA())</f>
        <v>#N/A</v>
      </c>
      <c r="R96" s="130" t="e">
        <f>IF(AND(テーブル1[[#This Row],[設定項目]]&lt;&gt;"",テーブル1[[#This Row],[ラベル表示]]=TRUE),テーブル1[[#This Row],[設定項目]],NA())</f>
        <v>#N/A</v>
      </c>
      <c r="S96" s="58" t="e">
        <f>IF(テーブル1[[#This Row],[設定項目]]&gt;=設定!$D$13,テーブル1[[#This Row],[val_J]],NA())</f>
        <v>#N/A</v>
      </c>
      <c r="T96" s="11" t="e">
        <f>IF(テーブル1[[#This Row],[設定項目]]&gt;=設定!$D$13,テーブル1[[#This Row],[val_K]],NA())</f>
        <v>#N/A</v>
      </c>
      <c r="U96" s="11" t="e">
        <f>IF(AND(テーブル1[[#This Row],[設定項目]]&lt;設定!$D$13,テーブル1[[#This Row],[設定項目]]&gt;=設定!$D$12),テーブル1[[#This Row],[val_J]],NA())</f>
        <v>#N/A</v>
      </c>
      <c r="V96" s="11" t="e">
        <f>IF(AND(テーブル1[[#This Row],[設定項目]]&lt;設定!$D$13,テーブル1[[#This Row],[設定項目]]&gt;=設定!$D$12),テーブル1[[#This Row],[val_K]],NA())</f>
        <v>#N/A</v>
      </c>
      <c r="W96" s="11" t="e">
        <f>IF(AND(テーブル1[[#This Row],[設定項目]]&lt;設定!$D$12,テーブル1[[#This Row],[設定項目]]&gt;=設定!$D$11),テーブル1[[#This Row],[val_J]],NA())</f>
        <v>#N/A</v>
      </c>
      <c r="X96" s="11" t="e">
        <f>IF(AND(テーブル1[[#This Row],[設定項目]]&lt;設定!$D$12,テーブル1[[#This Row],[設定項目]]&gt;=設定!$D$11),テーブル1[[#This Row],[val_K]],NA())</f>
        <v>#N/A</v>
      </c>
      <c r="Y96" s="11" t="e">
        <f>IF(AND(テーブル1[[#This Row],[設定項目]]&lt;設定!$D$11,テーブル1[[#This Row],[設定項目]]&gt;=設定!$D$10),テーブル1[[#This Row],[val_J]],NA())</f>
        <v>#N/A</v>
      </c>
      <c r="Z96" s="11" t="e">
        <f>IF(AND(テーブル1[[#This Row],[設定項目]]&lt;設定!$D$11,テーブル1[[#This Row],[設定項目]]&gt;=設定!$D$10),テーブル1[[#This Row],[val_K]],NA())</f>
        <v>#N/A</v>
      </c>
      <c r="AA96" s="11" t="e">
        <f>IF(AND(テーブル1[[#This Row],[設定項目]]&lt;設定!$D$10,テーブル1[[#This Row],[設定項目]]&gt;=設定!$D$9),テーブル1[[#This Row],[val_J]],NA())</f>
        <v>#N/A</v>
      </c>
      <c r="AB96" s="11" t="e">
        <f>IF(AND(テーブル1[[#This Row],[設定項目]]&lt;設定!$D$10,テーブル1[[#This Row],[設定項目]]&gt;=設定!$D$9),テーブル1[[#This Row],[val_K]],NA())</f>
        <v>#N/A</v>
      </c>
      <c r="AC96" s="11" t="e">
        <f>IF(AND(テーブル1[[#This Row],[設定項目]]&lt;設定!$F$8,テーブル1[[#This Row],[設定項目]]&lt;&gt;""),テーブル1[[#This Row],[val_J]],NA())</f>
        <v>#N/A</v>
      </c>
      <c r="AD96" s="11" t="e">
        <f>IF(AND(テーブル1[[#This Row],[設定項目]]&lt;設定!$F$8,テーブル1[[#This Row],[設定項目]]&lt;&gt;""),テーブル1[[#This Row],[val_K]],NA())</f>
        <v>#N/A</v>
      </c>
      <c r="AE96" s="11">
        <f>IF(AND('グラフ(cCa-P)'!$I$11="ON",テーブル1[[#This Row],[ラベル表示]]=TRUE),テーブル1[[#This Row],[名前]],"")</f>
        <v>0</v>
      </c>
      <c r="AF96" s="11">
        <f>IF(AND('グラフ(PTH-cCa,P)'!$I$31="ON",テーブル1[[#This Row],[ラベル表示]]=TRUE),テーブル1[[#This Row],[名前]],"")</f>
        <v>0</v>
      </c>
      <c r="AG96" s="11">
        <f>IF(AND('グラフ(PTH-cCa,P)'!$Y$31="ON",テーブル1[[#This Row],[ラベル表示]]=TRUE),テーブル1[[#This Row],[名前]],"")</f>
        <v>0</v>
      </c>
      <c r="AH96" s="76">
        <f t="shared" si="3"/>
        <v>0</v>
      </c>
    </row>
    <row r="97" spans="2:34" ht="20.399999999999999" customHeight="1" x14ac:dyDescent="0.45">
      <c r="B97" s="129" t="b">
        <v>1</v>
      </c>
      <c r="C97" s="88">
        <f t="shared" si="2"/>
        <v>93</v>
      </c>
      <c r="D97" s="144"/>
      <c r="E97" s="8"/>
      <c r="F97" s="8"/>
      <c r="G97" s="8"/>
      <c r="H97" s="8"/>
      <c r="I97" s="8"/>
      <c r="J97" s="8"/>
      <c r="K97" s="136" t="str">
        <f>テーブル1[[#This Row],[cCa(mg/dL) '[自動計算']_グラフ表示用]]</f>
        <v/>
      </c>
      <c r="L97" s="8"/>
      <c r="M97" s="8"/>
      <c r="N97" s="59"/>
      <c r="O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 s="130" t="e">
        <f>IF(AND(テーブル1[[#This Row],[cCa(mg/dL) '[自動計算']_グラフ表示用]]&lt;&gt;"",テーブル1[[#This Row],[ラベル表示]]=TRUE),テーブル1[[#This Row],[cCa(mg/dL) '[自動計算']_グラフ表示用]],NA())</f>
        <v>#N/A</v>
      </c>
      <c r="Q97" s="130" t="e">
        <f>IF(AND(テーブル1[[#This Row],[P(mg/dL)]]&lt;&gt;"",テーブル1[[#This Row],[ラベル表示]]=TRUE),テーブル1[[#This Row],[P(mg/dL)]],NA())</f>
        <v>#N/A</v>
      </c>
      <c r="R97" s="130" t="e">
        <f>IF(AND(テーブル1[[#This Row],[設定項目]]&lt;&gt;"",テーブル1[[#This Row],[ラベル表示]]=TRUE),テーブル1[[#This Row],[設定項目]],NA())</f>
        <v>#N/A</v>
      </c>
      <c r="S97" s="58" t="e">
        <f>IF(テーブル1[[#This Row],[設定項目]]&gt;=設定!$D$13,テーブル1[[#This Row],[val_J]],NA())</f>
        <v>#N/A</v>
      </c>
      <c r="T97" s="11" t="e">
        <f>IF(テーブル1[[#This Row],[設定項目]]&gt;=設定!$D$13,テーブル1[[#This Row],[val_K]],NA())</f>
        <v>#N/A</v>
      </c>
      <c r="U97" s="11" t="e">
        <f>IF(AND(テーブル1[[#This Row],[設定項目]]&lt;設定!$D$13,テーブル1[[#This Row],[設定項目]]&gt;=設定!$D$12),テーブル1[[#This Row],[val_J]],NA())</f>
        <v>#N/A</v>
      </c>
      <c r="V97" s="11" t="e">
        <f>IF(AND(テーブル1[[#This Row],[設定項目]]&lt;設定!$D$13,テーブル1[[#This Row],[設定項目]]&gt;=設定!$D$12),テーブル1[[#This Row],[val_K]],NA())</f>
        <v>#N/A</v>
      </c>
      <c r="W97" s="11" t="e">
        <f>IF(AND(テーブル1[[#This Row],[設定項目]]&lt;設定!$D$12,テーブル1[[#This Row],[設定項目]]&gt;=設定!$D$11),テーブル1[[#This Row],[val_J]],NA())</f>
        <v>#N/A</v>
      </c>
      <c r="X97" s="11" t="e">
        <f>IF(AND(テーブル1[[#This Row],[設定項目]]&lt;設定!$D$12,テーブル1[[#This Row],[設定項目]]&gt;=設定!$D$11),テーブル1[[#This Row],[val_K]],NA())</f>
        <v>#N/A</v>
      </c>
      <c r="Y97" s="11" t="e">
        <f>IF(AND(テーブル1[[#This Row],[設定項目]]&lt;設定!$D$11,テーブル1[[#This Row],[設定項目]]&gt;=設定!$D$10),テーブル1[[#This Row],[val_J]],NA())</f>
        <v>#N/A</v>
      </c>
      <c r="Z97" s="11" t="e">
        <f>IF(AND(テーブル1[[#This Row],[設定項目]]&lt;設定!$D$11,テーブル1[[#This Row],[設定項目]]&gt;=設定!$D$10),テーブル1[[#This Row],[val_K]],NA())</f>
        <v>#N/A</v>
      </c>
      <c r="AA97" s="11" t="e">
        <f>IF(AND(テーブル1[[#This Row],[設定項目]]&lt;設定!$D$10,テーブル1[[#This Row],[設定項目]]&gt;=設定!$D$9),テーブル1[[#This Row],[val_J]],NA())</f>
        <v>#N/A</v>
      </c>
      <c r="AB97" s="11" t="e">
        <f>IF(AND(テーブル1[[#This Row],[設定項目]]&lt;設定!$D$10,テーブル1[[#This Row],[設定項目]]&gt;=設定!$D$9),テーブル1[[#This Row],[val_K]],NA())</f>
        <v>#N/A</v>
      </c>
      <c r="AC97" s="11" t="e">
        <f>IF(AND(テーブル1[[#This Row],[設定項目]]&lt;設定!$F$8,テーブル1[[#This Row],[設定項目]]&lt;&gt;""),テーブル1[[#This Row],[val_J]],NA())</f>
        <v>#N/A</v>
      </c>
      <c r="AD97" s="11" t="e">
        <f>IF(AND(テーブル1[[#This Row],[設定項目]]&lt;設定!$F$8,テーブル1[[#This Row],[設定項目]]&lt;&gt;""),テーブル1[[#This Row],[val_K]],NA())</f>
        <v>#N/A</v>
      </c>
      <c r="AE97" s="11">
        <f>IF(AND('グラフ(cCa-P)'!$I$11="ON",テーブル1[[#This Row],[ラベル表示]]=TRUE),テーブル1[[#This Row],[名前]],"")</f>
        <v>0</v>
      </c>
      <c r="AF97" s="11">
        <f>IF(AND('グラフ(PTH-cCa,P)'!$I$31="ON",テーブル1[[#This Row],[ラベル表示]]=TRUE),テーブル1[[#This Row],[名前]],"")</f>
        <v>0</v>
      </c>
      <c r="AG97" s="11">
        <f>IF(AND('グラフ(PTH-cCa,P)'!$Y$31="ON",テーブル1[[#This Row],[ラベル表示]]=TRUE),テーブル1[[#This Row],[名前]],"")</f>
        <v>0</v>
      </c>
      <c r="AH97" s="76">
        <f t="shared" si="3"/>
        <v>0</v>
      </c>
    </row>
    <row r="98" spans="2:34" ht="20.399999999999999" customHeight="1" x14ac:dyDescent="0.45">
      <c r="B98" s="129" t="b">
        <v>1</v>
      </c>
      <c r="C98" s="88">
        <f t="shared" si="2"/>
        <v>94</v>
      </c>
      <c r="D98" s="144"/>
      <c r="E98" s="8"/>
      <c r="F98" s="8"/>
      <c r="G98" s="8"/>
      <c r="H98" s="8"/>
      <c r="I98" s="8"/>
      <c r="J98" s="8"/>
      <c r="K98" s="136" t="str">
        <f>テーブル1[[#This Row],[cCa(mg/dL) '[自動計算']_グラフ表示用]]</f>
        <v/>
      </c>
      <c r="L98" s="8"/>
      <c r="M98" s="8"/>
      <c r="N98" s="59"/>
      <c r="O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 s="130" t="e">
        <f>IF(AND(テーブル1[[#This Row],[cCa(mg/dL) '[自動計算']_グラフ表示用]]&lt;&gt;"",テーブル1[[#This Row],[ラベル表示]]=TRUE),テーブル1[[#This Row],[cCa(mg/dL) '[自動計算']_グラフ表示用]],NA())</f>
        <v>#N/A</v>
      </c>
      <c r="Q98" s="130" t="e">
        <f>IF(AND(テーブル1[[#This Row],[P(mg/dL)]]&lt;&gt;"",テーブル1[[#This Row],[ラベル表示]]=TRUE),テーブル1[[#This Row],[P(mg/dL)]],NA())</f>
        <v>#N/A</v>
      </c>
      <c r="R98" s="130" t="e">
        <f>IF(AND(テーブル1[[#This Row],[設定項目]]&lt;&gt;"",テーブル1[[#This Row],[ラベル表示]]=TRUE),テーブル1[[#This Row],[設定項目]],NA())</f>
        <v>#N/A</v>
      </c>
      <c r="S98" s="58" t="e">
        <f>IF(テーブル1[[#This Row],[設定項目]]&gt;=設定!$D$13,テーブル1[[#This Row],[val_J]],NA())</f>
        <v>#N/A</v>
      </c>
      <c r="T98" s="11" t="e">
        <f>IF(テーブル1[[#This Row],[設定項目]]&gt;=設定!$D$13,テーブル1[[#This Row],[val_K]],NA())</f>
        <v>#N/A</v>
      </c>
      <c r="U98" s="11" t="e">
        <f>IF(AND(テーブル1[[#This Row],[設定項目]]&lt;設定!$D$13,テーブル1[[#This Row],[設定項目]]&gt;=設定!$D$12),テーブル1[[#This Row],[val_J]],NA())</f>
        <v>#N/A</v>
      </c>
      <c r="V98" s="11" t="e">
        <f>IF(AND(テーブル1[[#This Row],[設定項目]]&lt;設定!$D$13,テーブル1[[#This Row],[設定項目]]&gt;=設定!$D$12),テーブル1[[#This Row],[val_K]],NA())</f>
        <v>#N/A</v>
      </c>
      <c r="W98" s="11" t="e">
        <f>IF(AND(テーブル1[[#This Row],[設定項目]]&lt;設定!$D$12,テーブル1[[#This Row],[設定項目]]&gt;=設定!$D$11),テーブル1[[#This Row],[val_J]],NA())</f>
        <v>#N/A</v>
      </c>
      <c r="X98" s="11" t="e">
        <f>IF(AND(テーブル1[[#This Row],[設定項目]]&lt;設定!$D$12,テーブル1[[#This Row],[設定項目]]&gt;=設定!$D$11),テーブル1[[#This Row],[val_K]],NA())</f>
        <v>#N/A</v>
      </c>
      <c r="Y98" s="11" t="e">
        <f>IF(AND(テーブル1[[#This Row],[設定項目]]&lt;設定!$D$11,テーブル1[[#This Row],[設定項目]]&gt;=設定!$D$10),テーブル1[[#This Row],[val_J]],NA())</f>
        <v>#N/A</v>
      </c>
      <c r="Z98" s="11" t="e">
        <f>IF(AND(テーブル1[[#This Row],[設定項目]]&lt;設定!$D$11,テーブル1[[#This Row],[設定項目]]&gt;=設定!$D$10),テーブル1[[#This Row],[val_K]],NA())</f>
        <v>#N/A</v>
      </c>
      <c r="AA98" s="11" t="e">
        <f>IF(AND(テーブル1[[#This Row],[設定項目]]&lt;設定!$D$10,テーブル1[[#This Row],[設定項目]]&gt;=設定!$D$9),テーブル1[[#This Row],[val_J]],NA())</f>
        <v>#N/A</v>
      </c>
      <c r="AB98" s="11" t="e">
        <f>IF(AND(テーブル1[[#This Row],[設定項目]]&lt;設定!$D$10,テーブル1[[#This Row],[設定項目]]&gt;=設定!$D$9),テーブル1[[#This Row],[val_K]],NA())</f>
        <v>#N/A</v>
      </c>
      <c r="AC98" s="11" t="e">
        <f>IF(AND(テーブル1[[#This Row],[設定項目]]&lt;設定!$F$8,テーブル1[[#This Row],[設定項目]]&lt;&gt;""),テーブル1[[#This Row],[val_J]],NA())</f>
        <v>#N/A</v>
      </c>
      <c r="AD98" s="11" t="e">
        <f>IF(AND(テーブル1[[#This Row],[設定項目]]&lt;設定!$F$8,テーブル1[[#This Row],[設定項目]]&lt;&gt;""),テーブル1[[#This Row],[val_K]],NA())</f>
        <v>#N/A</v>
      </c>
      <c r="AE98" s="11">
        <f>IF(AND('グラフ(cCa-P)'!$I$11="ON",テーブル1[[#This Row],[ラベル表示]]=TRUE),テーブル1[[#This Row],[名前]],"")</f>
        <v>0</v>
      </c>
      <c r="AF98" s="11">
        <f>IF(AND('グラフ(PTH-cCa,P)'!$I$31="ON",テーブル1[[#This Row],[ラベル表示]]=TRUE),テーブル1[[#This Row],[名前]],"")</f>
        <v>0</v>
      </c>
      <c r="AG98" s="11">
        <f>IF(AND('グラフ(PTH-cCa,P)'!$Y$31="ON",テーブル1[[#This Row],[ラベル表示]]=TRUE),テーブル1[[#This Row],[名前]],"")</f>
        <v>0</v>
      </c>
      <c r="AH98" s="76">
        <f t="shared" si="3"/>
        <v>0</v>
      </c>
    </row>
    <row r="99" spans="2:34" ht="20.399999999999999" customHeight="1" x14ac:dyDescent="0.45">
      <c r="B99" s="129" t="b">
        <v>1</v>
      </c>
      <c r="C99" s="88">
        <f t="shared" si="2"/>
        <v>95</v>
      </c>
      <c r="D99" s="144"/>
      <c r="E99" s="8"/>
      <c r="F99" s="8"/>
      <c r="G99" s="8"/>
      <c r="H99" s="8"/>
      <c r="I99" s="8"/>
      <c r="J99" s="8"/>
      <c r="K99" s="136" t="str">
        <f>テーブル1[[#This Row],[cCa(mg/dL) '[自動計算']_グラフ表示用]]</f>
        <v/>
      </c>
      <c r="L99" s="8"/>
      <c r="M99" s="8"/>
      <c r="N99" s="59"/>
      <c r="O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 s="130" t="e">
        <f>IF(AND(テーブル1[[#This Row],[cCa(mg/dL) '[自動計算']_グラフ表示用]]&lt;&gt;"",テーブル1[[#This Row],[ラベル表示]]=TRUE),テーブル1[[#This Row],[cCa(mg/dL) '[自動計算']_グラフ表示用]],NA())</f>
        <v>#N/A</v>
      </c>
      <c r="Q99" s="130" t="e">
        <f>IF(AND(テーブル1[[#This Row],[P(mg/dL)]]&lt;&gt;"",テーブル1[[#This Row],[ラベル表示]]=TRUE),テーブル1[[#This Row],[P(mg/dL)]],NA())</f>
        <v>#N/A</v>
      </c>
      <c r="R99" s="130" t="e">
        <f>IF(AND(テーブル1[[#This Row],[設定項目]]&lt;&gt;"",テーブル1[[#This Row],[ラベル表示]]=TRUE),テーブル1[[#This Row],[設定項目]],NA())</f>
        <v>#N/A</v>
      </c>
      <c r="S99" s="58" t="e">
        <f>IF(テーブル1[[#This Row],[設定項目]]&gt;=設定!$D$13,テーブル1[[#This Row],[val_J]],NA())</f>
        <v>#N/A</v>
      </c>
      <c r="T99" s="11" t="e">
        <f>IF(テーブル1[[#This Row],[設定項目]]&gt;=設定!$D$13,テーブル1[[#This Row],[val_K]],NA())</f>
        <v>#N/A</v>
      </c>
      <c r="U99" s="11" t="e">
        <f>IF(AND(テーブル1[[#This Row],[設定項目]]&lt;設定!$D$13,テーブル1[[#This Row],[設定項目]]&gt;=設定!$D$12),テーブル1[[#This Row],[val_J]],NA())</f>
        <v>#N/A</v>
      </c>
      <c r="V99" s="11" t="e">
        <f>IF(AND(テーブル1[[#This Row],[設定項目]]&lt;設定!$D$13,テーブル1[[#This Row],[設定項目]]&gt;=設定!$D$12),テーブル1[[#This Row],[val_K]],NA())</f>
        <v>#N/A</v>
      </c>
      <c r="W99" s="11" t="e">
        <f>IF(AND(テーブル1[[#This Row],[設定項目]]&lt;設定!$D$12,テーブル1[[#This Row],[設定項目]]&gt;=設定!$D$11),テーブル1[[#This Row],[val_J]],NA())</f>
        <v>#N/A</v>
      </c>
      <c r="X99" s="11" t="e">
        <f>IF(AND(テーブル1[[#This Row],[設定項目]]&lt;設定!$D$12,テーブル1[[#This Row],[設定項目]]&gt;=設定!$D$11),テーブル1[[#This Row],[val_K]],NA())</f>
        <v>#N/A</v>
      </c>
      <c r="Y99" s="11" t="e">
        <f>IF(AND(テーブル1[[#This Row],[設定項目]]&lt;設定!$D$11,テーブル1[[#This Row],[設定項目]]&gt;=設定!$D$10),テーブル1[[#This Row],[val_J]],NA())</f>
        <v>#N/A</v>
      </c>
      <c r="Z99" s="11" t="e">
        <f>IF(AND(テーブル1[[#This Row],[設定項目]]&lt;設定!$D$11,テーブル1[[#This Row],[設定項目]]&gt;=設定!$D$10),テーブル1[[#This Row],[val_K]],NA())</f>
        <v>#N/A</v>
      </c>
      <c r="AA99" s="11" t="e">
        <f>IF(AND(テーブル1[[#This Row],[設定項目]]&lt;設定!$D$10,テーブル1[[#This Row],[設定項目]]&gt;=設定!$D$9),テーブル1[[#This Row],[val_J]],NA())</f>
        <v>#N/A</v>
      </c>
      <c r="AB99" s="11" t="e">
        <f>IF(AND(テーブル1[[#This Row],[設定項目]]&lt;設定!$D$10,テーブル1[[#This Row],[設定項目]]&gt;=設定!$D$9),テーブル1[[#This Row],[val_K]],NA())</f>
        <v>#N/A</v>
      </c>
      <c r="AC99" s="11" t="e">
        <f>IF(AND(テーブル1[[#This Row],[設定項目]]&lt;設定!$F$8,テーブル1[[#This Row],[設定項目]]&lt;&gt;""),テーブル1[[#This Row],[val_J]],NA())</f>
        <v>#N/A</v>
      </c>
      <c r="AD99" s="11" t="e">
        <f>IF(AND(テーブル1[[#This Row],[設定項目]]&lt;設定!$F$8,テーブル1[[#This Row],[設定項目]]&lt;&gt;""),テーブル1[[#This Row],[val_K]],NA())</f>
        <v>#N/A</v>
      </c>
      <c r="AE99" s="11">
        <f>IF(AND('グラフ(cCa-P)'!$I$11="ON",テーブル1[[#This Row],[ラベル表示]]=TRUE),テーブル1[[#This Row],[名前]],"")</f>
        <v>0</v>
      </c>
      <c r="AF99" s="11">
        <f>IF(AND('グラフ(PTH-cCa,P)'!$I$31="ON",テーブル1[[#This Row],[ラベル表示]]=TRUE),テーブル1[[#This Row],[名前]],"")</f>
        <v>0</v>
      </c>
      <c r="AG99" s="11">
        <f>IF(AND('グラフ(PTH-cCa,P)'!$Y$31="ON",テーブル1[[#This Row],[ラベル表示]]=TRUE),テーブル1[[#This Row],[名前]],"")</f>
        <v>0</v>
      </c>
      <c r="AH99" s="76">
        <f t="shared" si="3"/>
        <v>0</v>
      </c>
    </row>
    <row r="100" spans="2:34" ht="20.399999999999999" customHeight="1" x14ac:dyDescent="0.45">
      <c r="B100" s="129" t="b">
        <v>1</v>
      </c>
      <c r="C100" s="88">
        <f t="shared" si="2"/>
        <v>96</v>
      </c>
      <c r="D100" s="144"/>
      <c r="E100" s="8"/>
      <c r="F100" s="8"/>
      <c r="G100" s="8"/>
      <c r="H100" s="8"/>
      <c r="I100" s="8"/>
      <c r="J100" s="8"/>
      <c r="K100" s="136" t="str">
        <f>テーブル1[[#This Row],[cCa(mg/dL) '[自動計算']_グラフ表示用]]</f>
        <v/>
      </c>
      <c r="L100" s="8"/>
      <c r="M100" s="8"/>
      <c r="N100" s="59"/>
      <c r="O1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0" s="130" t="e">
        <f>IF(AND(テーブル1[[#This Row],[cCa(mg/dL) '[自動計算']_グラフ表示用]]&lt;&gt;"",テーブル1[[#This Row],[ラベル表示]]=TRUE),テーブル1[[#This Row],[cCa(mg/dL) '[自動計算']_グラフ表示用]],NA())</f>
        <v>#N/A</v>
      </c>
      <c r="Q100" s="130" t="e">
        <f>IF(AND(テーブル1[[#This Row],[P(mg/dL)]]&lt;&gt;"",テーブル1[[#This Row],[ラベル表示]]=TRUE),テーブル1[[#This Row],[P(mg/dL)]],NA())</f>
        <v>#N/A</v>
      </c>
      <c r="R100" s="130" t="e">
        <f>IF(AND(テーブル1[[#This Row],[設定項目]]&lt;&gt;"",テーブル1[[#This Row],[ラベル表示]]=TRUE),テーブル1[[#This Row],[設定項目]],NA())</f>
        <v>#N/A</v>
      </c>
      <c r="S100" s="58" t="e">
        <f>IF(テーブル1[[#This Row],[設定項目]]&gt;=設定!$D$13,テーブル1[[#This Row],[val_J]],NA())</f>
        <v>#N/A</v>
      </c>
      <c r="T100" s="11" t="e">
        <f>IF(テーブル1[[#This Row],[設定項目]]&gt;=設定!$D$13,テーブル1[[#This Row],[val_K]],NA())</f>
        <v>#N/A</v>
      </c>
      <c r="U100" s="11" t="e">
        <f>IF(AND(テーブル1[[#This Row],[設定項目]]&lt;設定!$D$13,テーブル1[[#This Row],[設定項目]]&gt;=設定!$D$12),テーブル1[[#This Row],[val_J]],NA())</f>
        <v>#N/A</v>
      </c>
      <c r="V100" s="11" t="e">
        <f>IF(AND(テーブル1[[#This Row],[設定項目]]&lt;設定!$D$13,テーブル1[[#This Row],[設定項目]]&gt;=設定!$D$12),テーブル1[[#This Row],[val_K]],NA())</f>
        <v>#N/A</v>
      </c>
      <c r="W100" s="11" t="e">
        <f>IF(AND(テーブル1[[#This Row],[設定項目]]&lt;設定!$D$12,テーブル1[[#This Row],[設定項目]]&gt;=設定!$D$11),テーブル1[[#This Row],[val_J]],NA())</f>
        <v>#N/A</v>
      </c>
      <c r="X100" s="11" t="e">
        <f>IF(AND(テーブル1[[#This Row],[設定項目]]&lt;設定!$D$12,テーブル1[[#This Row],[設定項目]]&gt;=設定!$D$11),テーブル1[[#This Row],[val_K]],NA())</f>
        <v>#N/A</v>
      </c>
      <c r="Y100" s="11" t="e">
        <f>IF(AND(テーブル1[[#This Row],[設定項目]]&lt;設定!$D$11,テーブル1[[#This Row],[設定項目]]&gt;=設定!$D$10),テーブル1[[#This Row],[val_J]],NA())</f>
        <v>#N/A</v>
      </c>
      <c r="Z100" s="11" t="e">
        <f>IF(AND(テーブル1[[#This Row],[設定項目]]&lt;設定!$D$11,テーブル1[[#This Row],[設定項目]]&gt;=設定!$D$10),テーブル1[[#This Row],[val_K]],NA())</f>
        <v>#N/A</v>
      </c>
      <c r="AA100" s="11" t="e">
        <f>IF(AND(テーブル1[[#This Row],[設定項目]]&lt;設定!$D$10,テーブル1[[#This Row],[設定項目]]&gt;=設定!$D$9),テーブル1[[#This Row],[val_J]],NA())</f>
        <v>#N/A</v>
      </c>
      <c r="AB100" s="11" t="e">
        <f>IF(AND(テーブル1[[#This Row],[設定項目]]&lt;設定!$D$10,テーブル1[[#This Row],[設定項目]]&gt;=設定!$D$9),テーブル1[[#This Row],[val_K]],NA())</f>
        <v>#N/A</v>
      </c>
      <c r="AC100" s="11" t="e">
        <f>IF(AND(テーブル1[[#This Row],[設定項目]]&lt;設定!$F$8,テーブル1[[#This Row],[設定項目]]&lt;&gt;""),テーブル1[[#This Row],[val_J]],NA())</f>
        <v>#N/A</v>
      </c>
      <c r="AD100" s="11" t="e">
        <f>IF(AND(テーブル1[[#This Row],[設定項目]]&lt;設定!$F$8,テーブル1[[#This Row],[設定項目]]&lt;&gt;""),テーブル1[[#This Row],[val_K]],NA())</f>
        <v>#N/A</v>
      </c>
      <c r="AE100" s="11">
        <f>IF(AND('グラフ(cCa-P)'!$I$11="ON",テーブル1[[#This Row],[ラベル表示]]=TRUE),テーブル1[[#This Row],[名前]],"")</f>
        <v>0</v>
      </c>
      <c r="AF100" s="11">
        <f>IF(AND('グラフ(PTH-cCa,P)'!$I$31="ON",テーブル1[[#This Row],[ラベル表示]]=TRUE),テーブル1[[#This Row],[名前]],"")</f>
        <v>0</v>
      </c>
      <c r="AG100" s="11">
        <f>IF(AND('グラフ(PTH-cCa,P)'!$Y$31="ON",テーブル1[[#This Row],[ラベル表示]]=TRUE),テーブル1[[#This Row],[名前]],"")</f>
        <v>0</v>
      </c>
      <c r="AH100" s="76">
        <f t="shared" si="3"/>
        <v>0</v>
      </c>
    </row>
    <row r="101" spans="2:34" ht="20.399999999999999" customHeight="1" x14ac:dyDescent="0.45">
      <c r="B101" s="129" t="b">
        <v>1</v>
      </c>
      <c r="C101" s="88">
        <f t="shared" si="2"/>
        <v>97</v>
      </c>
      <c r="D101" s="144"/>
      <c r="E101" s="8"/>
      <c r="F101" s="8"/>
      <c r="G101" s="8"/>
      <c r="H101" s="8"/>
      <c r="I101" s="8"/>
      <c r="J101" s="8"/>
      <c r="K101" s="136" t="str">
        <f>テーブル1[[#This Row],[cCa(mg/dL) '[自動計算']_グラフ表示用]]</f>
        <v/>
      </c>
      <c r="L101" s="8"/>
      <c r="M101" s="8"/>
      <c r="N101" s="59"/>
      <c r="O1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1" s="130" t="e">
        <f>IF(AND(テーブル1[[#This Row],[cCa(mg/dL) '[自動計算']_グラフ表示用]]&lt;&gt;"",テーブル1[[#This Row],[ラベル表示]]=TRUE),テーブル1[[#This Row],[cCa(mg/dL) '[自動計算']_グラフ表示用]],NA())</f>
        <v>#N/A</v>
      </c>
      <c r="Q101" s="130" t="e">
        <f>IF(AND(テーブル1[[#This Row],[P(mg/dL)]]&lt;&gt;"",テーブル1[[#This Row],[ラベル表示]]=TRUE),テーブル1[[#This Row],[P(mg/dL)]],NA())</f>
        <v>#N/A</v>
      </c>
      <c r="R101" s="130" t="e">
        <f>IF(AND(テーブル1[[#This Row],[設定項目]]&lt;&gt;"",テーブル1[[#This Row],[ラベル表示]]=TRUE),テーブル1[[#This Row],[設定項目]],NA())</f>
        <v>#N/A</v>
      </c>
      <c r="S101" s="58" t="e">
        <f>IF(テーブル1[[#This Row],[設定項目]]&gt;=設定!$D$13,テーブル1[[#This Row],[val_J]],NA())</f>
        <v>#N/A</v>
      </c>
      <c r="T101" s="11" t="e">
        <f>IF(テーブル1[[#This Row],[設定項目]]&gt;=設定!$D$13,テーブル1[[#This Row],[val_K]],NA())</f>
        <v>#N/A</v>
      </c>
      <c r="U101" s="11" t="e">
        <f>IF(AND(テーブル1[[#This Row],[設定項目]]&lt;設定!$D$13,テーブル1[[#This Row],[設定項目]]&gt;=設定!$D$12),テーブル1[[#This Row],[val_J]],NA())</f>
        <v>#N/A</v>
      </c>
      <c r="V101" s="11" t="e">
        <f>IF(AND(テーブル1[[#This Row],[設定項目]]&lt;設定!$D$13,テーブル1[[#This Row],[設定項目]]&gt;=設定!$D$12),テーブル1[[#This Row],[val_K]],NA())</f>
        <v>#N/A</v>
      </c>
      <c r="W101" s="11" t="e">
        <f>IF(AND(テーブル1[[#This Row],[設定項目]]&lt;設定!$D$12,テーブル1[[#This Row],[設定項目]]&gt;=設定!$D$11),テーブル1[[#This Row],[val_J]],NA())</f>
        <v>#N/A</v>
      </c>
      <c r="X101" s="11" t="e">
        <f>IF(AND(テーブル1[[#This Row],[設定項目]]&lt;設定!$D$12,テーブル1[[#This Row],[設定項目]]&gt;=設定!$D$11),テーブル1[[#This Row],[val_K]],NA())</f>
        <v>#N/A</v>
      </c>
      <c r="Y101" s="11" t="e">
        <f>IF(AND(テーブル1[[#This Row],[設定項目]]&lt;設定!$D$11,テーブル1[[#This Row],[設定項目]]&gt;=設定!$D$10),テーブル1[[#This Row],[val_J]],NA())</f>
        <v>#N/A</v>
      </c>
      <c r="Z101" s="11" t="e">
        <f>IF(AND(テーブル1[[#This Row],[設定項目]]&lt;設定!$D$11,テーブル1[[#This Row],[設定項目]]&gt;=設定!$D$10),テーブル1[[#This Row],[val_K]],NA())</f>
        <v>#N/A</v>
      </c>
      <c r="AA101" s="11" t="e">
        <f>IF(AND(テーブル1[[#This Row],[設定項目]]&lt;設定!$D$10,テーブル1[[#This Row],[設定項目]]&gt;=設定!$D$9),テーブル1[[#This Row],[val_J]],NA())</f>
        <v>#N/A</v>
      </c>
      <c r="AB101" s="11" t="e">
        <f>IF(AND(テーブル1[[#This Row],[設定項目]]&lt;設定!$D$10,テーブル1[[#This Row],[設定項目]]&gt;=設定!$D$9),テーブル1[[#This Row],[val_K]],NA())</f>
        <v>#N/A</v>
      </c>
      <c r="AC101" s="11" t="e">
        <f>IF(AND(テーブル1[[#This Row],[設定項目]]&lt;設定!$F$8,テーブル1[[#This Row],[設定項目]]&lt;&gt;""),テーブル1[[#This Row],[val_J]],NA())</f>
        <v>#N/A</v>
      </c>
      <c r="AD101" s="11" t="e">
        <f>IF(AND(テーブル1[[#This Row],[設定項目]]&lt;設定!$F$8,テーブル1[[#This Row],[設定項目]]&lt;&gt;""),テーブル1[[#This Row],[val_K]],NA())</f>
        <v>#N/A</v>
      </c>
      <c r="AE101" s="11">
        <f>IF(AND('グラフ(cCa-P)'!$I$11="ON",テーブル1[[#This Row],[ラベル表示]]=TRUE),テーブル1[[#This Row],[名前]],"")</f>
        <v>0</v>
      </c>
      <c r="AF101" s="11">
        <f>IF(AND('グラフ(PTH-cCa,P)'!$I$31="ON",テーブル1[[#This Row],[ラベル表示]]=TRUE),テーブル1[[#This Row],[名前]],"")</f>
        <v>0</v>
      </c>
      <c r="AG101" s="11">
        <f>IF(AND('グラフ(PTH-cCa,P)'!$Y$31="ON",テーブル1[[#This Row],[ラベル表示]]=TRUE),テーブル1[[#This Row],[名前]],"")</f>
        <v>0</v>
      </c>
      <c r="AH101" s="76">
        <f t="shared" si="3"/>
        <v>0</v>
      </c>
    </row>
    <row r="102" spans="2:34" ht="20.399999999999999" customHeight="1" x14ac:dyDescent="0.45">
      <c r="B102" s="129" t="b">
        <v>1</v>
      </c>
      <c r="C102" s="88">
        <f t="shared" si="2"/>
        <v>98</v>
      </c>
      <c r="D102" s="144"/>
      <c r="E102" s="8"/>
      <c r="F102" s="8"/>
      <c r="G102" s="8"/>
      <c r="H102" s="8"/>
      <c r="I102" s="8"/>
      <c r="J102" s="8"/>
      <c r="K102" s="136" t="str">
        <f>テーブル1[[#This Row],[cCa(mg/dL) '[自動計算']_グラフ表示用]]</f>
        <v/>
      </c>
      <c r="L102" s="8"/>
      <c r="M102" s="8"/>
      <c r="N102" s="59"/>
      <c r="O1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2" s="130" t="e">
        <f>IF(AND(テーブル1[[#This Row],[cCa(mg/dL) '[自動計算']_グラフ表示用]]&lt;&gt;"",テーブル1[[#This Row],[ラベル表示]]=TRUE),テーブル1[[#This Row],[cCa(mg/dL) '[自動計算']_グラフ表示用]],NA())</f>
        <v>#N/A</v>
      </c>
      <c r="Q102" s="130" t="e">
        <f>IF(AND(テーブル1[[#This Row],[P(mg/dL)]]&lt;&gt;"",テーブル1[[#This Row],[ラベル表示]]=TRUE),テーブル1[[#This Row],[P(mg/dL)]],NA())</f>
        <v>#N/A</v>
      </c>
      <c r="R102" s="130" t="e">
        <f>IF(AND(テーブル1[[#This Row],[設定項目]]&lt;&gt;"",テーブル1[[#This Row],[ラベル表示]]=TRUE),テーブル1[[#This Row],[設定項目]],NA())</f>
        <v>#N/A</v>
      </c>
      <c r="S102" s="58" t="e">
        <f>IF(テーブル1[[#This Row],[設定項目]]&gt;=設定!$D$13,テーブル1[[#This Row],[val_J]],NA())</f>
        <v>#N/A</v>
      </c>
      <c r="T102" s="11" t="e">
        <f>IF(テーブル1[[#This Row],[設定項目]]&gt;=設定!$D$13,テーブル1[[#This Row],[val_K]],NA())</f>
        <v>#N/A</v>
      </c>
      <c r="U102" s="11" t="e">
        <f>IF(AND(テーブル1[[#This Row],[設定項目]]&lt;設定!$D$13,テーブル1[[#This Row],[設定項目]]&gt;=設定!$D$12),テーブル1[[#This Row],[val_J]],NA())</f>
        <v>#N/A</v>
      </c>
      <c r="V102" s="11" t="e">
        <f>IF(AND(テーブル1[[#This Row],[設定項目]]&lt;設定!$D$13,テーブル1[[#This Row],[設定項目]]&gt;=設定!$D$12),テーブル1[[#This Row],[val_K]],NA())</f>
        <v>#N/A</v>
      </c>
      <c r="W102" s="11" t="e">
        <f>IF(AND(テーブル1[[#This Row],[設定項目]]&lt;設定!$D$12,テーブル1[[#This Row],[設定項目]]&gt;=設定!$D$11),テーブル1[[#This Row],[val_J]],NA())</f>
        <v>#N/A</v>
      </c>
      <c r="X102" s="11" t="e">
        <f>IF(AND(テーブル1[[#This Row],[設定項目]]&lt;設定!$D$12,テーブル1[[#This Row],[設定項目]]&gt;=設定!$D$11),テーブル1[[#This Row],[val_K]],NA())</f>
        <v>#N/A</v>
      </c>
      <c r="Y102" s="11" t="e">
        <f>IF(AND(テーブル1[[#This Row],[設定項目]]&lt;設定!$D$11,テーブル1[[#This Row],[設定項目]]&gt;=設定!$D$10),テーブル1[[#This Row],[val_J]],NA())</f>
        <v>#N/A</v>
      </c>
      <c r="Z102" s="11" t="e">
        <f>IF(AND(テーブル1[[#This Row],[設定項目]]&lt;設定!$D$11,テーブル1[[#This Row],[設定項目]]&gt;=設定!$D$10),テーブル1[[#This Row],[val_K]],NA())</f>
        <v>#N/A</v>
      </c>
      <c r="AA102" s="11" t="e">
        <f>IF(AND(テーブル1[[#This Row],[設定項目]]&lt;設定!$D$10,テーブル1[[#This Row],[設定項目]]&gt;=設定!$D$9),テーブル1[[#This Row],[val_J]],NA())</f>
        <v>#N/A</v>
      </c>
      <c r="AB102" s="11" t="e">
        <f>IF(AND(テーブル1[[#This Row],[設定項目]]&lt;設定!$D$10,テーブル1[[#This Row],[設定項目]]&gt;=設定!$D$9),テーブル1[[#This Row],[val_K]],NA())</f>
        <v>#N/A</v>
      </c>
      <c r="AC102" s="11" t="e">
        <f>IF(AND(テーブル1[[#This Row],[設定項目]]&lt;設定!$F$8,テーブル1[[#This Row],[設定項目]]&lt;&gt;""),テーブル1[[#This Row],[val_J]],NA())</f>
        <v>#N/A</v>
      </c>
      <c r="AD102" s="11" t="e">
        <f>IF(AND(テーブル1[[#This Row],[設定項目]]&lt;設定!$F$8,テーブル1[[#This Row],[設定項目]]&lt;&gt;""),テーブル1[[#This Row],[val_K]],NA())</f>
        <v>#N/A</v>
      </c>
      <c r="AE102" s="11">
        <f>IF(AND('グラフ(cCa-P)'!$I$11="ON",テーブル1[[#This Row],[ラベル表示]]=TRUE),テーブル1[[#This Row],[名前]],"")</f>
        <v>0</v>
      </c>
      <c r="AF102" s="11">
        <f>IF(AND('グラフ(PTH-cCa,P)'!$I$31="ON",テーブル1[[#This Row],[ラベル表示]]=TRUE),テーブル1[[#This Row],[名前]],"")</f>
        <v>0</v>
      </c>
      <c r="AG102" s="11">
        <f>IF(AND('グラフ(PTH-cCa,P)'!$Y$31="ON",テーブル1[[#This Row],[ラベル表示]]=TRUE),テーブル1[[#This Row],[名前]],"")</f>
        <v>0</v>
      </c>
      <c r="AH102" s="76">
        <f t="shared" si="3"/>
        <v>0</v>
      </c>
    </row>
    <row r="103" spans="2:34" ht="20.399999999999999" customHeight="1" x14ac:dyDescent="0.45">
      <c r="B103" s="129" t="b">
        <v>1</v>
      </c>
      <c r="C103" s="88">
        <f t="shared" si="2"/>
        <v>99</v>
      </c>
      <c r="D103" s="144"/>
      <c r="E103" s="8"/>
      <c r="F103" s="8"/>
      <c r="G103" s="8"/>
      <c r="H103" s="8"/>
      <c r="I103" s="8"/>
      <c r="J103" s="8"/>
      <c r="K103" s="136" t="str">
        <f>テーブル1[[#This Row],[cCa(mg/dL) '[自動計算']_グラフ表示用]]</f>
        <v/>
      </c>
      <c r="L103" s="8"/>
      <c r="M103" s="8"/>
      <c r="N103" s="59"/>
      <c r="O1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3" s="130" t="e">
        <f>IF(AND(テーブル1[[#This Row],[cCa(mg/dL) '[自動計算']_グラフ表示用]]&lt;&gt;"",テーブル1[[#This Row],[ラベル表示]]=TRUE),テーブル1[[#This Row],[cCa(mg/dL) '[自動計算']_グラフ表示用]],NA())</f>
        <v>#N/A</v>
      </c>
      <c r="Q103" s="130" t="e">
        <f>IF(AND(テーブル1[[#This Row],[P(mg/dL)]]&lt;&gt;"",テーブル1[[#This Row],[ラベル表示]]=TRUE),テーブル1[[#This Row],[P(mg/dL)]],NA())</f>
        <v>#N/A</v>
      </c>
      <c r="R103" s="130" t="e">
        <f>IF(AND(テーブル1[[#This Row],[設定項目]]&lt;&gt;"",テーブル1[[#This Row],[ラベル表示]]=TRUE),テーブル1[[#This Row],[設定項目]],NA())</f>
        <v>#N/A</v>
      </c>
      <c r="S103" s="58" t="e">
        <f>IF(テーブル1[[#This Row],[設定項目]]&gt;=設定!$D$13,テーブル1[[#This Row],[val_J]],NA())</f>
        <v>#N/A</v>
      </c>
      <c r="T103" s="11" t="e">
        <f>IF(テーブル1[[#This Row],[設定項目]]&gt;=設定!$D$13,テーブル1[[#This Row],[val_K]],NA())</f>
        <v>#N/A</v>
      </c>
      <c r="U103" s="11" t="e">
        <f>IF(AND(テーブル1[[#This Row],[設定項目]]&lt;設定!$D$13,テーブル1[[#This Row],[設定項目]]&gt;=設定!$D$12),テーブル1[[#This Row],[val_J]],NA())</f>
        <v>#N/A</v>
      </c>
      <c r="V103" s="11" t="e">
        <f>IF(AND(テーブル1[[#This Row],[設定項目]]&lt;設定!$D$13,テーブル1[[#This Row],[設定項目]]&gt;=設定!$D$12),テーブル1[[#This Row],[val_K]],NA())</f>
        <v>#N/A</v>
      </c>
      <c r="W103" s="11" t="e">
        <f>IF(AND(テーブル1[[#This Row],[設定項目]]&lt;設定!$D$12,テーブル1[[#This Row],[設定項目]]&gt;=設定!$D$11),テーブル1[[#This Row],[val_J]],NA())</f>
        <v>#N/A</v>
      </c>
      <c r="X103" s="11" t="e">
        <f>IF(AND(テーブル1[[#This Row],[設定項目]]&lt;設定!$D$12,テーブル1[[#This Row],[設定項目]]&gt;=設定!$D$11),テーブル1[[#This Row],[val_K]],NA())</f>
        <v>#N/A</v>
      </c>
      <c r="Y103" s="11" t="e">
        <f>IF(AND(テーブル1[[#This Row],[設定項目]]&lt;設定!$D$11,テーブル1[[#This Row],[設定項目]]&gt;=設定!$D$10),テーブル1[[#This Row],[val_J]],NA())</f>
        <v>#N/A</v>
      </c>
      <c r="Z103" s="11" t="e">
        <f>IF(AND(テーブル1[[#This Row],[設定項目]]&lt;設定!$D$11,テーブル1[[#This Row],[設定項目]]&gt;=設定!$D$10),テーブル1[[#This Row],[val_K]],NA())</f>
        <v>#N/A</v>
      </c>
      <c r="AA103" s="11" t="e">
        <f>IF(AND(テーブル1[[#This Row],[設定項目]]&lt;設定!$D$10,テーブル1[[#This Row],[設定項目]]&gt;=設定!$D$9),テーブル1[[#This Row],[val_J]],NA())</f>
        <v>#N/A</v>
      </c>
      <c r="AB103" s="11" t="e">
        <f>IF(AND(テーブル1[[#This Row],[設定項目]]&lt;設定!$D$10,テーブル1[[#This Row],[設定項目]]&gt;=設定!$D$9),テーブル1[[#This Row],[val_K]],NA())</f>
        <v>#N/A</v>
      </c>
      <c r="AC103" s="11" t="e">
        <f>IF(AND(テーブル1[[#This Row],[設定項目]]&lt;設定!$F$8,テーブル1[[#This Row],[設定項目]]&lt;&gt;""),テーブル1[[#This Row],[val_J]],NA())</f>
        <v>#N/A</v>
      </c>
      <c r="AD103" s="11" t="e">
        <f>IF(AND(テーブル1[[#This Row],[設定項目]]&lt;設定!$F$8,テーブル1[[#This Row],[設定項目]]&lt;&gt;""),テーブル1[[#This Row],[val_K]],NA())</f>
        <v>#N/A</v>
      </c>
      <c r="AE103" s="11">
        <f>IF(AND('グラフ(cCa-P)'!$I$11="ON",テーブル1[[#This Row],[ラベル表示]]=TRUE),テーブル1[[#This Row],[名前]],"")</f>
        <v>0</v>
      </c>
      <c r="AF103" s="11">
        <f>IF(AND('グラフ(PTH-cCa,P)'!$I$31="ON",テーブル1[[#This Row],[ラベル表示]]=TRUE),テーブル1[[#This Row],[名前]],"")</f>
        <v>0</v>
      </c>
      <c r="AG103" s="11">
        <f>IF(AND('グラフ(PTH-cCa,P)'!$Y$31="ON",テーブル1[[#This Row],[ラベル表示]]=TRUE),テーブル1[[#This Row],[名前]],"")</f>
        <v>0</v>
      </c>
      <c r="AH103" s="76">
        <f t="shared" si="3"/>
        <v>0</v>
      </c>
    </row>
    <row r="104" spans="2:34" ht="20.399999999999999" customHeight="1" x14ac:dyDescent="0.45">
      <c r="B104" s="129" t="b">
        <v>1</v>
      </c>
      <c r="C104" s="88">
        <f t="shared" si="2"/>
        <v>100</v>
      </c>
      <c r="D104" s="144"/>
      <c r="E104" s="8"/>
      <c r="F104" s="8"/>
      <c r="G104" s="8"/>
      <c r="H104" s="8"/>
      <c r="I104" s="8"/>
      <c r="J104" s="8"/>
      <c r="K104" s="136" t="str">
        <f>テーブル1[[#This Row],[cCa(mg/dL) '[自動計算']_グラフ表示用]]</f>
        <v/>
      </c>
      <c r="L104" s="8"/>
      <c r="M104" s="8"/>
      <c r="N104" s="59"/>
      <c r="O1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4" s="130" t="e">
        <f>IF(AND(テーブル1[[#This Row],[cCa(mg/dL) '[自動計算']_グラフ表示用]]&lt;&gt;"",テーブル1[[#This Row],[ラベル表示]]=TRUE),テーブル1[[#This Row],[cCa(mg/dL) '[自動計算']_グラフ表示用]],NA())</f>
        <v>#N/A</v>
      </c>
      <c r="Q104" s="130" t="e">
        <f>IF(AND(テーブル1[[#This Row],[P(mg/dL)]]&lt;&gt;"",テーブル1[[#This Row],[ラベル表示]]=TRUE),テーブル1[[#This Row],[P(mg/dL)]],NA())</f>
        <v>#N/A</v>
      </c>
      <c r="R104" s="130" t="e">
        <f>IF(AND(テーブル1[[#This Row],[設定項目]]&lt;&gt;"",テーブル1[[#This Row],[ラベル表示]]=TRUE),テーブル1[[#This Row],[設定項目]],NA())</f>
        <v>#N/A</v>
      </c>
      <c r="S104" s="58" t="e">
        <f>IF(テーブル1[[#This Row],[設定項目]]&gt;=設定!$D$13,テーブル1[[#This Row],[val_J]],NA())</f>
        <v>#N/A</v>
      </c>
      <c r="T104" s="11" t="e">
        <f>IF(テーブル1[[#This Row],[設定項目]]&gt;=設定!$D$13,テーブル1[[#This Row],[val_K]],NA())</f>
        <v>#N/A</v>
      </c>
      <c r="U104" s="11" t="e">
        <f>IF(AND(テーブル1[[#This Row],[設定項目]]&lt;設定!$D$13,テーブル1[[#This Row],[設定項目]]&gt;=設定!$D$12),テーブル1[[#This Row],[val_J]],NA())</f>
        <v>#N/A</v>
      </c>
      <c r="V104" s="11" t="e">
        <f>IF(AND(テーブル1[[#This Row],[設定項目]]&lt;設定!$D$13,テーブル1[[#This Row],[設定項目]]&gt;=設定!$D$12),テーブル1[[#This Row],[val_K]],NA())</f>
        <v>#N/A</v>
      </c>
      <c r="W104" s="11" t="e">
        <f>IF(AND(テーブル1[[#This Row],[設定項目]]&lt;設定!$D$12,テーブル1[[#This Row],[設定項目]]&gt;=設定!$D$11),テーブル1[[#This Row],[val_J]],NA())</f>
        <v>#N/A</v>
      </c>
      <c r="X104" s="11" t="e">
        <f>IF(AND(テーブル1[[#This Row],[設定項目]]&lt;設定!$D$12,テーブル1[[#This Row],[設定項目]]&gt;=設定!$D$11),テーブル1[[#This Row],[val_K]],NA())</f>
        <v>#N/A</v>
      </c>
      <c r="Y104" s="11" t="e">
        <f>IF(AND(テーブル1[[#This Row],[設定項目]]&lt;設定!$D$11,テーブル1[[#This Row],[設定項目]]&gt;=設定!$D$10),テーブル1[[#This Row],[val_J]],NA())</f>
        <v>#N/A</v>
      </c>
      <c r="Z104" s="11" t="e">
        <f>IF(AND(テーブル1[[#This Row],[設定項目]]&lt;設定!$D$11,テーブル1[[#This Row],[設定項目]]&gt;=設定!$D$10),テーブル1[[#This Row],[val_K]],NA())</f>
        <v>#N/A</v>
      </c>
      <c r="AA104" s="11" t="e">
        <f>IF(AND(テーブル1[[#This Row],[設定項目]]&lt;設定!$D$10,テーブル1[[#This Row],[設定項目]]&gt;=設定!$D$9),テーブル1[[#This Row],[val_J]],NA())</f>
        <v>#N/A</v>
      </c>
      <c r="AB104" s="11" t="e">
        <f>IF(AND(テーブル1[[#This Row],[設定項目]]&lt;設定!$D$10,テーブル1[[#This Row],[設定項目]]&gt;=設定!$D$9),テーブル1[[#This Row],[val_K]],NA())</f>
        <v>#N/A</v>
      </c>
      <c r="AC104" s="11" t="e">
        <f>IF(AND(テーブル1[[#This Row],[設定項目]]&lt;設定!$F$8,テーブル1[[#This Row],[設定項目]]&lt;&gt;""),テーブル1[[#This Row],[val_J]],NA())</f>
        <v>#N/A</v>
      </c>
      <c r="AD104" s="11" t="e">
        <f>IF(AND(テーブル1[[#This Row],[設定項目]]&lt;設定!$F$8,テーブル1[[#This Row],[設定項目]]&lt;&gt;""),テーブル1[[#This Row],[val_K]],NA())</f>
        <v>#N/A</v>
      </c>
      <c r="AE104" s="11">
        <f>IF(AND('グラフ(cCa-P)'!$I$11="ON",テーブル1[[#This Row],[ラベル表示]]=TRUE),テーブル1[[#This Row],[名前]],"")</f>
        <v>0</v>
      </c>
      <c r="AF104" s="11">
        <f>IF(AND('グラフ(PTH-cCa,P)'!$I$31="ON",テーブル1[[#This Row],[ラベル表示]]=TRUE),テーブル1[[#This Row],[名前]],"")</f>
        <v>0</v>
      </c>
      <c r="AG104" s="11">
        <f>IF(AND('グラフ(PTH-cCa,P)'!$Y$31="ON",テーブル1[[#This Row],[ラベル表示]]=TRUE),テーブル1[[#This Row],[名前]],"")</f>
        <v>0</v>
      </c>
      <c r="AH104" s="76">
        <f t="shared" si="3"/>
        <v>0</v>
      </c>
    </row>
    <row r="105" spans="2:34" ht="20.399999999999999" customHeight="1" x14ac:dyDescent="0.45">
      <c r="B105" s="129" t="b">
        <v>1</v>
      </c>
      <c r="C105" s="88">
        <f t="shared" si="2"/>
        <v>101</v>
      </c>
      <c r="D105" s="144"/>
      <c r="E105" s="8"/>
      <c r="F105" s="8"/>
      <c r="G105" s="8"/>
      <c r="H105" s="8"/>
      <c r="I105" s="8"/>
      <c r="J105" s="8"/>
      <c r="K105" s="136" t="str">
        <f>テーブル1[[#This Row],[cCa(mg/dL) '[自動計算']_グラフ表示用]]</f>
        <v/>
      </c>
      <c r="L105" s="8"/>
      <c r="M105" s="8"/>
      <c r="N105" s="59"/>
      <c r="O1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5" s="130" t="e">
        <f>IF(AND(テーブル1[[#This Row],[cCa(mg/dL) '[自動計算']_グラフ表示用]]&lt;&gt;"",テーブル1[[#This Row],[ラベル表示]]=TRUE),テーブル1[[#This Row],[cCa(mg/dL) '[自動計算']_グラフ表示用]],NA())</f>
        <v>#N/A</v>
      </c>
      <c r="Q105" s="130" t="e">
        <f>IF(AND(テーブル1[[#This Row],[P(mg/dL)]]&lt;&gt;"",テーブル1[[#This Row],[ラベル表示]]=TRUE),テーブル1[[#This Row],[P(mg/dL)]],NA())</f>
        <v>#N/A</v>
      </c>
      <c r="R105" s="130" t="e">
        <f>IF(AND(テーブル1[[#This Row],[設定項目]]&lt;&gt;"",テーブル1[[#This Row],[ラベル表示]]=TRUE),テーブル1[[#This Row],[設定項目]],NA())</f>
        <v>#N/A</v>
      </c>
      <c r="S105" s="58" t="e">
        <f>IF(テーブル1[[#This Row],[設定項目]]&gt;=設定!$D$13,テーブル1[[#This Row],[val_J]],NA())</f>
        <v>#N/A</v>
      </c>
      <c r="T105" s="11" t="e">
        <f>IF(テーブル1[[#This Row],[設定項目]]&gt;=設定!$D$13,テーブル1[[#This Row],[val_K]],NA())</f>
        <v>#N/A</v>
      </c>
      <c r="U105" s="11" t="e">
        <f>IF(AND(テーブル1[[#This Row],[設定項目]]&lt;設定!$D$13,テーブル1[[#This Row],[設定項目]]&gt;=設定!$D$12),テーブル1[[#This Row],[val_J]],NA())</f>
        <v>#N/A</v>
      </c>
      <c r="V105" s="11" t="e">
        <f>IF(AND(テーブル1[[#This Row],[設定項目]]&lt;設定!$D$13,テーブル1[[#This Row],[設定項目]]&gt;=設定!$D$12),テーブル1[[#This Row],[val_K]],NA())</f>
        <v>#N/A</v>
      </c>
      <c r="W105" s="11" t="e">
        <f>IF(AND(テーブル1[[#This Row],[設定項目]]&lt;設定!$D$12,テーブル1[[#This Row],[設定項目]]&gt;=設定!$D$11),テーブル1[[#This Row],[val_J]],NA())</f>
        <v>#N/A</v>
      </c>
      <c r="X105" s="11" t="e">
        <f>IF(AND(テーブル1[[#This Row],[設定項目]]&lt;設定!$D$12,テーブル1[[#This Row],[設定項目]]&gt;=設定!$D$11),テーブル1[[#This Row],[val_K]],NA())</f>
        <v>#N/A</v>
      </c>
      <c r="Y105" s="11" t="e">
        <f>IF(AND(テーブル1[[#This Row],[設定項目]]&lt;設定!$D$11,テーブル1[[#This Row],[設定項目]]&gt;=設定!$D$10),テーブル1[[#This Row],[val_J]],NA())</f>
        <v>#N/A</v>
      </c>
      <c r="Z105" s="11" t="e">
        <f>IF(AND(テーブル1[[#This Row],[設定項目]]&lt;設定!$D$11,テーブル1[[#This Row],[設定項目]]&gt;=設定!$D$10),テーブル1[[#This Row],[val_K]],NA())</f>
        <v>#N/A</v>
      </c>
      <c r="AA105" s="11" t="e">
        <f>IF(AND(テーブル1[[#This Row],[設定項目]]&lt;設定!$D$10,テーブル1[[#This Row],[設定項目]]&gt;=設定!$D$9),テーブル1[[#This Row],[val_J]],NA())</f>
        <v>#N/A</v>
      </c>
      <c r="AB105" s="11" t="e">
        <f>IF(AND(テーブル1[[#This Row],[設定項目]]&lt;設定!$D$10,テーブル1[[#This Row],[設定項目]]&gt;=設定!$D$9),テーブル1[[#This Row],[val_K]],NA())</f>
        <v>#N/A</v>
      </c>
      <c r="AC105" s="11" t="e">
        <f>IF(AND(テーブル1[[#This Row],[設定項目]]&lt;設定!$F$8,テーブル1[[#This Row],[設定項目]]&lt;&gt;""),テーブル1[[#This Row],[val_J]],NA())</f>
        <v>#N/A</v>
      </c>
      <c r="AD105" s="11" t="e">
        <f>IF(AND(テーブル1[[#This Row],[設定項目]]&lt;設定!$F$8,テーブル1[[#This Row],[設定項目]]&lt;&gt;""),テーブル1[[#This Row],[val_K]],NA())</f>
        <v>#N/A</v>
      </c>
      <c r="AE105" s="11">
        <f>IF(AND('グラフ(cCa-P)'!$I$11="ON",テーブル1[[#This Row],[ラベル表示]]=TRUE),テーブル1[[#This Row],[名前]],"")</f>
        <v>0</v>
      </c>
      <c r="AF105" s="11">
        <f>IF(AND('グラフ(PTH-cCa,P)'!$I$31="ON",テーブル1[[#This Row],[ラベル表示]]=TRUE),テーブル1[[#This Row],[名前]],"")</f>
        <v>0</v>
      </c>
      <c r="AG105" s="11">
        <f>IF(AND('グラフ(PTH-cCa,P)'!$Y$31="ON",テーブル1[[#This Row],[ラベル表示]]=TRUE),テーブル1[[#This Row],[名前]],"")</f>
        <v>0</v>
      </c>
      <c r="AH105" s="76">
        <f t="shared" si="3"/>
        <v>0</v>
      </c>
    </row>
    <row r="106" spans="2:34" ht="20.399999999999999" customHeight="1" x14ac:dyDescent="0.45">
      <c r="B106" s="129" t="b">
        <v>1</v>
      </c>
      <c r="C106" s="88">
        <f t="shared" si="2"/>
        <v>102</v>
      </c>
      <c r="D106" s="144"/>
      <c r="E106" s="8"/>
      <c r="F106" s="8"/>
      <c r="G106" s="8"/>
      <c r="H106" s="8"/>
      <c r="I106" s="8"/>
      <c r="J106" s="8"/>
      <c r="K106" s="136" t="str">
        <f>テーブル1[[#This Row],[cCa(mg/dL) '[自動計算']_グラフ表示用]]</f>
        <v/>
      </c>
      <c r="L106" s="8"/>
      <c r="M106" s="8"/>
      <c r="N106" s="59"/>
      <c r="O1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6" s="130" t="e">
        <f>IF(AND(テーブル1[[#This Row],[cCa(mg/dL) '[自動計算']_グラフ表示用]]&lt;&gt;"",テーブル1[[#This Row],[ラベル表示]]=TRUE),テーブル1[[#This Row],[cCa(mg/dL) '[自動計算']_グラフ表示用]],NA())</f>
        <v>#N/A</v>
      </c>
      <c r="Q106" s="130" t="e">
        <f>IF(AND(テーブル1[[#This Row],[P(mg/dL)]]&lt;&gt;"",テーブル1[[#This Row],[ラベル表示]]=TRUE),テーブル1[[#This Row],[P(mg/dL)]],NA())</f>
        <v>#N/A</v>
      </c>
      <c r="R106" s="130" t="e">
        <f>IF(AND(テーブル1[[#This Row],[設定項目]]&lt;&gt;"",テーブル1[[#This Row],[ラベル表示]]=TRUE),テーブル1[[#This Row],[設定項目]],NA())</f>
        <v>#N/A</v>
      </c>
      <c r="S106" s="58" t="e">
        <f>IF(テーブル1[[#This Row],[設定項目]]&gt;=設定!$D$13,テーブル1[[#This Row],[val_J]],NA())</f>
        <v>#N/A</v>
      </c>
      <c r="T106" s="11" t="e">
        <f>IF(テーブル1[[#This Row],[設定項目]]&gt;=設定!$D$13,テーブル1[[#This Row],[val_K]],NA())</f>
        <v>#N/A</v>
      </c>
      <c r="U106" s="11" t="e">
        <f>IF(AND(テーブル1[[#This Row],[設定項目]]&lt;設定!$D$13,テーブル1[[#This Row],[設定項目]]&gt;=設定!$D$12),テーブル1[[#This Row],[val_J]],NA())</f>
        <v>#N/A</v>
      </c>
      <c r="V106" s="11" t="e">
        <f>IF(AND(テーブル1[[#This Row],[設定項目]]&lt;設定!$D$13,テーブル1[[#This Row],[設定項目]]&gt;=設定!$D$12),テーブル1[[#This Row],[val_K]],NA())</f>
        <v>#N/A</v>
      </c>
      <c r="W106" s="11" t="e">
        <f>IF(AND(テーブル1[[#This Row],[設定項目]]&lt;設定!$D$12,テーブル1[[#This Row],[設定項目]]&gt;=設定!$D$11),テーブル1[[#This Row],[val_J]],NA())</f>
        <v>#N/A</v>
      </c>
      <c r="X106" s="11" t="e">
        <f>IF(AND(テーブル1[[#This Row],[設定項目]]&lt;設定!$D$12,テーブル1[[#This Row],[設定項目]]&gt;=設定!$D$11),テーブル1[[#This Row],[val_K]],NA())</f>
        <v>#N/A</v>
      </c>
      <c r="Y106" s="11" t="e">
        <f>IF(AND(テーブル1[[#This Row],[設定項目]]&lt;設定!$D$11,テーブル1[[#This Row],[設定項目]]&gt;=設定!$D$10),テーブル1[[#This Row],[val_J]],NA())</f>
        <v>#N/A</v>
      </c>
      <c r="Z106" s="11" t="e">
        <f>IF(AND(テーブル1[[#This Row],[設定項目]]&lt;設定!$D$11,テーブル1[[#This Row],[設定項目]]&gt;=設定!$D$10),テーブル1[[#This Row],[val_K]],NA())</f>
        <v>#N/A</v>
      </c>
      <c r="AA106" s="11" t="e">
        <f>IF(AND(テーブル1[[#This Row],[設定項目]]&lt;設定!$D$10,テーブル1[[#This Row],[設定項目]]&gt;=設定!$D$9),テーブル1[[#This Row],[val_J]],NA())</f>
        <v>#N/A</v>
      </c>
      <c r="AB106" s="11" t="e">
        <f>IF(AND(テーブル1[[#This Row],[設定項目]]&lt;設定!$D$10,テーブル1[[#This Row],[設定項目]]&gt;=設定!$D$9),テーブル1[[#This Row],[val_K]],NA())</f>
        <v>#N/A</v>
      </c>
      <c r="AC106" s="11" t="e">
        <f>IF(AND(テーブル1[[#This Row],[設定項目]]&lt;設定!$F$8,テーブル1[[#This Row],[設定項目]]&lt;&gt;""),テーブル1[[#This Row],[val_J]],NA())</f>
        <v>#N/A</v>
      </c>
      <c r="AD106" s="11" t="e">
        <f>IF(AND(テーブル1[[#This Row],[設定項目]]&lt;設定!$F$8,テーブル1[[#This Row],[設定項目]]&lt;&gt;""),テーブル1[[#This Row],[val_K]],NA())</f>
        <v>#N/A</v>
      </c>
      <c r="AE106" s="11">
        <f>IF(AND('グラフ(cCa-P)'!$I$11="ON",テーブル1[[#This Row],[ラベル表示]]=TRUE),テーブル1[[#This Row],[名前]],"")</f>
        <v>0</v>
      </c>
      <c r="AF106" s="11">
        <f>IF(AND('グラフ(PTH-cCa,P)'!$I$31="ON",テーブル1[[#This Row],[ラベル表示]]=TRUE),テーブル1[[#This Row],[名前]],"")</f>
        <v>0</v>
      </c>
      <c r="AG106" s="11">
        <f>IF(AND('グラフ(PTH-cCa,P)'!$Y$31="ON",テーブル1[[#This Row],[ラベル表示]]=TRUE),テーブル1[[#This Row],[名前]],"")</f>
        <v>0</v>
      </c>
      <c r="AH106" s="76">
        <f t="shared" si="3"/>
        <v>0</v>
      </c>
    </row>
    <row r="107" spans="2:34" ht="20.399999999999999" customHeight="1" x14ac:dyDescent="0.45">
      <c r="B107" s="129" t="b">
        <v>1</v>
      </c>
      <c r="C107" s="88">
        <f t="shared" si="2"/>
        <v>103</v>
      </c>
      <c r="D107" s="144"/>
      <c r="E107" s="8"/>
      <c r="F107" s="8"/>
      <c r="G107" s="8"/>
      <c r="H107" s="8"/>
      <c r="I107" s="8"/>
      <c r="J107" s="8"/>
      <c r="K107" s="136" t="str">
        <f>テーブル1[[#This Row],[cCa(mg/dL) '[自動計算']_グラフ表示用]]</f>
        <v/>
      </c>
      <c r="L107" s="8"/>
      <c r="M107" s="8"/>
      <c r="N107" s="59"/>
      <c r="O1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7" s="130" t="e">
        <f>IF(AND(テーブル1[[#This Row],[cCa(mg/dL) '[自動計算']_グラフ表示用]]&lt;&gt;"",テーブル1[[#This Row],[ラベル表示]]=TRUE),テーブル1[[#This Row],[cCa(mg/dL) '[自動計算']_グラフ表示用]],NA())</f>
        <v>#N/A</v>
      </c>
      <c r="Q107" s="130" t="e">
        <f>IF(AND(テーブル1[[#This Row],[P(mg/dL)]]&lt;&gt;"",テーブル1[[#This Row],[ラベル表示]]=TRUE),テーブル1[[#This Row],[P(mg/dL)]],NA())</f>
        <v>#N/A</v>
      </c>
      <c r="R107" s="130" t="e">
        <f>IF(AND(テーブル1[[#This Row],[設定項目]]&lt;&gt;"",テーブル1[[#This Row],[ラベル表示]]=TRUE),テーブル1[[#This Row],[設定項目]],NA())</f>
        <v>#N/A</v>
      </c>
      <c r="S107" s="58" t="e">
        <f>IF(テーブル1[[#This Row],[設定項目]]&gt;=設定!$D$13,テーブル1[[#This Row],[val_J]],NA())</f>
        <v>#N/A</v>
      </c>
      <c r="T107" s="11" t="e">
        <f>IF(テーブル1[[#This Row],[設定項目]]&gt;=設定!$D$13,テーブル1[[#This Row],[val_K]],NA())</f>
        <v>#N/A</v>
      </c>
      <c r="U107" s="11" t="e">
        <f>IF(AND(テーブル1[[#This Row],[設定項目]]&lt;設定!$D$13,テーブル1[[#This Row],[設定項目]]&gt;=設定!$D$12),テーブル1[[#This Row],[val_J]],NA())</f>
        <v>#N/A</v>
      </c>
      <c r="V107" s="11" t="e">
        <f>IF(AND(テーブル1[[#This Row],[設定項目]]&lt;設定!$D$13,テーブル1[[#This Row],[設定項目]]&gt;=設定!$D$12),テーブル1[[#This Row],[val_K]],NA())</f>
        <v>#N/A</v>
      </c>
      <c r="W107" s="11" t="e">
        <f>IF(AND(テーブル1[[#This Row],[設定項目]]&lt;設定!$D$12,テーブル1[[#This Row],[設定項目]]&gt;=設定!$D$11),テーブル1[[#This Row],[val_J]],NA())</f>
        <v>#N/A</v>
      </c>
      <c r="X107" s="11" t="e">
        <f>IF(AND(テーブル1[[#This Row],[設定項目]]&lt;設定!$D$12,テーブル1[[#This Row],[設定項目]]&gt;=設定!$D$11),テーブル1[[#This Row],[val_K]],NA())</f>
        <v>#N/A</v>
      </c>
      <c r="Y107" s="11" t="e">
        <f>IF(AND(テーブル1[[#This Row],[設定項目]]&lt;設定!$D$11,テーブル1[[#This Row],[設定項目]]&gt;=設定!$D$10),テーブル1[[#This Row],[val_J]],NA())</f>
        <v>#N/A</v>
      </c>
      <c r="Z107" s="11" t="e">
        <f>IF(AND(テーブル1[[#This Row],[設定項目]]&lt;設定!$D$11,テーブル1[[#This Row],[設定項目]]&gt;=設定!$D$10),テーブル1[[#This Row],[val_K]],NA())</f>
        <v>#N/A</v>
      </c>
      <c r="AA107" s="11" t="e">
        <f>IF(AND(テーブル1[[#This Row],[設定項目]]&lt;設定!$D$10,テーブル1[[#This Row],[設定項目]]&gt;=設定!$D$9),テーブル1[[#This Row],[val_J]],NA())</f>
        <v>#N/A</v>
      </c>
      <c r="AB107" s="11" t="e">
        <f>IF(AND(テーブル1[[#This Row],[設定項目]]&lt;設定!$D$10,テーブル1[[#This Row],[設定項目]]&gt;=設定!$D$9),テーブル1[[#This Row],[val_K]],NA())</f>
        <v>#N/A</v>
      </c>
      <c r="AC107" s="11" t="e">
        <f>IF(AND(テーブル1[[#This Row],[設定項目]]&lt;設定!$F$8,テーブル1[[#This Row],[設定項目]]&lt;&gt;""),テーブル1[[#This Row],[val_J]],NA())</f>
        <v>#N/A</v>
      </c>
      <c r="AD107" s="11" t="e">
        <f>IF(AND(テーブル1[[#This Row],[設定項目]]&lt;設定!$F$8,テーブル1[[#This Row],[設定項目]]&lt;&gt;""),テーブル1[[#This Row],[val_K]],NA())</f>
        <v>#N/A</v>
      </c>
      <c r="AE107" s="11">
        <f>IF(AND('グラフ(cCa-P)'!$I$11="ON",テーブル1[[#This Row],[ラベル表示]]=TRUE),テーブル1[[#This Row],[名前]],"")</f>
        <v>0</v>
      </c>
      <c r="AF107" s="11">
        <f>IF(AND('グラフ(PTH-cCa,P)'!$I$31="ON",テーブル1[[#This Row],[ラベル表示]]=TRUE),テーブル1[[#This Row],[名前]],"")</f>
        <v>0</v>
      </c>
      <c r="AG107" s="11">
        <f>IF(AND('グラフ(PTH-cCa,P)'!$Y$31="ON",テーブル1[[#This Row],[ラベル表示]]=TRUE),テーブル1[[#This Row],[名前]],"")</f>
        <v>0</v>
      </c>
      <c r="AH107" s="76">
        <f t="shared" si="3"/>
        <v>0</v>
      </c>
    </row>
    <row r="108" spans="2:34" ht="20.399999999999999" customHeight="1" x14ac:dyDescent="0.45">
      <c r="B108" s="129" t="b">
        <v>1</v>
      </c>
      <c r="C108" s="88">
        <f t="shared" si="2"/>
        <v>104</v>
      </c>
      <c r="D108" s="144"/>
      <c r="E108" s="8"/>
      <c r="F108" s="8"/>
      <c r="G108" s="8"/>
      <c r="H108" s="8"/>
      <c r="I108" s="8"/>
      <c r="J108" s="8"/>
      <c r="K108" s="136" t="str">
        <f>テーブル1[[#This Row],[cCa(mg/dL) '[自動計算']_グラフ表示用]]</f>
        <v/>
      </c>
      <c r="L108" s="8"/>
      <c r="M108" s="8"/>
      <c r="N108" s="59"/>
      <c r="O1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8" s="130" t="e">
        <f>IF(AND(テーブル1[[#This Row],[cCa(mg/dL) '[自動計算']_グラフ表示用]]&lt;&gt;"",テーブル1[[#This Row],[ラベル表示]]=TRUE),テーブル1[[#This Row],[cCa(mg/dL) '[自動計算']_グラフ表示用]],NA())</f>
        <v>#N/A</v>
      </c>
      <c r="Q108" s="130" t="e">
        <f>IF(AND(テーブル1[[#This Row],[P(mg/dL)]]&lt;&gt;"",テーブル1[[#This Row],[ラベル表示]]=TRUE),テーブル1[[#This Row],[P(mg/dL)]],NA())</f>
        <v>#N/A</v>
      </c>
      <c r="R108" s="130" t="e">
        <f>IF(AND(テーブル1[[#This Row],[設定項目]]&lt;&gt;"",テーブル1[[#This Row],[ラベル表示]]=TRUE),テーブル1[[#This Row],[設定項目]],NA())</f>
        <v>#N/A</v>
      </c>
      <c r="S108" s="58" t="e">
        <f>IF(テーブル1[[#This Row],[設定項目]]&gt;=設定!$D$13,テーブル1[[#This Row],[val_J]],NA())</f>
        <v>#N/A</v>
      </c>
      <c r="T108" s="11" t="e">
        <f>IF(テーブル1[[#This Row],[設定項目]]&gt;=設定!$D$13,テーブル1[[#This Row],[val_K]],NA())</f>
        <v>#N/A</v>
      </c>
      <c r="U108" s="11" t="e">
        <f>IF(AND(テーブル1[[#This Row],[設定項目]]&lt;設定!$D$13,テーブル1[[#This Row],[設定項目]]&gt;=設定!$D$12),テーブル1[[#This Row],[val_J]],NA())</f>
        <v>#N/A</v>
      </c>
      <c r="V108" s="11" t="e">
        <f>IF(AND(テーブル1[[#This Row],[設定項目]]&lt;設定!$D$13,テーブル1[[#This Row],[設定項目]]&gt;=設定!$D$12),テーブル1[[#This Row],[val_K]],NA())</f>
        <v>#N/A</v>
      </c>
      <c r="W108" s="11" t="e">
        <f>IF(AND(テーブル1[[#This Row],[設定項目]]&lt;設定!$D$12,テーブル1[[#This Row],[設定項目]]&gt;=設定!$D$11),テーブル1[[#This Row],[val_J]],NA())</f>
        <v>#N/A</v>
      </c>
      <c r="X108" s="11" t="e">
        <f>IF(AND(テーブル1[[#This Row],[設定項目]]&lt;設定!$D$12,テーブル1[[#This Row],[設定項目]]&gt;=設定!$D$11),テーブル1[[#This Row],[val_K]],NA())</f>
        <v>#N/A</v>
      </c>
      <c r="Y108" s="11" t="e">
        <f>IF(AND(テーブル1[[#This Row],[設定項目]]&lt;設定!$D$11,テーブル1[[#This Row],[設定項目]]&gt;=設定!$D$10),テーブル1[[#This Row],[val_J]],NA())</f>
        <v>#N/A</v>
      </c>
      <c r="Z108" s="11" t="e">
        <f>IF(AND(テーブル1[[#This Row],[設定項目]]&lt;設定!$D$11,テーブル1[[#This Row],[設定項目]]&gt;=設定!$D$10),テーブル1[[#This Row],[val_K]],NA())</f>
        <v>#N/A</v>
      </c>
      <c r="AA108" s="11" t="e">
        <f>IF(AND(テーブル1[[#This Row],[設定項目]]&lt;設定!$D$10,テーブル1[[#This Row],[設定項目]]&gt;=設定!$D$9),テーブル1[[#This Row],[val_J]],NA())</f>
        <v>#N/A</v>
      </c>
      <c r="AB108" s="11" t="e">
        <f>IF(AND(テーブル1[[#This Row],[設定項目]]&lt;設定!$D$10,テーブル1[[#This Row],[設定項目]]&gt;=設定!$D$9),テーブル1[[#This Row],[val_K]],NA())</f>
        <v>#N/A</v>
      </c>
      <c r="AC108" s="11" t="e">
        <f>IF(AND(テーブル1[[#This Row],[設定項目]]&lt;設定!$F$8,テーブル1[[#This Row],[設定項目]]&lt;&gt;""),テーブル1[[#This Row],[val_J]],NA())</f>
        <v>#N/A</v>
      </c>
      <c r="AD108" s="11" t="e">
        <f>IF(AND(テーブル1[[#This Row],[設定項目]]&lt;設定!$F$8,テーブル1[[#This Row],[設定項目]]&lt;&gt;""),テーブル1[[#This Row],[val_K]],NA())</f>
        <v>#N/A</v>
      </c>
      <c r="AE108" s="11">
        <f>IF(AND('グラフ(cCa-P)'!$I$11="ON",テーブル1[[#This Row],[ラベル表示]]=TRUE),テーブル1[[#This Row],[名前]],"")</f>
        <v>0</v>
      </c>
      <c r="AF108" s="11">
        <f>IF(AND('グラフ(PTH-cCa,P)'!$I$31="ON",テーブル1[[#This Row],[ラベル表示]]=TRUE),テーブル1[[#This Row],[名前]],"")</f>
        <v>0</v>
      </c>
      <c r="AG108" s="11">
        <f>IF(AND('グラフ(PTH-cCa,P)'!$Y$31="ON",テーブル1[[#This Row],[ラベル表示]]=TRUE),テーブル1[[#This Row],[名前]],"")</f>
        <v>0</v>
      </c>
      <c r="AH108" s="76">
        <f t="shared" si="3"/>
        <v>0</v>
      </c>
    </row>
    <row r="109" spans="2:34" ht="20.399999999999999" customHeight="1" x14ac:dyDescent="0.45">
      <c r="B109" s="129" t="b">
        <v>1</v>
      </c>
      <c r="C109" s="88">
        <f t="shared" si="2"/>
        <v>105</v>
      </c>
      <c r="D109" s="144"/>
      <c r="E109" s="8"/>
      <c r="F109" s="8"/>
      <c r="G109" s="8"/>
      <c r="H109" s="8"/>
      <c r="I109" s="8"/>
      <c r="J109" s="8"/>
      <c r="K109" s="136" t="str">
        <f>テーブル1[[#This Row],[cCa(mg/dL) '[自動計算']_グラフ表示用]]</f>
        <v/>
      </c>
      <c r="L109" s="8"/>
      <c r="M109" s="8"/>
      <c r="N109" s="59"/>
      <c r="O1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9" s="130" t="e">
        <f>IF(AND(テーブル1[[#This Row],[cCa(mg/dL) '[自動計算']_グラフ表示用]]&lt;&gt;"",テーブル1[[#This Row],[ラベル表示]]=TRUE),テーブル1[[#This Row],[cCa(mg/dL) '[自動計算']_グラフ表示用]],NA())</f>
        <v>#N/A</v>
      </c>
      <c r="Q109" s="130" t="e">
        <f>IF(AND(テーブル1[[#This Row],[P(mg/dL)]]&lt;&gt;"",テーブル1[[#This Row],[ラベル表示]]=TRUE),テーブル1[[#This Row],[P(mg/dL)]],NA())</f>
        <v>#N/A</v>
      </c>
      <c r="R109" s="130" t="e">
        <f>IF(AND(テーブル1[[#This Row],[設定項目]]&lt;&gt;"",テーブル1[[#This Row],[ラベル表示]]=TRUE),テーブル1[[#This Row],[設定項目]],NA())</f>
        <v>#N/A</v>
      </c>
      <c r="S109" s="58" t="e">
        <f>IF(テーブル1[[#This Row],[設定項目]]&gt;=設定!$D$13,テーブル1[[#This Row],[val_J]],NA())</f>
        <v>#N/A</v>
      </c>
      <c r="T109" s="11" t="e">
        <f>IF(テーブル1[[#This Row],[設定項目]]&gt;=設定!$D$13,テーブル1[[#This Row],[val_K]],NA())</f>
        <v>#N/A</v>
      </c>
      <c r="U109" s="11" t="e">
        <f>IF(AND(テーブル1[[#This Row],[設定項目]]&lt;設定!$D$13,テーブル1[[#This Row],[設定項目]]&gt;=設定!$D$12),テーブル1[[#This Row],[val_J]],NA())</f>
        <v>#N/A</v>
      </c>
      <c r="V109" s="11" t="e">
        <f>IF(AND(テーブル1[[#This Row],[設定項目]]&lt;設定!$D$13,テーブル1[[#This Row],[設定項目]]&gt;=設定!$D$12),テーブル1[[#This Row],[val_K]],NA())</f>
        <v>#N/A</v>
      </c>
      <c r="W109" s="11" t="e">
        <f>IF(AND(テーブル1[[#This Row],[設定項目]]&lt;設定!$D$12,テーブル1[[#This Row],[設定項目]]&gt;=設定!$D$11),テーブル1[[#This Row],[val_J]],NA())</f>
        <v>#N/A</v>
      </c>
      <c r="X109" s="11" t="e">
        <f>IF(AND(テーブル1[[#This Row],[設定項目]]&lt;設定!$D$12,テーブル1[[#This Row],[設定項目]]&gt;=設定!$D$11),テーブル1[[#This Row],[val_K]],NA())</f>
        <v>#N/A</v>
      </c>
      <c r="Y109" s="11" t="e">
        <f>IF(AND(テーブル1[[#This Row],[設定項目]]&lt;設定!$D$11,テーブル1[[#This Row],[設定項目]]&gt;=設定!$D$10),テーブル1[[#This Row],[val_J]],NA())</f>
        <v>#N/A</v>
      </c>
      <c r="Z109" s="11" t="e">
        <f>IF(AND(テーブル1[[#This Row],[設定項目]]&lt;設定!$D$11,テーブル1[[#This Row],[設定項目]]&gt;=設定!$D$10),テーブル1[[#This Row],[val_K]],NA())</f>
        <v>#N/A</v>
      </c>
      <c r="AA109" s="11" t="e">
        <f>IF(AND(テーブル1[[#This Row],[設定項目]]&lt;設定!$D$10,テーブル1[[#This Row],[設定項目]]&gt;=設定!$D$9),テーブル1[[#This Row],[val_J]],NA())</f>
        <v>#N/A</v>
      </c>
      <c r="AB109" s="11" t="e">
        <f>IF(AND(テーブル1[[#This Row],[設定項目]]&lt;設定!$D$10,テーブル1[[#This Row],[設定項目]]&gt;=設定!$D$9),テーブル1[[#This Row],[val_K]],NA())</f>
        <v>#N/A</v>
      </c>
      <c r="AC109" s="11" t="e">
        <f>IF(AND(テーブル1[[#This Row],[設定項目]]&lt;設定!$F$8,テーブル1[[#This Row],[設定項目]]&lt;&gt;""),テーブル1[[#This Row],[val_J]],NA())</f>
        <v>#N/A</v>
      </c>
      <c r="AD109" s="11" t="e">
        <f>IF(AND(テーブル1[[#This Row],[設定項目]]&lt;設定!$F$8,テーブル1[[#This Row],[設定項目]]&lt;&gt;""),テーブル1[[#This Row],[val_K]],NA())</f>
        <v>#N/A</v>
      </c>
      <c r="AE109" s="11">
        <f>IF(AND('グラフ(cCa-P)'!$I$11="ON",テーブル1[[#This Row],[ラベル表示]]=TRUE),テーブル1[[#This Row],[名前]],"")</f>
        <v>0</v>
      </c>
      <c r="AF109" s="11">
        <f>IF(AND('グラフ(PTH-cCa,P)'!$I$31="ON",テーブル1[[#This Row],[ラベル表示]]=TRUE),テーブル1[[#This Row],[名前]],"")</f>
        <v>0</v>
      </c>
      <c r="AG109" s="11">
        <f>IF(AND('グラフ(PTH-cCa,P)'!$Y$31="ON",テーブル1[[#This Row],[ラベル表示]]=TRUE),テーブル1[[#This Row],[名前]],"")</f>
        <v>0</v>
      </c>
      <c r="AH109" s="76">
        <f t="shared" si="3"/>
        <v>0</v>
      </c>
    </row>
    <row r="110" spans="2:34" ht="20.399999999999999" customHeight="1" x14ac:dyDescent="0.45">
      <c r="B110" s="129" t="b">
        <v>1</v>
      </c>
      <c r="C110" s="88">
        <f t="shared" si="2"/>
        <v>106</v>
      </c>
      <c r="D110" s="144"/>
      <c r="E110" s="8"/>
      <c r="F110" s="8"/>
      <c r="G110" s="8"/>
      <c r="H110" s="8"/>
      <c r="I110" s="8"/>
      <c r="J110" s="8"/>
      <c r="K110" s="136" t="str">
        <f>テーブル1[[#This Row],[cCa(mg/dL) '[自動計算']_グラフ表示用]]</f>
        <v/>
      </c>
      <c r="L110" s="8"/>
      <c r="M110" s="8"/>
      <c r="N110" s="59"/>
      <c r="O1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0" s="130" t="e">
        <f>IF(AND(テーブル1[[#This Row],[cCa(mg/dL) '[自動計算']_グラフ表示用]]&lt;&gt;"",テーブル1[[#This Row],[ラベル表示]]=TRUE),テーブル1[[#This Row],[cCa(mg/dL) '[自動計算']_グラフ表示用]],NA())</f>
        <v>#N/A</v>
      </c>
      <c r="Q110" s="130" t="e">
        <f>IF(AND(テーブル1[[#This Row],[P(mg/dL)]]&lt;&gt;"",テーブル1[[#This Row],[ラベル表示]]=TRUE),テーブル1[[#This Row],[P(mg/dL)]],NA())</f>
        <v>#N/A</v>
      </c>
      <c r="R110" s="130" t="e">
        <f>IF(AND(テーブル1[[#This Row],[設定項目]]&lt;&gt;"",テーブル1[[#This Row],[ラベル表示]]=TRUE),テーブル1[[#This Row],[設定項目]],NA())</f>
        <v>#N/A</v>
      </c>
      <c r="S110" s="58" t="e">
        <f>IF(テーブル1[[#This Row],[設定項目]]&gt;=設定!$D$13,テーブル1[[#This Row],[val_J]],NA())</f>
        <v>#N/A</v>
      </c>
      <c r="T110" s="11" t="e">
        <f>IF(テーブル1[[#This Row],[設定項目]]&gt;=設定!$D$13,テーブル1[[#This Row],[val_K]],NA())</f>
        <v>#N/A</v>
      </c>
      <c r="U110" s="11" t="e">
        <f>IF(AND(テーブル1[[#This Row],[設定項目]]&lt;設定!$D$13,テーブル1[[#This Row],[設定項目]]&gt;=設定!$D$12),テーブル1[[#This Row],[val_J]],NA())</f>
        <v>#N/A</v>
      </c>
      <c r="V110" s="11" t="e">
        <f>IF(AND(テーブル1[[#This Row],[設定項目]]&lt;設定!$D$13,テーブル1[[#This Row],[設定項目]]&gt;=設定!$D$12),テーブル1[[#This Row],[val_K]],NA())</f>
        <v>#N/A</v>
      </c>
      <c r="W110" s="11" t="e">
        <f>IF(AND(テーブル1[[#This Row],[設定項目]]&lt;設定!$D$12,テーブル1[[#This Row],[設定項目]]&gt;=設定!$D$11),テーブル1[[#This Row],[val_J]],NA())</f>
        <v>#N/A</v>
      </c>
      <c r="X110" s="11" t="e">
        <f>IF(AND(テーブル1[[#This Row],[設定項目]]&lt;設定!$D$12,テーブル1[[#This Row],[設定項目]]&gt;=設定!$D$11),テーブル1[[#This Row],[val_K]],NA())</f>
        <v>#N/A</v>
      </c>
      <c r="Y110" s="11" t="e">
        <f>IF(AND(テーブル1[[#This Row],[設定項目]]&lt;設定!$D$11,テーブル1[[#This Row],[設定項目]]&gt;=設定!$D$10),テーブル1[[#This Row],[val_J]],NA())</f>
        <v>#N/A</v>
      </c>
      <c r="Z110" s="11" t="e">
        <f>IF(AND(テーブル1[[#This Row],[設定項目]]&lt;設定!$D$11,テーブル1[[#This Row],[設定項目]]&gt;=設定!$D$10),テーブル1[[#This Row],[val_K]],NA())</f>
        <v>#N/A</v>
      </c>
      <c r="AA110" s="11" t="e">
        <f>IF(AND(テーブル1[[#This Row],[設定項目]]&lt;設定!$D$10,テーブル1[[#This Row],[設定項目]]&gt;=設定!$D$9),テーブル1[[#This Row],[val_J]],NA())</f>
        <v>#N/A</v>
      </c>
      <c r="AB110" s="11" t="e">
        <f>IF(AND(テーブル1[[#This Row],[設定項目]]&lt;設定!$D$10,テーブル1[[#This Row],[設定項目]]&gt;=設定!$D$9),テーブル1[[#This Row],[val_K]],NA())</f>
        <v>#N/A</v>
      </c>
      <c r="AC110" s="11" t="e">
        <f>IF(AND(テーブル1[[#This Row],[設定項目]]&lt;設定!$F$8,テーブル1[[#This Row],[設定項目]]&lt;&gt;""),テーブル1[[#This Row],[val_J]],NA())</f>
        <v>#N/A</v>
      </c>
      <c r="AD110" s="11" t="e">
        <f>IF(AND(テーブル1[[#This Row],[設定項目]]&lt;設定!$F$8,テーブル1[[#This Row],[設定項目]]&lt;&gt;""),テーブル1[[#This Row],[val_K]],NA())</f>
        <v>#N/A</v>
      </c>
      <c r="AE110" s="11">
        <f>IF(AND('グラフ(cCa-P)'!$I$11="ON",テーブル1[[#This Row],[ラベル表示]]=TRUE),テーブル1[[#This Row],[名前]],"")</f>
        <v>0</v>
      </c>
      <c r="AF110" s="11">
        <f>IF(AND('グラフ(PTH-cCa,P)'!$I$31="ON",テーブル1[[#This Row],[ラベル表示]]=TRUE),テーブル1[[#This Row],[名前]],"")</f>
        <v>0</v>
      </c>
      <c r="AG110" s="11">
        <f>IF(AND('グラフ(PTH-cCa,P)'!$Y$31="ON",テーブル1[[#This Row],[ラベル表示]]=TRUE),テーブル1[[#This Row],[名前]],"")</f>
        <v>0</v>
      </c>
      <c r="AH110" s="76">
        <f t="shared" si="3"/>
        <v>0</v>
      </c>
    </row>
    <row r="111" spans="2:34" ht="20.399999999999999" customHeight="1" x14ac:dyDescent="0.45">
      <c r="B111" s="129" t="b">
        <v>1</v>
      </c>
      <c r="C111" s="88">
        <f t="shared" si="2"/>
        <v>107</v>
      </c>
      <c r="D111" s="144"/>
      <c r="E111" s="8"/>
      <c r="F111" s="8"/>
      <c r="G111" s="8"/>
      <c r="H111" s="8"/>
      <c r="I111" s="8"/>
      <c r="J111" s="8"/>
      <c r="K111" s="136" t="str">
        <f>テーブル1[[#This Row],[cCa(mg/dL) '[自動計算']_グラフ表示用]]</f>
        <v/>
      </c>
      <c r="L111" s="8"/>
      <c r="M111" s="8"/>
      <c r="N111" s="59"/>
      <c r="O1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1" s="130" t="e">
        <f>IF(AND(テーブル1[[#This Row],[cCa(mg/dL) '[自動計算']_グラフ表示用]]&lt;&gt;"",テーブル1[[#This Row],[ラベル表示]]=TRUE),テーブル1[[#This Row],[cCa(mg/dL) '[自動計算']_グラフ表示用]],NA())</f>
        <v>#N/A</v>
      </c>
      <c r="Q111" s="130" t="e">
        <f>IF(AND(テーブル1[[#This Row],[P(mg/dL)]]&lt;&gt;"",テーブル1[[#This Row],[ラベル表示]]=TRUE),テーブル1[[#This Row],[P(mg/dL)]],NA())</f>
        <v>#N/A</v>
      </c>
      <c r="R111" s="130" t="e">
        <f>IF(AND(テーブル1[[#This Row],[設定項目]]&lt;&gt;"",テーブル1[[#This Row],[ラベル表示]]=TRUE),テーブル1[[#This Row],[設定項目]],NA())</f>
        <v>#N/A</v>
      </c>
      <c r="S111" s="58" t="e">
        <f>IF(テーブル1[[#This Row],[設定項目]]&gt;=設定!$D$13,テーブル1[[#This Row],[val_J]],NA())</f>
        <v>#N/A</v>
      </c>
      <c r="T111" s="11" t="e">
        <f>IF(テーブル1[[#This Row],[設定項目]]&gt;=設定!$D$13,テーブル1[[#This Row],[val_K]],NA())</f>
        <v>#N/A</v>
      </c>
      <c r="U111" s="11" t="e">
        <f>IF(AND(テーブル1[[#This Row],[設定項目]]&lt;設定!$D$13,テーブル1[[#This Row],[設定項目]]&gt;=設定!$D$12),テーブル1[[#This Row],[val_J]],NA())</f>
        <v>#N/A</v>
      </c>
      <c r="V111" s="11" t="e">
        <f>IF(AND(テーブル1[[#This Row],[設定項目]]&lt;設定!$D$13,テーブル1[[#This Row],[設定項目]]&gt;=設定!$D$12),テーブル1[[#This Row],[val_K]],NA())</f>
        <v>#N/A</v>
      </c>
      <c r="W111" s="11" t="e">
        <f>IF(AND(テーブル1[[#This Row],[設定項目]]&lt;設定!$D$12,テーブル1[[#This Row],[設定項目]]&gt;=設定!$D$11),テーブル1[[#This Row],[val_J]],NA())</f>
        <v>#N/A</v>
      </c>
      <c r="X111" s="11" t="e">
        <f>IF(AND(テーブル1[[#This Row],[設定項目]]&lt;設定!$D$12,テーブル1[[#This Row],[設定項目]]&gt;=設定!$D$11),テーブル1[[#This Row],[val_K]],NA())</f>
        <v>#N/A</v>
      </c>
      <c r="Y111" s="11" t="e">
        <f>IF(AND(テーブル1[[#This Row],[設定項目]]&lt;設定!$D$11,テーブル1[[#This Row],[設定項目]]&gt;=設定!$D$10),テーブル1[[#This Row],[val_J]],NA())</f>
        <v>#N/A</v>
      </c>
      <c r="Z111" s="11" t="e">
        <f>IF(AND(テーブル1[[#This Row],[設定項目]]&lt;設定!$D$11,テーブル1[[#This Row],[設定項目]]&gt;=設定!$D$10),テーブル1[[#This Row],[val_K]],NA())</f>
        <v>#N/A</v>
      </c>
      <c r="AA111" s="11" t="e">
        <f>IF(AND(テーブル1[[#This Row],[設定項目]]&lt;設定!$D$10,テーブル1[[#This Row],[設定項目]]&gt;=設定!$D$9),テーブル1[[#This Row],[val_J]],NA())</f>
        <v>#N/A</v>
      </c>
      <c r="AB111" s="11" t="e">
        <f>IF(AND(テーブル1[[#This Row],[設定項目]]&lt;設定!$D$10,テーブル1[[#This Row],[設定項目]]&gt;=設定!$D$9),テーブル1[[#This Row],[val_K]],NA())</f>
        <v>#N/A</v>
      </c>
      <c r="AC111" s="11" t="e">
        <f>IF(AND(テーブル1[[#This Row],[設定項目]]&lt;設定!$F$8,テーブル1[[#This Row],[設定項目]]&lt;&gt;""),テーブル1[[#This Row],[val_J]],NA())</f>
        <v>#N/A</v>
      </c>
      <c r="AD111" s="11" t="e">
        <f>IF(AND(テーブル1[[#This Row],[設定項目]]&lt;設定!$F$8,テーブル1[[#This Row],[設定項目]]&lt;&gt;""),テーブル1[[#This Row],[val_K]],NA())</f>
        <v>#N/A</v>
      </c>
      <c r="AE111" s="11">
        <f>IF(AND('グラフ(cCa-P)'!$I$11="ON",テーブル1[[#This Row],[ラベル表示]]=TRUE),テーブル1[[#This Row],[名前]],"")</f>
        <v>0</v>
      </c>
      <c r="AF111" s="11">
        <f>IF(AND('グラフ(PTH-cCa,P)'!$I$31="ON",テーブル1[[#This Row],[ラベル表示]]=TRUE),テーブル1[[#This Row],[名前]],"")</f>
        <v>0</v>
      </c>
      <c r="AG111" s="11">
        <f>IF(AND('グラフ(PTH-cCa,P)'!$Y$31="ON",テーブル1[[#This Row],[ラベル表示]]=TRUE),テーブル1[[#This Row],[名前]],"")</f>
        <v>0</v>
      </c>
      <c r="AH111" s="76">
        <f t="shared" si="3"/>
        <v>0</v>
      </c>
    </row>
    <row r="112" spans="2:34" ht="20.399999999999999" customHeight="1" x14ac:dyDescent="0.45">
      <c r="B112" s="129" t="b">
        <v>1</v>
      </c>
      <c r="C112" s="88">
        <f t="shared" si="2"/>
        <v>108</v>
      </c>
      <c r="D112" s="144"/>
      <c r="E112" s="8"/>
      <c r="F112" s="8"/>
      <c r="G112" s="8"/>
      <c r="H112" s="8"/>
      <c r="I112" s="8"/>
      <c r="J112" s="8"/>
      <c r="K112" s="136" t="str">
        <f>テーブル1[[#This Row],[cCa(mg/dL) '[自動計算']_グラフ表示用]]</f>
        <v/>
      </c>
      <c r="L112" s="8"/>
      <c r="M112" s="8"/>
      <c r="N112" s="59"/>
      <c r="O1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2" s="130" t="e">
        <f>IF(AND(テーブル1[[#This Row],[cCa(mg/dL) '[自動計算']_グラフ表示用]]&lt;&gt;"",テーブル1[[#This Row],[ラベル表示]]=TRUE),テーブル1[[#This Row],[cCa(mg/dL) '[自動計算']_グラフ表示用]],NA())</f>
        <v>#N/A</v>
      </c>
      <c r="Q112" s="130" t="e">
        <f>IF(AND(テーブル1[[#This Row],[P(mg/dL)]]&lt;&gt;"",テーブル1[[#This Row],[ラベル表示]]=TRUE),テーブル1[[#This Row],[P(mg/dL)]],NA())</f>
        <v>#N/A</v>
      </c>
      <c r="R112" s="130" t="e">
        <f>IF(AND(テーブル1[[#This Row],[設定項目]]&lt;&gt;"",テーブル1[[#This Row],[ラベル表示]]=TRUE),テーブル1[[#This Row],[設定項目]],NA())</f>
        <v>#N/A</v>
      </c>
      <c r="S112" s="58" t="e">
        <f>IF(テーブル1[[#This Row],[設定項目]]&gt;=設定!$D$13,テーブル1[[#This Row],[val_J]],NA())</f>
        <v>#N/A</v>
      </c>
      <c r="T112" s="11" t="e">
        <f>IF(テーブル1[[#This Row],[設定項目]]&gt;=設定!$D$13,テーブル1[[#This Row],[val_K]],NA())</f>
        <v>#N/A</v>
      </c>
      <c r="U112" s="11" t="e">
        <f>IF(AND(テーブル1[[#This Row],[設定項目]]&lt;設定!$D$13,テーブル1[[#This Row],[設定項目]]&gt;=設定!$D$12),テーブル1[[#This Row],[val_J]],NA())</f>
        <v>#N/A</v>
      </c>
      <c r="V112" s="11" t="e">
        <f>IF(AND(テーブル1[[#This Row],[設定項目]]&lt;設定!$D$13,テーブル1[[#This Row],[設定項目]]&gt;=設定!$D$12),テーブル1[[#This Row],[val_K]],NA())</f>
        <v>#N/A</v>
      </c>
      <c r="W112" s="11" t="e">
        <f>IF(AND(テーブル1[[#This Row],[設定項目]]&lt;設定!$D$12,テーブル1[[#This Row],[設定項目]]&gt;=設定!$D$11),テーブル1[[#This Row],[val_J]],NA())</f>
        <v>#N/A</v>
      </c>
      <c r="X112" s="11" t="e">
        <f>IF(AND(テーブル1[[#This Row],[設定項目]]&lt;設定!$D$12,テーブル1[[#This Row],[設定項目]]&gt;=設定!$D$11),テーブル1[[#This Row],[val_K]],NA())</f>
        <v>#N/A</v>
      </c>
      <c r="Y112" s="11" t="e">
        <f>IF(AND(テーブル1[[#This Row],[設定項目]]&lt;設定!$D$11,テーブル1[[#This Row],[設定項目]]&gt;=設定!$D$10),テーブル1[[#This Row],[val_J]],NA())</f>
        <v>#N/A</v>
      </c>
      <c r="Z112" s="11" t="e">
        <f>IF(AND(テーブル1[[#This Row],[設定項目]]&lt;設定!$D$11,テーブル1[[#This Row],[設定項目]]&gt;=設定!$D$10),テーブル1[[#This Row],[val_K]],NA())</f>
        <v>#N/A</v>
      </c>
      <c r="AA112" s="11" t="e">
        <f>IF(AND(テーブル1[[#This Row],[設定項目]]&lt;設定!$D$10,テーブル1[[#This Row],[設定項目]]&gt;=設定!$D$9),テーブル1[[#This Row],[val_J]],NA())</f>
        <v>#N/A</v>
      </c>
      <c r="AB112" s="11" t="e">
        <f>IF(AND(テーブル1[[#This Row],[設定項目]]&lt;設定!$D$10,テーブル1[[#This Row],[設定項目]]&gt;=設定!$D$9),テーブル1[[#This Row],[val_K]],NA())</f>
        <v>#N/A</v>
      </c>
      <c r="AC112" s="11" t="e">
        <f>IF(AND(テーブル1[[#This Row],[設定項目]]&lt;設定!$F$8,テーブル1[[#This Row],[設定項目]]&lt;&gt;""),テーブル1[[#This Row],[val_J]],NA())</f>
        <v>#N/A</v>
      </c>
      <c r="AD112" s="11" t="e">
        <f>IF(AND(テーブル1[[#This Row],[設定項目]]&lt;設定!$F$8,テーブル1[[#This Row],[設定項目]]&lt;&gt;""),テーブル1[[#This Row],[val_K]],NA())</f>
        <v>#N/A</v>
      </c>
      <c r="AE112" s="11">
        <f>IF(AND('グラフ(cCa-P)'!$I$11="ON",テーブル1[[#This Row],[ラベル表示]]=TRUE),テーブル1[[#This Row],[名前]],"")</f>
        <v>0</v>
      </c>
      <c r="AF112" s="11">
        <f>IF(AND('グラフ(PTH-cCa,P)'!$I$31="ON",テーブル1[[#This Row],[ラベル表示]]=TRUE),テーブル1[[#This Row],[名前]],"")</f>
        <v>0</v>
      </c>
      <c r="AG112" s="11">
        <f>IF(AND('グラフ(PTH-cCa,P)'!$Y$31="ON",テーブル1[[#This Row],[ラベル表示]]=TRUE),テーブル1[[#This Row],[名前]],"")</f>
        <v>0</v>
      </c>
      <c r="AH112" s="76">
        <f t="shared" si="3"/>
        <v>0</v>
      </c>
    </row>
    <row r="113" spans="2:34" ht="20.399999999999999" customHeight="1" x14ac:dyDescent="0.45">
      <c r="B113" s="129" t="b">
        <v>1</v>
      </c>
      <c r="C113" s="88">
        <f t="shared" si="2"/>
        <v>109</v>
      </c>
      <c r="D113" s="144"/>
      <c r="E113" s="8"/>
      <c r="F113" s="8"/>
      <c r="G113" s="8"/>
      <c r="H113" s="8"/>
      <c r="I113" s="8"/>
      <c r="J113" s="8"/>
      <c r="K113" s="136" t="str">
        <f>テーブル1[[#This Row],[cCa(mg/dL) '[自動計算']_グラフ表示用]]</f>
        <v/>
      </c>
      <c r="L113" s="8"/>
      <c r="M113" s="8"/>
      <c r="N113" s="59"/>
      <c r="O1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3" s="130" t="e">
        <f>IF(AND(テーブル1[[#This Row],[cCa(mg/dL) '[自動計算']_グラフ表示用]]&lt;&gt;"",テーブル1[[#This Row],[ラベル表示]]=TRUE),テーブル1[[#This Row],[cCa(mg/dL) '[自動計算']_グラフ表示用]],NA())</f>
        <v>#N/A</v>
      </c>
      <c r="Q113" s="130" t="e">
        <f>IF(AND(テーブル1[[#This Row],[P(mg/dL)]]&lt;&gt;"",テーブル1[[#This Row],[ラベル表示]]=TRUE),テーブル1[[#This Row],[P(mg/dL)]],NA())</f>
        <v>#N/A</v>
      </c>
      <c r="R113" s="130" t="e">
        <f>IF(AND(テーブル1[[#This Row],[設定項目]]&lt;&gt;"",テーブル1[[#This Row],[ラベル表示]]=TRUE),テーブル1[[#This Row],[設定項目]],NA())</f>
        <v>#N/A</v>
      </c>
      <c r="S113" s="58" t="e">
        <f>IF(テーブル1[[#This Row],[設定項目]]&gt;=設定!$D$13,テーブル1[[#This Row],[val_J]],NA())</f>
        <v>#N/A</v>
      </c>
      <c r="T113" s="11" t="e">
        <f>IF(テーブル1[[#This Row],[設定項目]]&gt;=設定!$D$13,テーブル1[[#This Row],[val_K]],NA())</f>
        <v>#N/A</v>
      </c>
      <c r="U113" s="11" t="e">
        <f>IF(AND(テーブル1[[#This Row],[設定項目]]&lt;設定!$D$13,テーブル1[[#This Row],[設定項目]]&gt;=設定!$D$12),テーブル1[[#This Row],[val_J]],NA())</f>
        <v>#N/A</v>
      </c>
      <c r="V113" s="11" t="e">
        <f>IF(AND(テーブル1[[#This Row],[設定項目]]&lt;設定!$D$13,テーブル1[[#This Row],[設定項目]]&gt;=設定!$D$12),テーブル1[[#This Row],[val_K]],NA())</f>
        <v>#N/A</v>
      </c>
      <c r="W113" s="11" t="e">
        <f>IF(AND(テーブル1[[#This Row],[設定項目]]&lt;設定!$D$12,テーブル1[[#This Row],[設定項目]]&gt;=設定!$D$11),テーブル1[[#This Row],[val_J]],NA())</f>
        <v>#N/A</v>
      </c>
      <c r="X113" s="11" t="e">
        <f>IF(AND(テーブル1[[#This Row],[設定項目]]&lt;設定!$D$12,テーブル1[[#This Row],[設定項目]]&gt;=設定!$D$11),テーブル1[[#This Row],[val_K]],NA())</f>
        <v>#N/A</v>
      </c>
      <c r="Y113" s="11" t="e">
        <f>IF(AND(テーブル1[[#This Row],[設定項目]]&lt;設定!$D$11,テーブル1[[#This Row],[設定項目]]&gt;=設定!$D$10),テーブル1[[#This Row],[val_J]],NA())</f>
        <v>#N/A</v>
      </c>
      <c r="Z113" s="11" t="e">
        <f>IF(AND(テーブル1[[#This Row],[設定項目]]&lt;設定!$D$11,テーブル1[[#This Row],[設定項目]]&gt;=設定!$D$10),テーブル1[[#This Row],[val_K]],NA())</f>
        <v>#N/A</v>
      </c>
      <c r="AA113" s="11" t="e">
        <f>IF(AND(テーブル1[[#This Row],[設定項目]]&lt;設定!$D$10,テーブル1[[#This Row],[設定項目]]&gt;=設定!$D$9),テーブル1[[#This Row],[val_J]],NA())</f>
        <v>#N/A</v>
      </c>
      <c r="AB113" s="11" t="e">
        <f>IF(AND(テーブル1[[#This Row],[設定項目]]&lt;設定!$D$10,テーブル1[[#This Row],[設定項目]]&gt;=設定!$D$9),テーブル1[[#This Row],[val_K]],NA())</f>
        <v>#N/A</v>
      </c>
      <c r="AC113" s="11" t="e">
        <f>IF(AND(テーブル1[[#This Row],[設定項目]]&lt;設定!$F$8,テーブル1[[#This Row],[設定項目]]&lt;&gt;""),テーブル1[[#This Row],[val_J]],NA())</f>
        <v>#N/A</v>
      </c>
      <c r="AD113" s="11" t="e">
        <f>IF(AND(テーブル1[[#This Row],[設定項目]]&lt;設定!$F$8,テーブル1[[#This Row],[設定項目]]&lt;&gt;""),テーブル1[[#This Row],[val_K]],NA())</f>
        <v>#N/A</v>
      </c>
      <c r="AE113" s="11">
        <f>IF(AND('グラフ(cCa-P)'!$I$11="ON",テーブル1[[#This Row],[ラベル表示]]=TRUE),テーブル1[[#This Row],[名前]],"")</f>
        <v>0</v>
      </c>
      <c r="AF113" s="11">
        <f>IF(AND('グラフ(PTH-cCa,P)'!$I$31="ON",テーブル1[[#This Row],[ラベル表示]]=TRUE),テーブル1[[#This Row],[名前]],"")</f>
        <v>0</v>
      </c>
      <c r="AG113" s="11">
        <f>IF(AND('グラフ(PTH-cCa,P)'!$Y$31="ON",テーブル1[[#This Row],[ラベル表示]]=TRUE),テーブル1[[#This Row],[名前]],"")</f>
        <v>0</v>
      </c>
      <c r="AH113" s="76">
        <f t="shared" si="3"/>
        <v>0</v>
      </c>
    </row>
    <row r="114" spans="2:34" ht="20.399999999999999" customHeight="1" x14ac:dyDescent="0.45">
      <c r="B114" s="129" t="b">
        <v>1</v>
      </c>
      <c r="C114" s="88">
        <f t="shared" si="2"/>
        <v>110</v>
      </c>
      <c r="D114" s="144"/>
      <c r="E114" s="8"/>
      <c r="F114" s="8"/>
      <c r="G114" s="8"/>
      <c r="H114" s="8"/>
      <c r="I114" s="8"/>
      <c r="J114" s="8"/>
      <c r="K114" s="136" t="str">
        <f>テーブル1[[#This Row],[cCa(mg/dL) '[自動計算']_グラフ表示用]]</f>
        <v/>
      </c>
      <c r="L114" s="8"/>
      <c r="M114" s="8"/>
      <c r="N114" s="59"/>
      <c r="O1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4" s="130" t="e">
        <f>IF(AND(テーブル1[[#This Row],[cCa(mg/dL) '[自動計算']_グラフ表示用]]&lt;&gt;"",テーブル1[[#This Row],[ラベル表示]]=TRUE),テーブル1[[#This Row],[cCa(mg/dL) '[自動計算']_グラフ表示用]],NA())</f>
        <v>#N/A</v>
      </c>
      <c r="Q114" s="130" t="e">
        <f>IF(AND(テーブル1[[#This Row],[P(mg/dL)]]&lt;&gt;"",テーブル1[[#This Row],[ラベル表示]]=TRUE),テーブル1[[#This Row],[P(mg/dL)]],NA())</f>
        <v>#N/A</v>
      </c>
      <c r="R114" s="130" t="e">
        <f>IF(AND(テーブル1[[#This Row],[設定項目]]&lt;&gt;"",テーブル1[[#This Row],[ラベル表示]]=TRUE),テーブル1[[#This Row],[設定項目]],NA())</f>
        <v>#N/A</v>
      </c>
      <c r="S114" s="58" t="e">
        <f>IF(テーブル1[[#This Row],[設定項目]]&gt;=設定!$D$13,テーブル1[[#This Row],[val_J]],NA())</f>
        <v>#N/A</v>
      </c>
      <c r="T114" s="11" t="e">
        <f>IF(テーブル1[[#This Row],[設定項目]]&gt;=設定!$D$13,テーブル1[[#This Row],[val_K]],NA())</f>
        <v>#N/A</v>
      </c>
      <c r="U114" s="11" t="e">
        <f>IF(AND(テーブル1[[#This Row],[設定項目]]&lt;設定!$D$13,テーブル1[[#This Row],[設定項目]]&gt;=設定!$D$12),テーブル1[[#This Row],[val_J]],NA())</f>
        <v>#N/A</v>
      </c>
      <c r="V114" s="11" t="e">
        <f>IF(AND(テーブル1[[#This Row],[設定項目]]&lt;設定!$D$13,テーブル1[[#This Row],[設定項目]]&gt;=設定!$D$12),テーブル1[[#This Row],[val_K]],NA())</f>
        <v>#N/A</v>
      </c>
      <c r="W114" s="11" t="e">
        <f>IF(AND(テーブル1[[#This Row],[設定項目]]&lt;設定!$D$12,テーブル1[[#This Row],[設定項目]]&gt;=設定!$D$11),テーブル1[[#This Row],[val_J]],NA())</f>
        <v>#N/A</v>
      </c>
      <c r="X114" s="11" t="e">
        <f>IF(AND(テーブル1[[#This Row],[設定項目]]&lt;設定!$D$12,テーブル1[[#This Row],[設定項目]]&gt;=設定!$D$11),テーブル1[[#This Row],[val_K]],NA())</f>
        <v>#N/A</v>
      </c>
      <c r="Y114" s="11" t="e">
        <f>IF(AND(テーブル1[[#This Row],[設定項目]]&lt;設定!$D$11,テーブル1[[#This Row],[設定項目]]&gt;=設定!$D$10),テーブル1[[#This Row],[val_J]],NA())</f>
        <v>#N/A</v>
      </c>
      <c r="Z114" s="11" t="e">
        <f>IF(AND(テーブル1[[#This Row],[設定項目]]&lt;設定!$D$11,テーブル1[[#This Row],[設定項目]]&gt;=設定!$D$10),テーブル1[[#This Row],[val_K]],NA())</f>
        <v>#N/A</v>
      </c>
      <c r="AA114" s="11" t="e">
        <f>IF(AND(テーブル1[[#This Row],[設定項目]]&lt;設定!$D$10,テーブル1[[#This Row],[設定項目]]&gt;=設定!$D$9),テーブル1[[#This Row],[val_J]],NA())</f>
        <v>#N/A</v>
      </c>
      <c r="AB114" s="11" t="e">
        <f>IF(AND(テーブル1[[#This Row],[設定項目]]&lt;設定!$D$10,テーブル1[[#This Row],[設定項目]]&gt;=設定!$D$9),テーブル1[[#This Row],[val_K]],NA())</f>
        <v>#N/A</v>
      </c>
      <c r="AC114" s="11" t="e">
        <f>IF(AND(テーブル1[[#This Row],[設定項目]]&lt;設定!$F$8,テーブル1[[#This Row],[設定項目]]&lt;&gt;""),テーブル1[[#This Row],[val_J]],NA())</f>
        <v>#N/A</v>
      </c>
      <c r="AD114" s="11" t="e">
        <f>IF(AND(テーブル1[[#This Row],[設定項目]]&lt;設定!$F$8,テーブル1[[#This Row],[設定項目]]&lt;&gt;""),テーブル1[[#This Row],[val_K]],NA())</f>
        <v>#N/A</v>
      </c>
      <c r="AE114" s="11">
        <f>IF(AND('グラフ(cCa-P)'!$I$11="ON",テーブル1[[#This Row],[ラベル表示]]=TRUE),テーブル1[[#This Row],[名前]],"")</f>
        <v>0</v>
      </c>
      <c r="AF114" s="11">
        <f>IF(AND('グラフ(PTH-cCa,P)'!$I$31="ON",テーブル1[[#This Row],[ラベル表示]]=TRUE),テーブル1[[#This Row],[名前]],"")</f>
        <v>0</v>
      </c>
      <c r="AG114" s="11">
        <f>IF(AND('グラフ(PTH-cCa,P)'!$Y$31="ON",テーブル1[[#This Row],[ラベル表示]]=TRUE),テーブル1[[#This Row],[名前]],"")</f>
        <v>0</v>
      </c>
      <c r="AH114" s="76">
        <f t="shared" si="3"/>
        <v>0</v>
      </c>
    </row>
    <row r="115" spans="2:34" ht="20.399999999999999" customHeight="1" x14ac:dyDescent="0.45">
      <c r="B115" s="129" t="b">
        <v>1</v>
      </c>
      <c r="C115" s="88">
        <f t="shared" si="2"/>
        <v>111</v>
      </c>
      <c r="D115" s="144"/>
      <c r="E115" s="8"/>
      <c r="F115" s="8"/>
      <c r="G115" s="8"/>
      <c r="H115" s="8"/>
      <c r="I115" s="8"/>
      <c r="J115" s="8"/>
      <c r="K115" s="136" t="str">
        <f>テーブル1[[#This Row],[cCa(mg/dL) '[自動計算']_グラフ表示用]]</f>
        <v/>
      </c>
      <c r="L115" s="8"/>
      <c r="M115" s="8"/>
      <c r="N115" s="59"/>
      <c r="O1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5" s="130" t="e">
        <f>IF(AND(テーブル1[[#This Row],[cCa(mg/dL) '[自動計算']_グラフ表示用]]&lt;&gt;"",テーブル1[[#This Row],[ラベル表示]]=TRUE),テーブル1[[#This Row],[cCa(mg/dL) '[自動計算']_グラフ表示用]],NA())</f>
        <v>#N/A</v>
      </c>
      <c r="Q115" s="130" t="e">
        <f>IF(AND(テーブル1[[#This Row],[P(mg/dL)]]&lt;&gt;"",テーブル1[[#This Row],[ラベル表示]]=TRUE),テーブル1[[#This Row],[P(mg/dL)]],NA())</f>
        <v>#N/A</v>
      </c>
      <c r="R115" s="130" t="e">
        <f>IF(AND(テーブル1[[#This Row],[設定項目]]&lt;&gt;"",テーブル1[[#This Row],[ラベル表示]]=TRUE),テーブル1[[#This Row],[設定項目]],NA())</f>
        <v>#N/A</v>
      </c>
      <c r="S115" s="58" t="e">
        <f>IF(テーブル1[[#This Row],[設定項目]]&gt;=設定!$D$13,テーブル1[[#This Row],[val_J]],NA())</f>
        <v>#N/A</v>
      </c>
      <c r="T115" s="11" t="e">
        <f>IF(テーブル1[[#This Row],[設定項目]]&gt;=設定!$D$13,テーブル1[[#This Row],[val_K]],NA())</f>
        <v>#N/A</v>
      </c>
      <c r="U115" s="11" t="e">
        <f>IF(AND(テーブル1[[#This Row],[設定項目]]&lt;設定!$D$13,テーブル1[[#This Row],[設定項目]]&gt;=設定!$D$12),テーブル1[[#This Row],[val_J]],NA())</f>
        <v>#N/A</v>
      </c>
      <c r="V115" s="11" t="e">
        <f>IF(AND(テーブル1[[#This Row],[設定項目]]&lt;設定!$D$13,テーブル1[[#This Row],[設定項目]]&gt;=設定!$D$12),テーブル1[[#This Row],[val_K]],NA())</f>
        <v>#N/A</v>
      </c>
      <c r="W115" s="11" t="e">
        <f>IF(AND(テーブル1[[#This Row],[設定項目]]&lt;設定!$D$12,テーブル1[[#This Row],[設定項目]]&gt;=設定!$D$11),テーブル1[[#This Row],[val_J]],NA())</f>
        <v>#N/A</v>
      </c>
      <c r="X115" s="11" t="e">
        <f>IF(AND(テーブル1[[#This Row],[設定項目]]&lt;設定!$D$12,テーブル1[[#This Row],[設定項目]]&gt;=設定!$D$11),テーブル1[[#This Row],[val_K]],NA())</f>
        <v>#N/A</v>
      </c>
      <c r="Y115" s="11" t="e">
        <f>IF(AND(テーブル1[[#This Row],[設定項目]]&lt;設定!$D$11,テーブル1[[#This Row],[設定項目]]&gt;=設定!$D$10),テーブル1[[#This Row],[val_J]],NA())</f>
        <v>#N/A</v>
      </c>
      <c r="Z115" s="11" t="e">
        <f>IF(AND(テーブル1[[#This Row],[設定項目]]&lt;設定!$D$11,テーブル1[[#This Row],[設定項目]]&gt;=設定!$D$10),テーブル1[[#This Row],[val_K]],NA())</f>
        <v>#N/A</v>
      </c>
      <c r="AA115" s="11" t="e">
        <f>IF(AND(テーブル1[[#This Row],[設定項目]]&lt;設定!$D$10,テーブル1[[#This Row],[設定項目]]&gt;=設定!$D$9),テーブル1[[#This Row],[val_J]],NA())</f>
        <v>#N/A</v>
      </c>
      <c r="AB115" s="11" t="e">
        <f>IF(AND(テーブル1[[#This Row],[設定項目]]&lt;設定!$D$10,テーブル1[[#This Row],[設定項目]]&gt;=設定!$D$9),テーブル1[[#This Row],[val_K]],NA())</f>
        <v>#N/A</v>
      </c>
      <c r="AC115" s="11" t="e">
        <f>IF(AND(テーブル1[[#This Row],[設定項目]]&lt;設定!$F$8,テーブル1[[#This Row],[設定項目]]&lt;&gt;""),テーブル1[[#This Row],[val_J]],NA())</f>
        <v>#N/A</v>
      </c>
      <c r="AD115" s="11" t="e">
        <f>IF(AND(テーブル1[[#This Row],[設定項目]]&lt;設定!$F$8,テーブル1[[#This Row],[設定項目]]&lt;&gt;""),テーブル1[[#This Row],[val_K]],NA())</f>
        <v>#N/A</v>
      </c>
      <c r="AE115" s="11">
        <f>IF(AND('グラフ(cCa-P)'!$I$11="ON",テーブル1[[#This Row],[ラベル表示]]=TRUE),テーブル1[[#This Row],[名前]],"")</f>
        <v>0</v>
      </c>
      <c r="AF115" s="11">
        <f>IF(AND('グラフ(PTH-cCa,P)'!$I$31="ON",テーブル1[[#This Row],[ラベル表示]]=TRUE),テーブル1[[#This Row],[名前]],"")</f>
        <v>0</v>
      </c>
      <c r="AG115" s="11">
        <f>IF(AND('グラフ(PTH-cCa,P)'!$Y$31="ON",テーブル1[[#This Row],[ラベル表示]]=TRUE),テーブル1[[#This Row],[名前]],"")</f>
        <v>0</v>
      </c>
      <c r="AH115" s="76">
        <f t="shared" si="3"/>
        <v>0</v>
      </c>
    </row>
    <row r="116" spans="2:34" ht="20.399999999999999" customHeight="1" x14ac:dyDescent="0.45">
      <c r="B116" s="129" t="b">
        <v>1</v>
      </c>
      <c r="C116" s="88">
        <f t="shared" si="2"/>
        <v>112</v>
      </c>
      <c r="D116" s="144"/>
      <c r="E116" s="8"/>
      <c r="F116" s="8"/>
      <c r="G116" s="8"/>
      <c r="H116" s="8"/>
      <c r="I116" s="8"/>
      <c r="J116" s="8"/>
      <c r="K116" s="136" t="str">
        <f>テーブル1[[#This Row],[cCa(mg/dL) '[自動計算']_グラフ表示用]]</f>
        <v/>
      </c>
      <c r="L116" s="8"/>
      <c r="M116" s="8"/>
      <c r="N116" s="59"/>
      <c r="O1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6" s="130" t="e">
        <f>IF(AND(テーブル1[[#This Row],[cCa(mg/dL) '[自動計算']_グラフ表示用]]&lt;&gt;"",テーブル1[[#This Row],[ラベル表示]]=TRUE),テーブル1[[#This Row],[cCa(mg/dL) '[自動計算']_グラフ表示用]],NA())</f>
        <v>#N/A</v>
      </c>
      <c r="Q116" s="130" t="e">
        <f>IF(AND(テーブル1[[#This Row],[P(mg/dL)]]&lt;&gt;"",テーブル1[[#This Row],[ラベル表示]]=TRUE),テーブル1[[#This Row],[P(mg/dL)]],NA())</f>
        <v>#N/A</v>
      </c>
      <c r="R116" s="130" t="e">
        <f>IF(AND(テーブル1[[#This Row],[設定項目]]&lt;&gt;"",テーブル1[[#This Row],[ラベル表示]]=TRUE),テーブル1[[#This Row],[設定項目]],NA())</f>
        <v>#N/A</v>
      </c>
      <c r="S116" s="58" t="e">
        <f>IF(テーブル1[[#This Row],[設定項目]]&gt;=設定!$D$13,テーブル1[[#This Row],[val_J]],NA())</f>
        <v>#N/A</v>
      </c>
      <c r="T116" s="11" t="e">
        <f>IF(テーブル1[[#This Row],[設定項目]]&gt;=設定!$D$13,テーブル1[[#This Row],[val_K]],NA())</f>
        <v>#N/A</v>
      </c>
      <c r="U116" s="11" t="e">
        <f>IF(AND(テーブル1[[#This Row],[設定項目]]&lt;設定!$D$13,テーブル1[[#This Row],[設定項目]]&gt;=設定!$D$12),テーブル1[[#This Row],[val_J]],NA())</f>
        <v>#N/A</v>
      </c>
      <c r="V116" s="11" t="e">
        <f>IF(AND(テーブル1[[#This Row],[設定項目]]&lt;設定!$D$13,テーブル1[[#This Row],[設定項目]]&gt;=設定!$D$12),テーブル1[[#This Row],[val_K]],NA())</f>
        <v>#N/A</v>
      </c>
      <c r="W116" s="11" t="e">
        <f>IF(AND(テーブル1[[#This Row],[設定項目]]&lt;設定!$D$12,テーブル1[[#This Row],[設定項目]]&gt;=設定!$D$11),テーブル1[[#This Row],[val_J]],NA())</f>
        <v>#N/A</v>
      </c>
      <c r="X116" s="11" t="e">
        <f>IF(AND(テーブル1[[#This Row],[設定項目]]&lt;設定!$D$12,テーブル1[[#This Row],[設定項目]]&gt;=設定!$D$11),テーブル1[[#This Row],[val_K]],NA())</f>
        <v>#N/A</v>
      </c>
      <c r="Y116" s="11" t="e">
        <f>IF(AND(テーブル1[[#This Row],[設定項目]]&lt;設定!$D$11,テーブル1[[#This Row],[設定項目]]&gt;=設定!$D$10),テーブル1[[#This Row],[val_J]],NA())</f>
        <v>#N/A</v>
      </c>
      <c r="Z116" s="11" t="e">
        <f>IF(AND(テーブル1[[#This Row],[設定項目]]&lt;設定!$D$11,テーブル1[[#This Row],[設定項目]]&gt;=設定!$D$10),テーブル1[[#This Row],[val_K]],NA())</f>
        <v>#N/A</v>
      </c>
      <c r="AA116" s="11" t="e">
        <f>IF(AND(テーブル1[[#This Row],[設定項目]]&lt;設定!$D$10,テーブル1[[#This Row],[設定項目]]&gt;=設定!$D$9),テーブル1[[#This Row],[val_J]],NA())</f>
        <v>#N/A</v>
      </c>
      <c r="AB116" s="11" t="e">
        <f>IF(AND(テーブル1[[#This Row],[設定項目]]&lt;設定!$D$10,テーブル1[[#This Row],[設定項目]]&gt;=設定!$D$9),テーブル1[[#This Row],[val_K]],NA())</f>
        <v>#N/A</v>
      </c>
      <c r="AC116" s="11" t="e">
        <f>IF(AND(テーブル1[[#This Row],[設定項目]]&lt;設定!$F$8,テーブル1[[#This Row],[設定項目]]&lt;&gt;""),テーブル1[[#This Row],[val_J]],NA())</f>
        <v>#N/A</v>
      </c>
      <c r="AD116" s="11" t="e">
        <f>IF(AND(テーブル1[[#This Row],[設定項目]]&lt;設定!$F$8,テーブル1[[#This Row],[設定項目]]&lt;&gt;""),テーブル1[[#This Row],[val_K]],NA())</f>
        <v>#N/A</v>
      </c>
      <c r="AE116" s="11">
        <f>IF(AND('グラフ(cCa-P)'!$I$11="ON",テーブル1[[#This Row],[ラベル表示]]=TRUE),テーブル1[[#This Row],[名前]],"")</f>
        <v>0</v>
      </c>
      <c r="AF116" s="11">
        <f>IF(AND('グラフ(PTH-cCa,P)'!$I$31="ON",テーブル1[[#This Row],[ラベル表示]]=TRUE),テーブル1[[#This Row],[名前]],"")</f>
        <v>0</v>
      </c>
      <c r="AG116" s="11">
        <f>IF(AND('グラフ(PTH-cCa,P)'!$Y$31="ON",テーブル1[[#This Row],[ラベル表示]]=TRUE),テーブル1[[#This Row],[名前]],"")</f>
        <v>0</v>
      </c>
      <c r="AH116" s="76">
        <f t="shared" si="3"/>
        <v>0</v>
      </c>
    </row>
    <row r="117" spans="2:34" ht="20.399999999999999" customHeight="1" x14ac:dyDescent="0.45">
      <c r="B117" s="129" t="b">
        <v>1</v>
      </c>
      <c r="C117" s="88">
        <f t="shared" si="2"/>
        <v>113</v>
      </c>
      <c r="D117" s="144"/>
      <c r="E117" s="8"/>
      <c r="F117" s="8"/>
      <c r="G117" s="8"/>
      <c r="H117" s="8"/>
      <c r="I117" s="8"/>
      <c r="J117" s="8"/>
      <c r="K117" s="136" t="str">
        <f>テーブル1[[#This Row],[cCa(mg/dL) '[自動計算']_グラフ表示用]]</f>
        <v/>
      </c>
      <c r="L117" s="8"/>
      <c r="M117" s="8"/>
      <c r="N117" s="59"/>
      <c r="O1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7" s="130" t="e">
        <f>IF(AND(テーブル1[[#This Row],[cCa(mg/dL) '[自動計算']_グラフ表示用]]&lt;&gt;"",テーブル1[[#This Row],[ラベル表示]]=TRUE),テーブル1[[#This Row],[cCa(mg/dL) '[自動計算']_グラフ表示用]],NA())</f>
        <v>#N/A</v>
      </c>
      <c r="Q117" s="130" t="e">
        <f>IF(AND(テーブル1[[#This Row],[P(mg/dL)]]&lt;&gt;"",テーブル1[[#This Row],[ラベル表示]]=TRUE),テーブル1[[#This Row],[P(mg/dL)]],NA())</f>
        <v>#N/A</v>
      </c>
      <c r="R117" s="130" t="e">
        <f>IF(AND(テーブル1[[#This Row],[設定項目]]&lt;&gt;"",テーブル1[[#This Row],[ラベル表示]]=TRUE),テーブル1[[#This Row],[設定項目]],NA())</f>
        <v>#N/A</v>
      </c>
      <c r="S117" s="58" t="e">
        <f>IF(テーブル1[[#This Row],[設定項目]]&gt;=設定!$D$13,テーブル1[[#This Row],[val_J]],NA())</f>
        <v>#N/A</v>
      </c>
      <c r="T117" s="11" t="e">
        <f>IF(テーブル1[[#This Row],[設定項目]]&gt;=設定!$D$13,テーブル1[[#This Row],[val_K]],NA())</f>
        <v>#N/A</v>
      </c>
      <c r="U117" s="11" t="e">
        <f>IF(AND(テーブル1[[#This Row],[設定項目]]&lt;設定!$D$13,テーブル1[[#This Row],[設定項目]]&gt;=設定!$D$12),テーブル1[[#This Row],[val_J]],NA())</f>
        <v>#N/A</v>
      </c>
      <c r="V117" s="11" t="e">
        <f>IF(AND(テーブル1[[#This Row],[設定項目]]&lt;設定!$D$13,テーブル1[[#This Row],[設定項目]]&gt;=設定!$D$12),テーブル1[[#This Row],[val_K]],NA())</f>
        <v>#N/A</v>
      </c>
      <c r="W117" s="11" t="e">
        <f>IF(AND(テーブル1[[#This Row],[設定項目]]&lt;設定!$D$12,テーブル1[[#This Row],[設定項目]]&gt;=設定!$D$11),テーブル1[[#This Row],[val_J]],NA())</f>
        <v>#N/A</v>
      </c>
      <c r="X117" s="11" t="e">
        <f>IF(AND(テーブル1[[#This Row],[設定項目]]&lt;設定!$D$12,テーブル1[[#This Row],[設定項目]]&gt;=設定!$D$11),テーブル1[[#This Row],[val_K]],NA())</f>
        <v>#N/A</v>
      </c>
      <c r="Y117" s="11" t="e">
        <f>IF(AND(テーブル1[[#This Row],[設定項目]]&lt;設定!$D$11,テーブル1[[#This Row],[設定項目]]&gt;=設定!$D$10),テーブル1[[#This Row],[val_J]],NA())</f>
        <v>#N/A</v>
      </c>
      <c r="Z117" s="11" t="e">
        <f>IF(AND(テーブル1[[#This Row],[設定項目]]&lt;設定!$D$11,テーブル1[[#This Row],[設定項目]]&gt;=設定!$D$10),テーブル1[[#This Row],[val_K]],NA())</f>
        <v>#N/A</v>
      </c>
      <c r="AA117" s="11" t="e">
        <f>IF(AND(テーブル1[[#This Row],[設定項目]]&lt;設定!$D$10,テーブル1[[#This Row],[設定項目]]&gt;=設定!$D$9),テーブル1[[#This Row],[val_J]],NA())</f>
        <v>#N/A</v>
      </c>
      <c r="AB117" s="11" t="e">
        <f>IF(AND(テーブル1[[#This Row],[設定項目]]&lt;設定!$D$10,テーブル1[[#This Row],[設定項目]]&gt;=設定!$D$9),テーブル1[[#This Row],[val_K]],NA())</f>
        <v>#N/A</v>
      </c>
      <c r="AC117" s="11" t="e">
        <f>IF(AND(テーブル1[[#This Row],[設定項目]]&lt;設定!$F$8,テーブル1[[#This Row],[設定項目]]&lt;&gt;""),テーブル1[[#This Row],[val_J]],NA())</f>
        <v>#N/A</v>
      </c>
      <c r="AD117" s="11" t="e">
        <f>IF(AND(テーブル1[[#This Row],[設定項目]]&lt;設定!$F$8,テーブル1[[#This Row],[設定項目]]&lt;&gt;""),テーブル1[[#This Row],[val_K]],NA())</f>
        <v>#N/A</v>
      </c>
      <c r="AE117" s="11">
        <f>IF(AND('グラフ(cCa-P)'!$I$11="ON",テーブル1[[#This Row],[ラベル表示]]=TRUE),テーブル1[[#This Row],[名前]],"")</f>
        <v>0</v>
      </c>
      <c r="AF117" s="11">
        <f>IF(AND('グラフ(PTH-cCa,P)'!$I$31="ON",テーブル1[[#This Row],[ラベル表示]]=TRUE),テーブル1[[#This Row],[名前]],"")</f>
        <v>0</v>
      </c>
      <c r="AG117" s="11">
        <f>IF(AND('グラフ(PTH-cCa,P)'!$Y$31="ON",テーブル1[[#This Row],[ラベル表示]]=TRUE),テーブル1[[#This Row],[名前]],"")</f>
        <v>0</v>
      </c>
      <c r="AH117" s="76">
        <f t="shared" si="3"/>
        <v>0</v>
      </c>
    </row>
    <row r="118" spans="2:34" ht="20.399999999999999" customHeight="1" x14ac:dyDescent="0.45">
      <c r="B118" s="129" t="b">
        <v>1</v>
      </c>
      <c r="C118" s="88">
        <f t="shared" si="2"/>
        <v>114</v>
      </c>
      <c r="D118" s="144"/>
      <c r="E118" s="8"/>
      <c r="F118" s="8"/>
      <c r="G118" s="8"/>
      <c r="H118" s="8"/>
      <c r="I118" s="8"/>
      <c r="J118" s="8"/>
      <c r="K118" s="136" t="str">
        <f>テーブル1[[#This Row],[cCa(mg/dL) '[自動計算']_グラフ表示用]]</f>
        <v/>
      </c>
      <c r="L118" s="8"/>
      <c r="M118" s="8"/>
      <c r="N118" s="59"/>
      <c r="O1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8" s="130" t="e">
        <f>IF(AND(テーブル1[[#This Row],[cCa(mg/dL) '[自動計算']_グラフ表示用]]&lt;&gt;"",テーブル1[[#This Row],[ラベル表示]]=TRUE),テーブル1[[#This Row],[cCa(mg/dL) '[自動計算']_グラフ表示用]],NA())</f>
        <v>#N/A</v>
      </c>
      <c r="Q118" s="130" t="e">
        <f>IF(AND(テーブル1[[#This Row],[P(mg/dL)]]&lt;&gt;"",テーブル1[[#This Row],[ラベル表示]]=TRUE),テーブル1[[#This Row],[P(mg/dL)]],NA())</f>
        <v>#N/A</v>
      </c>
      <c r="R118" s="130" t="e">
        <f>IF(AND(テーブル1[[#This Row],[設定項目]]&lt;&gt;"",テーブル1[[#This Row],[ラベル表示]]=TRUE),テーブル1[[#This Row],[設定項目]],NA())</f>
        <v>#N/A</v>
      </c>
      <c r="S118" s="58" t="e">
        <f>IF(テーブル1[[#This Row],[設定項目]]&gt;=設定!$D$13,テーブル1[[#This Row],[val_J]],NA())</f>
        <v>#N/A</v>
      </c>
      <c r="T118" s="11" t="e">
        <f>IF(テーブル1[[#This Row],[設定項目]]&gt;=設定!$D$13,テーブル1[[#This Row],[val_K]],NA())</f>
        <v>#N/A</v>
      </c>
      <c r="U118" s="11" t="e">
        <f>IF(AND(テーブル1[[#This Row],[設定項目]]&lt;設定!$D$13,テーブル1[[#This Row],[設定項目]]&gt;=設定!$D$12),テーブル1[[#This Row],[val_J]],NA())</f>
        <v>#N/A</v>
      </c>
      <c r="V118" s="11" t="e">
        <f>IF(AND(テーブル1[[#This Row],[設定項目]]&lt;設定!$D$13,テーブル1[[#This Row],[設定項目]]&gt;=設定!$D$12),テーブル1[[#This Row],[val_K]],NA())</f>
        <v>#N/A</v>
      </c>
      <c r="W118" s="11" t="e">
        <f>IF(AND(テーブル1[[#This Row],[設定項目]]&lt;設定!$D$12,テーブル1[[#This Row],[設定項目]]&gt;=設定!$D$11),テーブル1[[#This Row],[val_J]],NA())</f>
        <v>#N/A</v>
      </c>
      <c r="X118" s="11" t="e">
        <f>IF(AND(テーブル1[[#This Row],[設定項目]]&lt;設定!$D$12,テーブル1[[#This Row],[設定項目]]&gt;=設定!$D$11),テーブル1[[#This Row],[val_K]],NA())</f>
        <v>#N/A</v>
      </c>
      <c r="Y118" s="11" t="e">
        <f>IF(AND(テーブル1[[#This Row],[設定項目]]&lt;設定!$D$11,テーブル1[[#This Row],[設定項目]]&gt;=設定!$D$10),テーブル1[[#This Row],[val_J]],NA())</f>
        <v>#N/A</v>
      </c>
      <c r="Z118" s="11" t="e">
        <f>IF(AND(テーブル1[[#This Row],[設定項目]]&lt;設定!$D$11,テーブル1[[#This Row],[設定項目]]&gt;=設定!$D$10),テーブル1[[#This Row],[val_K]],NA())</f>
        <v>#N/A</v>
      </c>
      <c r="AA118" s="11" t="e">
        <f>IF(AND(テーブル1[[#This Row],[設定項目]]&lt;設定!$D$10,テーブル1[[#This Row],[設定項目]]&gt;=設定!$D$9),テーブル1[[#This Row],[val_J]],NA())</f>
        <v>#N/A</v>
      </c>
      <c r="AB118" s="11" t="e">
        <f>IF(AND(テーブル1[[#This Row],[設定項目]]&lt;設定!$D$10,テーブル1[[#This Row],[設定項目]]&gt;=設定!$D$9),テーブル1[[#This Row],[val_K]],NA())</f>
        <v>#N/A</v>
      </c>
      <c r="AC118" s="11" t="e">
        <f>IF(AND(テーブル1[[#This Row],[設定項目]]&lt;設定!$F$8,テーブル1[[#This Row],[設定項目]]&lt;&gt;""),テーブル1[[#This Row],[val_J]],NA())</f>
        <v>#N/A</v>
      </c>
      <c r="AD118" s="11" t="e">
        <f>IF(AND(テーブル1[[#This Row],[設定項目]]&lt;設定!$F$8,テーブル1[[#This Row],[設定項目]]&lt;&gt;""),テーブル1[[#This Row],[val_K]],NA())</f>
        <v>#N/A</v>
      </c>
      <c r="AE118" s="11">
        <f>IF(AND('グラフ(cCa-P)'!$I$11="ON",テーブル1[[#This Row],[ラベル表示]]=TRUE),テーブル1[[#This Row],[名前]],"")</f>
        <v>0</v>
      </c>
      <c r="AF118" s="11">
        <f>IF(AND('グラフ(PTH-cCa,P)'!$I$31="ON",テーブル1[[#This Row],[ラベル表示]]=TRUE),テーブル1[[#This Row],[名前]],"")</f>
        <v>0</v>
      </c>
      <c r="AG118" s="11">
        <f>IF(AND('グラフ(PTH-cCa,P)'!$Y$31="ON",テーブル1[[#This Row],[ラベル表示]]=TRUE),テーブル1[[#This Row],[名前]],"")</f>
        <v>0</v>
      </c>
      <c r="AH118" s="76">
        <f t="shared" si="3"/>
        <v>0</v>
      </c>
    </row>
    <row r="119" spans="2:34" ht="20.399999999999999" customHeight="1" x14ac:dyDescent="0.45">
      <c r="B119" s="129" t="b">
        <v>1</v>
      </c>
      <c r="C119" s="88">
        <f t="shared" si="2"/>
        <v>115</v>
      </c>
      <c r="D119" s="144"/>
      <c r="E119" s="8"/>
      <c r="F119" s="8"/>
      <c r="G119" s="8"/>
      <c r="H119" s="8"/>
      <c r="I119" s="8"/>
      <c r="J119" s="8"/>
      <c r="K119" s="136" t="str">
        <f>テーブル1[[#This Row],[cCa(mg/dL) '[自動計算']_グラフ表示用]]</f>
        <v/>
      </c>
      <c r="L119" s="8"/>
      <c r="M119" s="8"/>
      <c r="N119" s="59"/>
      <c r="O1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19" s="130" t="e">
        <f>IF(AND(テーブル1[[#This Row],[cCa(mg/dL) '[自動計算']_グラフ表示用]]&lt;&gt;"",テーブル1[[#This Row],[ラベル表示]]=TRUE),テーブル1[[#This Row],[cCa(mg/dL) '[自動計算']_グラフ表示用]],NA())</f>
        <v>#N/A</v>
      </c>
      <c r="Q119" s="130" t="e">
        <f>IF(AND(テーブル1[[#This Row],[P(mg/dL)]]&lt;&gt;"",テーブル1[[#This Row],[ラベル表示]]=TRUE),テーブル1[[#This Row],[P(mg/dL)]],NA())</f>
        <v>#N/A</v>
      </c>
      <c r="R119" s="130" t="e">
        <f>IF(AND(テーブル1[[#This Row],[設定項目]]&lt;&gt;"",テーブル1[[#This Row],[ラベル表示]]=TRUE),テーブル1[[#This Row],[設定項目]],NA())</f>
        <v>#N/A</v>
      </c>
      <c r="S119" s="58" t="e">
        <f>IF(テーブル1[[#This Row],[設定項目]]&gt;=設定!$D$13,テーブル1[[#This Row],[val_J]],NA())</f>
        <v>#N/A</v>
      </c>
      <c r="T119" s="11" t="e">
        <f>IF(テーブル1[[#This Row],[設定項目]]&gt;=設定!$D$13,テーブル1[[#This Row],[val_K]],NA())</f>
        <v>#N/A</v>
      </c>
      <c r="U119" s="11" t="e">
        <f>IF(AND(テーブル1[[#This Row],[設定項目]]&lt;設定!$D$13,テーブル1[[#This Row],[設定項目]]&gt;=設定!$D$12),テーブル1[[#This Row],[val_J]],NA())</f>
        <v>#N/A</v>
      </c>
      <c r="V119" s="11" t="e">
        <f>IF(AND(テーブル1[[#This Row],[設定項目]]&lt;設定!$D$13,テーブル1[[#This Row],[設定項目]]&gt;=設定!$D$12),テーブル1[[#This Row],[val_K]],NA())</f>
        <v>#N/A</v>
      </c>
      <c r="W119" s="11" t="e">
        <f>IF(AND(テーブル1[[#This Row],[設定項目]]&lt;設定!$D$12,テーブル1[[#This Row],[設定項目]]&gt;=設定!$D$11),テーブル1[[#This Row],[val_J]],NA())</f>
        <v>#N/A</v>
      </c>
      <c r="X119" s="11" t="e">
        <f>IF(AND(テーブル1[[#This Row],[設定項目]]&lt;設定!$D$12,テーブル1[[#This Row],[設定項目]]&gt;=設定!$D$11),テーブル1[[#This Row],[val_K]],NA())</f>
        <v>#N/A</v>
      </c>
      <c r="Y119" s="11" t="e">
        <f>IF(AND(テーブル1[[#This Row],[設定項目]]&lt;設定!$D$11,テーブル1[[#This Row],[設定項目]]&gt;=設定!$D$10),テーブル1[[#This Row],[val_J]],NA())</f>
        <v>#N/A</v>
      </c>
      <c r="Z119" s="11" t="e">
        <f>IF(AND(テーブル1[[#This Row],[設定項目]]&lt;設定!$D$11,テーブル1[[#This Row],[設定項目]]&gt;=設定!$D$10),テーブル1[[#This Row],[val_K]],NA())</f>
        <v>#N/A</v>
      </c>
      <c r="AA119" s="11" t="e">
        <f>IF(AND(テーブル1[[#This Row],[設定項目]]&lt;設定!$D$10,テーブル1[[#This Row],[設定項目]]&gt;=設定!$D$9),テーブル1[[#This Row],[val_J]],NA())</f>
        <v>#N/A</v>
      </c>
      <c r="AB119" s="11" t="e">
        <f>IF(AND(テーブル1[[#This Row],[設定項目]]&lt;設定!$D$10,テーブル1[[#This Row],[設定項目]]&gt;=設定!$D$9),テーブル1[[#This Row],[val_K]],NA())</f>
        <v>#N/A</v>
      </c>
      <c r="AC119" s="11" t="e">
        <f>IF(AND(テーブル1[[#This Row],[設定項目]]&lt;設定!$F$8,テーブル1[[#This Row],[設定項目]]&lt;&gt;""),テーブル1[[#This Row],[val_J]],NA())</f>
        <v>#N/A</v>
      </c>
      <c r="AD119" s="11" t="e">
        <f>IF(AND(テーブル1[[#This Row],[設定項目]]&lt;設定!$F$8,テーブル1[[#This Row],[設定項目]]&lt;&gt;""),テーブル1[[#This Row],[val_K]],NA())</f>
        <v>#N/A</v>
      </c>
      <c r="AE119" s="11">
        <f>IF(AND('グラフ(cCa-P)'!$I$11="ON",テーブル1[[#This Row],[ラベル表示]]=TRUE),テーブル1[[#This Row],[名前]],"")</f>
        <v>0</v>
      </c>
      <c r="AF119" s="11">
        <f>IF(AND('グラフ(PTH-cCa,P)'!$I$31="ON",テーブル1[[#This Row],[ラベル表示]]=TRUE),テーブル1[[#This Row],[名前]],"")</f>
        <v>0</v>
      </c>
      <c r="AG119" s="11">
        <f>IF(AND('グラフ(PTH-cCa,P)'!$Y$31="ON",テーブル1[[#This Row],[ラベル表示]]=TRUE),テーブル1[[#This Row],[名前]],"")</f>
        <v>0</v>
      </c>
      <c r="AH119" s="76">
        <f t="shared" si="3"/>
        <v>0</v>
      </c>
    </row>
    <row r="120" spans="2:34" ht="20.399999999999999" customHeight="1" x14ac:dyDescent="0.45">
      <c r="B120" s="129" t="b">
        <v>1</v>
      </c>
      <c r="C120" s="88">
        <f t="shared" si="2"/>
        <v>116</v>
      </c>
      <c r="D120" s="144"/>
      <c r="E120" s="8"/>
      <c r="F120" s="8"/>
      <c r="G120" s="8"/>
      <c r="H120" s="8"/>
      <c r="I120" s="8"/>
      <c r="J120" s="8"/>
      <c r="K120" s="136" t="str">
        <f>テーブル1[[#This Row],[cCa(mg/dL) '[自動計算']_グラフ表示用]]</f>
        <v/>
      </c>
      <c r="L120" s="8"/>
      <c r="M120" s="8"/>
      <c r="N120" s="59"/>
      <c r="O1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0" s="130" t="e">
        <f>IF(AND(テーブル1[[#This Row],[cCa(mg/dL) '[自動計算']_グラフ表示用]]&lt;&gt;"",テーブル1[[#This Row],[ラベル表示]]=TRUE),テーブル1[[#This Row],[cCa(mg/dL) '[自動計算']_グラフ表示用]],NA())</f>
        <v>#N/A</v>
      </c>
      <c r="Q120" s="130" t="e">
        <f>IF(AND(テーブル1[[#This Row],[P(mg/dL)]]&lt;&gt;"",テーブル1[[#This Row],[ラベル表示]]=TRUE),テーブル1[[#This Row],[P(mg/dL)]],NA())</f>
        <v>#N/A</v>
      </c>
      <c r="R120" s="130" t="e">
        <f>IF(AND(テーブル1[[#This Row],[設定項目]]&lt;&gt;"",テーブル1[[#This Row],[ラベル表示]]=TRUE),テーブル1[[#This Row],[設定項目]],NA())</f>
        <v>#N/A</v>
      </c>
      <c r="S120" s="58" t="e">
        <f>IF(テーブル1[[#This Row],[設定項目]]&gt;=設定!$D$13,テーブル1[[#This Row],[val_J]],NA())</f>
        <v>#N/A</v>
      </c>
      <c r="T120" s="11" t="e">
        <f>IF(テーブル1[[#This Row],[設定項目]]&gt;=設定!$D$13,テーブル1[[#This Row],[val_K]],NA())</f>
        <v>#N/A</v>
      </c>
      <c r="U120" s="11" t="e">
        <f>IF(AND(テーブル1[[#This Row],[設定項目]]&lt;設定!$D$13,テーブル1[[#This Row],[設定項目]]&gt;=設定!$D$12),テーブル1[[#This Row],[val_J]],NA())</f>
        <v>#N/A</v>
      </c>
      <c r="V120" s="11" t="e">
        <f>IF(AND(テーブル1[[#This Row],[設定項目]]&lt;設定!$D$13,テーブル1[[#This Row],[設定項目]]&gt;=設定!$D$12),テーブル1[[#This Row],[val_K]],NA())</f>
        <v>#N/A</v>
      </c>
      <c r="W120" s="11" t="e">
        <f>IF(AND(テーブル1[[#This Row],[設定項目]]&lt;設定!$D$12,テーブル1[[#This Row],[設定項目]]&gt;=設定!$D$11),テーブル1[[#This Row],[val_J]],NA())</f>
        <v>#N/A</v>
      </c>
      <c r="X120" s="11" t="e">
        <f>IF(AND(テーブル1[[#This Row],[設定項目]]&lt;設定!$D$12,テーブル1[[#This Row],[設定項目]]&gt;=設定!$D$11),テーブル1[[#This Row],[val_K]],NA())</f>
        <v>#N/A</v>
      </c>
      <c r="Y120" s="11" t="e">
        <f>IF(AND(テーブル1[[#This Row],[設定項目]]&lt;設定!$D$11,テーブル1[[#This Row],[設定項目]]&gt;=設定!$D$10),テーブル1[[#This Row],[val_J]],NA())</f>
        <v>#N/A</v>
      </c>
      <c r="Z120" s="11" t="e">
        <f>IF(AND(テーブル1[[#This Row],[設定項目]]&lt;設定!$D$11,テーブル1[[#This Row],[設定項目]]&gt;=設定!$D$10),テーブル1[[#This Row],[val_K]],NA())</f>
        <v>#N/A</v>
      </c>
      <c r="AA120" s="11" t="e">
        <f>IF(AND(テーブル1[[#This Row],[設定項目]]&lt;設定!$D$10,テーブル1[[#This Row],[設定項目]]&gt;=設定!$D$9),テーブル1[[#This Row],[val_J]],NA())</f>
        <v>#N/A</v>
      </c>
      <c r="AB120" s="11" t="e">
        <f>IF(AND(テーブル1[[#This Row],[設定項目]]&lt;設定!$D$10,テーブル1[[#This Row],[設定項目]]&gt;=設定!$D$9),テーブル1[[#This Row],[val_K]],NA())</f>
        <v>#N/A</v>
      </c>
      <c r="AC120" s="11" t="e">
        <f>IF(AND(テーブル1[[#This Row],[設定項目]]&lt;設定!$F$8,テーブル1[[#This Row],[設定項目]]&lt;&gt;""),テーブル1[[#This Row],[val_J]],NA())</f>
        <v>#N/A</v>
      </c>
      <c r="AD120" s="11" t="e">
        <f>IF(AND(テーブル1[[#This Row],[設定項目]]&lt;設定!$F$8,テーブル1[[#This Row],[設定項目]]&lt;&gt;""),テーブル1[[#This Row],[val_K]],NA())</f>
        <v>#N/A</v>
      </c>
      <c r="AE120" s="11">
        <f>IF(AND('グラフ(cCa-P)'!$I$11="ON",テーブル1[[#This Row],[ラベル表示]]=TRUE),テーブル1[[#This Row],[名前]],"")</f>
        <v>0</v>
      </c>
      <c r="AF120" s="11">
        <f>IF(AND('グラフ(PTH-cCa,P)'!$I$31="ON",テーブル1[[#This Row],[ラベル表示]]=TRUE),テーブル1[[#This Row],[名前]],"")</f>
        <v>0</v>
      </c>
      <c r="AG120" s="11">
        <f>IF(AND('グラフ(PTH-cCa,P)'!$Y$31="ON",テーブル1[[#This Row],[ラベル表示]]=TRUE),テーブル1[[#This Row],[名前]],"")</f>
        <v>0</v>
      </c>
      <c r="AH120" s="76">
        <f t="shared" si="3"/>
        <v>0</v>
      </c>
    </row>
    <row r="121" spans="2:34" ht="20.399999999999999" customHeight="1" x14ac:dyDescent="0.45">
      <c r="B121" s="129" t="b">
        <v>1</v>
      </c>
      <c r="C121" s="88">
        <f t="shared" si="2"/>
        <v>117</v>
      </c>
      <c r="D121" s="144"/>
      <c r="E121" s="8"/>
      <c r="F121" s="8"/>
      <c r="G121" s="8"/>
      <c r="H121" s="8"/>
      <c r="I121" s="8"/>
      <c r="J121" s="8"/>
      <c r="K121" s="136" t="str">
        <f>テーブル1[[#This Row],[cCa(mg/dL) '[自動計算']_グラフ表示用]]</f>
        <v/>
      </c>
      <c r="L121" s="8"/>
      <c r="M121" s="8"/>
      <c r="N121" s="59"/>
      <c r="O1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1" s="130" t="e">
        <f>IF(AND(テーブル1[[#This Row],[cCa(mg/dL) '[自動計算']_グラフ表示用]]&lt;&gt;"",テーブル1[[#This Row],[ラベル表示]]=TRUE),テーブル1[[#This Row],[cCa(mg/dL) '[自動計算']_グラフ表示用]],NA())</f>
        <v>#N/A</v>
      </c>
      <c r="Q121" s="130" t="e">
        <f>IF(AND(テーブル1[[#This Row],[P(mg/dL)]]&lt;&gt;"",テーブル1[[#This Row],[ラベル表示]]=TRUE),テーブル1[[#This Row],[P(mg/dL)]],NA())</f>
        <v>#N/A</v>
      </c>
      <c r="R121" s="130" t="e">
        <f>IF(AND(テーブル1[[#This Row],[設定項目]]&lt;&gt;"",テーブル1[[#This Row],[ラベル表示]]=TRUE),テーブル1[[#This Row],[設定項目]],NA())</f>
        <v>#N/A</v>
      </c>
      <c r="S121" s="58" t="e">
        <f>IF(テーブル1[[#This Row],[設定項目]]&gt;=設定!$D$13,テーブル1[[#This Row],[val_J]],NA())</f>
        <v>#N/A</v>
      </c>
      <c r="T121" s="11" t="e">
        <f>IF(テーブル1[[#This Row],[設定項目]]&gt;=設定!$D$13,テーブル1[[#This Row],[val_K]],NA())</f>
        <v>#N/A</v>
      </c>
      <c r="U121" s="11" t="e">
        <f>IF(AND(テーブル1[[#This Row],[設定項目]]&lt;設定!$D$13,テーブル1[[#This Row],[設定項目]]&gt;=設定!$D$12),テーブル1[[#This Row],[val_J]],NA())</f>
        <v>#N/A</v>
      </c>
      <c r="V121" s="11" t="e">
        <f>IF(AND(テーブル1[[#This Row],[設定項目]]&lt;設定!$D$13,テーブル1[[#This Row],[設定項目]]&gt;=設定!$D$12),テーブル1[[#This Row],[val_K]],NA())</f>
        <v>#N/A</v>
      </c>
      <c r="W121" s="11" t="e">
        <f>IF(AND(テーブル1[[#This Row],[設定項目]]&lt;設定!$D$12,テーブル1[[#This Row],[設定項目]]&gt;=設定!$D$11),テーブル1[[#This Row],[val_J]],NA())</f>
        <v>#N/A</v>
      </c>
      <c r="X121" s="11" t="e">
        <f>IF(AND(テーブル1[[#This Row],[設定項目]]&lt;設定!$D$12,テーブル1[[#This Row],[設定項目]]&gt;=設定!$D$11),テーブル1[[#This Row],[val_K]],NA())</f>
        <v>#N/A</v>
      </c>
      <c r="Y121" s="11" t="e">
        <f>IF(AND(テーブル1[[#This Row],[設定項目]]&lt;設定!$D$11,テーブル1[[#This Row],[設定項目]]&gt;=設定!$D$10),テーブル1[[#This Row],[val_J]],NA())</f>
        <v>#N/A</v>
      </c>
      <c r="Z121" s="11" t="e">
        <f>IF(AND(テーブル1[[#This Row],[設定項目]]&lt;設定!$D$11,テーブル1[[#This Row],[設定項目]]&gt;=設定!$D$10),テーブル1[[#This Row],[val_K]],NA())</f>
        <v>#N/A</v>
      </c>
      <c r="AA121" s="11" t="e">
        <f>IF(AND(テーブル1[[#This Row],[設定項目]]&lt;設定!$D$10,テーブル1[[#This Row],[設定項目]]&gt;=設定!$D$9),テーブル1[[#This Row],[val_J]],NA())</f>
        <v>#N/A</v>
      </c>
      <c r="AB121" s="11" t="e">
        <f>IF(AND(テーブル1[[#This Row],[設定項目]]&lt;設定!$D$10,テーブル1[[#This Row],[設定項目]]&gt;=設定!$D$9),テーブル1[[#This Row],[val_K]],NA())</f>
        <v>#N/A</v>
      </c>
      <c r="AC121" s="11" t="e">
        <f>IF(AND(テーブル1[[#This Row],[設定項目]]&lt;設定!$F$8,テーブル1[[#This Row],[設定項目]]&lt;&gt;""),テーブル1[[#This Row],[val_J]],NA())</f>
        <v>#N/A</v>
      </c>
      <c r="AD121" s="11" t="e">
        <f>IF(AND(テーブル1[[#This Row],[設定項目]]&lt;設定!$F$8,テーブル1[[#This Row],[設定項目]]&lt;&gt;""),テーブル1[[#This Row],[val_K]],NA())</f>
        <v>#N/A</v>
      </c>
      <c r="AE121" s="11">
        <f>IF(AND('グラフ(cCa-P)'!$I$11="ON",テーブル1[[#This Row],[ラベル表示]]=TRUE),テーブル1[[#This Row],[名前]],"")</f>
        <v>0</v>
      </c>
      <c r="AF121" s="11">
        <f>IF(AND('グラフ(PTH-cCa,P)'!$I$31="ON",テーブル1[[#This Row],[ラベル表示]]=TRUE),テーブル1[[#This Row],[名前]],"")</f>
        <v>0</v>
      </c>
      <c r="AG121" s="11">
        <f>IF(AND('グラフ(PTH-cCa,P)'!$Y$31="ON",テーブル1[[#This Row],[ラベル表示]]=TRUE),テーブル1[[#This Row],[名前]],"")</f>
        <v>0</v>
      </c>
      <c r="AH121" s="76">
        <f t="shared" si="3"/>
        <v>0</v>
      </c>
    </row>
    <row r="122" spans="2:34" ht="20.399999999999999" customHeight="1" x14ac:dyDescent="0.45">
      <c r="B122" s="129" t="b">
        <v>1</v>
      </c>
      <c r="C122" s="88">
        <f t="shared" si="2"/>
        <v>118</v>
      </c>
      <c r="D122" s="144"/>
      <c r="E122" s="8"/>
      <c r="F122" s="8"/>
      <c r="G122" s="8"/>
      <c r="H122" s="8"/>
      <c r="I122" s="8"/>
      <c r="J122" s="8"/>
      <c r="K122" s="136" t="str">
        <f>テーブル1[[#This Row],[cCa(mg/dL) '[自動計算']_グラフ表示用]]</f>
        <v/>
      </c>
      <c r="L122" s="8"/>
      <c r="M122" s="8"/>
      <c r="N122" s="59"/>
      <c r="O1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2" s="130" t="e">
        <f>IF(AND(テーブル1[[#This Row],[cCa(mg/dL) '[自動計算']_グラフ表示用]]&lt;&gt;"",テーブル1[[#This Row],[ラベル表示]]=TRUE),テーブル1[[#This Row],[cCa(mg/dL) '[自動計算']_グラフ表示用]],NA())</f>
        <v>#N/A</v>
      </c>
      <c r="Q122" s="130" t="e">
        <f>IF(AND(テーブル1[[#This Row],[P(mg/dL)]]&lt;&gt;"",テーブル1[[#This Row],[ラベル表示]]=TRUE),テーブル1[[#This Row],[P(mg/dL)]],NA())</f>
        <v>#N/A</v>
      </c>
      <c r="R122" s="130" t="e">
        <f>IF(AND(テーブル1[[#This Row],[設定項目]]&lt;&gt;"",テーブル1[[#This Row],[ラベル表示]]=TRUE),テーブル1[[#This Row],[設定項目]],NA())</f>
        <v>#N/A</v>
      </c>
      <c r="S122" s="58" t="e">
        <f>IF(テーブル1[[#This Row],[設定項目]]&gt;=設定!$D$13,テーブル1[[#This Row],[val_J]],NA())</f>
        <v>#N/A</v>
      </c>
      <c r="T122" s="11" t="e">
        <f>IF(テーブル1[[#This Row],[設定項目]]&gt;=設定!$D$13,テーブル1[[#This Row],[val_K]],NA())</f>
        <v>#N/A</v>
      </c>
      <c r="U122" s="11" t="e">
        <f>IF(AND(テーブル1[[#This Row],[設定項目]]&lt;設定!$D$13,テーブル1[[#This Row],[設定項目]]&gt;=設定!$D$12),テーブル1[[#This Row],[val_J]],NA())</f>
        <v>#N/A</v>
      </c>
      <c r="V122" s="11" t="e">
        <f>IF(AND(テーブル1[[#This Row],[設定項目]]&lt;設定!$D$13,テーブル1[[#This Row],[設定項目]]&gt;=設定!$D$12),テーブル1[[#This Row],[val_K]],NA())</f>
        <v>#N/A</v>
      </c>
      <c r="W122" s="11" t="e">
        <f>IF(AND(テーブル1[[#This Row],[設定項目]]&lt;設定!$D$12,テーブル1[[#This Row],[設定項目]]&gt;=設定!$D$11),テーブル1[[#This Row],[val_J]],NA())</f>
        <v>#N/A</v>
      </c>
      <c r="X122" s="11" t="e">
        <f>IF(AND(テーブル1[[#This Row],[設定項目]]&lt;設定!$D$12,テーブル1[[#This Row],[設定項目]]&gt;=設定!$D$11),テーブル1[[#This Row],[val_K]],NA())</f>
        <v>#N/A</v>
      </c>
      <c r="Y122" s="11" t="e">
        <f>IF(AND(テーブル1[[#This Row],[設定項目]]&lt;設定!$D$11,テーブル1[[#This Row],[設定項目]]&gt;=設定!$D$10),テーブル1[[#This Row],[val_J]],NA())</f>
        <v>#N/A</v>
      </c>
      <c r="Z122" s="11" t="e">
        <f>IF(AND(テーブル1[[#This Row],[設定項目]]&lt;設定!$D$11,テーブル1[[#This Row],[設定項目]]&gt;=設定!$D$10),テーブル1[[#This Row],[val_K]],NA())</f>
        <v>#N/A</v>
      </c>
      <c r="AA122" s="11" t="e">
        <f>IF(AND(テーブル1[[#This Row],[設定項目]]&lt;設定!$D$10,テーブル1[[#This Row],[設定項目]]&gt;=設定!$D$9),テーブル1[[#This Row],[val_J]],NA())</f>
        <v>#N/A</v>
      </c>
      <c r="AB122" s="11" t="e">
        <f>IF(AND(テーブル1[[#This Row],[設定項目]]&lt;設定!$D$10,テーブル1[[#This Row],[設定項目]]&gt;=設定!$D$9),テーブル1[[#This Row],[val_K]],NA())</f>
        <v>#N/A</v>
      </c>
      <c r="AC122" s="11" t="e">
        <f>IF(AND(テーブル1[[#This Row],[設定項目]]&lt;設定!$F$8,テーブル1[[#This Row],[設定項目]]&lt;&gt;""),テーブル1[[#This Row],[val_J]],NA())</f>
        <v>#N/A</v>
      </c>
      <c r="AD122" s="11" t="e">
        <f>IF(AND(テーブル1[[#This Row],[設定項目]]&lt;設定!$F$8,テーブル1[[#This Row],[設定項目]]&lt;&gt;""),テーブル1[[#This Row],[val_K]],NA())</f>
        <v>#N/A</v>
      </c>
      <c r="AE122" s="11">
        <f>IF(AND('グラフ(cCa-P)'!$I$11="ON",テーブル1[[#This Row],[ラベル表示]]=TRUE),テーブル1[[#This Row],[名前]],"")</f>
        <v>0</v>
      </c>
      <c r="AF122" s="11">
        <f>IF(AND('グラフ(PTH-cCa,P)'!$I$31="ON",テーブル1[[#This Row],[ラベル表示]]=TRUE),テーブル1[[#This Row],[名前]],"")</f>
        <v>0</v>
      </c>
      <c r="AG122" s="11">
        <f>IF(AND('グラフ(PTH-cCa,P)'!$Y$31="ON",テーブル1[[#This Row],[ラベル表示]]=TRUE),テーブル1[[#This Row],[名前]],"")</f>
        <v>0</v>
      </c>
      <c r="AH122" s="76">
        <f t="shared" si="3"/>
        <v>0</v>
      </c>
    </row>
    <row r="123" spans="2:34" ht="20.399999999999999" customHeight="1" x14ac:dyDescent="0.45">
      <c r="B123" s="129" t="b">
        <v>1</v>
      </c>
      <c r="C123" s="88">
        <f t="shared" si="2"/>
        <v>119</v>
      </c>
      <c r="D123" s="144"/>
      <c r="E123" s="8"/>
      <c r="F123" s="8"/>
      <c r="G123" s="8"/>
      <c r="H123" s="8"/>
      <c r="I123" s="8"/>
      <c r="J123" s="8"/>
      <c r="K123" s="136" t="str">
        <f>テーブル1[[#This Row],[cCa(mg/dL) '[自動計算']_グラフ表示用]]</f>
        <v/>
      </c>
      <c r="L123" s="8"/>
      <c r="M123" s="8"/>
      <c r="N123" s="59"/>
      <c r="O1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3" s="130" t="e">
        <f>IF(AND(テーブル1[[#This Row],[cCa(mg/dL) '[自動計算']_グラフ表示用]]&lt;&gt;"",テーブル1[[#This Row],[ラベル表示]]=TRUE),テーブル1[[#This Row],[cCa(mg/dL) '[自動計算']_グラフ表示用]],NA())</f>
        <v>#N/A</v>
      </c>
      <c r="Q123" s="130" t="e">
        <f>IF(AND(テーブル1[[#This Row],[P(mg/dL)]]&lt;&gt;"",テーブル1[[#This Row],[ラベル表示]]=TRUE),テーブル1[[#This Row],[P(mg/dL)]],NA())</f>
        <v>#N/A</v>
      </c>
      <c r="R123" s="130" t="e">
        <f>IF(AND(テーブル1[[#This Row],[設定項目]]&lt;&gt;"",テーブル1[[#This Row],[ラベル表示]]=TRUE),テーブル1[[#This Row],[設定項目]],NA())</f>
        <v>#N/A</v>
      </c>
      <c r="S123" s="58" t="e">
        <f>IF(テーブル1[[#This Row],[設定項目]]&gt;=設定!$D$13,テーブル1[[#This Row],[val_J]],NA())</f>
        <v>#N/A</v>
      </c>
      <c r="T123" s="11" t="e">
        <f>IF(テーブル1[[#This Row],[設定項目]]&gt;=設定!$D$13,テーブル1[[#This Row],[val_K]],NA())</f>
        <v>#N/A</v>
      </c>
      <c r="U123" s="11" t="e">
        <f>IF(AND(テーブル1[[#This Row],[設定項目]]&lt;設定!$D$13,テーブル1[[#This Row],[設定項目]]&gt;=設定!$D$12),テーブル1[[#This Row],[val_J]],NA())</f>
        <v>#N/A</v>
      </c>
      <c r="V123" s="11" t="e">
        <f>IF(AND(テーブル1[[#This Row],[設定項目]]&lt;設定!$D$13,テーブル1[[#This Row],[設定項目]]&gt;=設定!$D$12),テーブル1[[#This Row],[val_K]],NA())</f>
        <v>#N/A</v>
      </c>
      <c r="W123" s="11" t="e">
        <f>IF(AND(テーブル1[[#This Row],[設定項目]]&lt;設定!$D$12,テーブル1[[#This Row],[設定項目]]&gt;=設定!$D$11),テーブル1[[#This Row],[val_J]],NA())</f>
        <v>#N/A</v>
      </c>
      <c r="X123" s="11" t="e">
        <f>IF(AND(テーブル1[[#This Row],[設定項目]]&lt;設定!$D$12,テーブル1[[#This Row],[設定項目]]&gt;=設定!$D$11),テーブル1[[#This Row],[val_K]],NA())</f>
        <v>#N/A</v>
      </c>
      <c r="Y123" s="11" t="e">
        <f>IF(AND(テーブル1[[#This Row],[設定項目]]&lt;設定!$D$11,テーブル1[[#This Row],[設定項目]]&gt;=設定!$D$10),テーブル1[[#This Row],[val_J]],NA())</f>
        <v>#N/A</v>
      </c>
      <c r="Z123" s="11" t="e">
        <f>IF(AND(テーブル1[[#This Row],[設定項目]]&lt;設定!$D$11,テーブル1[[#This Row],[設定項目]]&gt;=設定!$D$10),テーブル1[[#This Row],[val_K]],NA())</f>
        <v>#N/A</v>
      </c>
      <c r="AA123" s="11" t="e">
        <f>IF(AND(テーブル1[[#This Row],[設定項目]]&lt;設定!$D$10,テーブル1[[#This Row],[設定項目]]&gt;=設定!$D$9),テーブル1[[#This Row],[val_J]],NA())</f>
        <v>#N/A</v>
      </c>
      <c r="AB123" s="11" t="e">
        <f>IF(AND(テーブル1[[#This Row],[設定項目]]&lt;設定!$D$10,テーブル1[[#This Row],[設定項目]]&gt;=設定!$D$9),テーブル1[[#This Row],[val_K]],NA())</f>
        <v>#N/A</v>
      </c>
      <c r="AC123" s="11" t="e">
        <f>IF(AND(テーブル1[[#This Row],[設定項目]]&lt;設定!$F$8,テーブル1[[#This Row],[設定項目]]&lt;&gt;""),テーブル1[[#This Row],[val_J]],NA())</f>
        <v>#N/A</v>
      </c>
      <c r="AD123" s="11" t="e">
        <f>IF(AND(テーブル1[[#This Row],[設定項目]]&lt;設定!$F$8,テーブル1[[#This Row],[設定項目]]&lt;&gt;""),テーブル1[[#This Row],[val_K]],NA())</f>
        <v>#N/A</v>
      </c>
      <c r="AE123" s="11">
        <f>IF(AND('グラフ(cCa-P)'!$I$11="ON",テーブル1[[#This Row],[ラベル表示]]=TRUE),テーブル1[[#This Row],[名前]],"")</f>
        <v>0</v>
      </c>
      <c r="AF123" s="11">
        <f>IF(AND('グラフ(PTH-cCa,P)'!$I$31="ON",テーブル1[[#This Row],[ラベル表示]]=TRUE),テーブル1[[#This Row],[名前]],"")</f>
        <v>0</v>
      </c>
      <c r="AG123" s="11">
        <f>IF(AND('グラフ(PTH-cCa,P)'!$Y$31="ON",テーブル1[[#This Row],[ラベル表示]]=TRUE),テーブル1[[#This Row],[名前]],"")</f>
        <v>0</v>
      </c>
      <c r="AH123" s="76">
        <f t="shared" si="3"/>
        <v>0</v>
      </c>
    </row>
    <row r="124" spans="2:34" ht="20.399999999999999" customHeight="1" x14ac:dyDescent="0.45">
      <c r="B124" s="129" t="b">
        <v>1</v>
      </c>
      <c r="C124" s="88">
        <f t="shared" si="2"/>
        <v>120</v>
      </c>
      <c r="D124" s="144"/>
      <c r="E124" s="8"/>
      <c r="F124" s="8"/>
      <c r="G124" s="8"/>
      <c r="H124" s="8"/>
      <c r="I124" s="8"/>
      <c r="J124" s="8"/>
      <c r="K124" s="136" t="str">
        <f>テーブル1[[#This Row],[cCa(mg/dL) '[自動計算']_グラフ表示用]]</f>
        <v/>
      </c>
      <c r="L124" s="8"/>
      <c r="M124" s="8"/>
      <c r="N124" s="59"/>
      <c r="O1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4" s="130" t="e">
        <f>IF(AND(テーブル1[[#This Row],[cCa(mg/dL) '[自動計算']_グラフ表示用]]&lt;&gt;"",テーブル1[[#This Row],[ラベル表示]]=TRUE),テーブル1[[#This Row],[cCa(mg/dL) '[自動計算']_グラフ表示用]],NA())</f>
        <v>#N/A</v>
      </c>
      <c r="Q124" s="130" t="e">
        <f>IF(AND(テーブル1[[#This Row],[P(mg/dL)]]&lt;&gt;"",テーブル1[[#This Row],[ラベル表示]]=TRUE),テーブル1[[#This Row],[P(mg/dL)]],NA())</f>
        <v>#N/A</v>
      </c>
      <c r="R124" s="130" t="e">
        <f>IF(AND(テーブル1[[#This Row],[設定項目]]&lt;&gt;"",テーブル1[[#This Row],[ラベル表示]]=TRUE),テーブル1[[#This Row],[設定項目]],NA())</f>
        <v>#N/A</v>
      </c>
      <c r="S124" s="58" t="e">
        <f>IF(テーブル1[[#This Row],[設定項目]]&gt;=設定!$D$13,テーブル1[[#This Row],[val_J]],NA())</f>
        <v>#N/A</v>
      </c>
      <c r="T124" s="11" t="e">
        <f>IF(テーブル1[[#This Row],[設定項目]]&gt;=設定!$D$13,テーブル1[[#This Row],[val_K]],NA())</f>
        <v>#N/A</v>
      </c>
      <c r="U124" s="11" t="e">
        <f>IF(AND(テーブル1[[#This Row],[設定項目]]&lt;設定!$D$13,テーブル1[[#This Row],[設定項目]]&gt;=設定!$D$12),テーブル1[[#This Row],[val_J]],NA())</f>
        <v>#N/A</v>
      </c>
      <c r="V124" s="11" t="e">
        <f>IF(AND(テーブル1[[#This Row],[設定項目]]&lt;設定!$D$13,テーブル1[[#This Row],[設定項目]]&gt;=設定!$D$12),テーブル1[[#This Row],[val_K]],NA())</f>
        <v>#N/A</v>
      </c>
      <c r="W124" s="11" t="e">
        <f>IF(AND(テーブル1[[#This Row],[設定項目]]&lt;設定!$D$12,テーブル1[[#This Row],[設定項目]]&gt;=設定!$D$11),テーブル1[[#This Row],[val_J]],NA())</f>
        <v>#N/A</v>
      </c>
      <c r="X124" s="11" t="e">
        <f>IF(AND(テーブル1[[#This Row],[設定項目]]&lt;設定!$D$12,テーブル1[[#This Row],[設定項目]]&gt;=設定!$D$11),テーブル1[[#This Row],[val_K]],NA())</f>
        <v>#N/A</v>
      </c>
      <c r="Y124" s="11" t="e">
        <f>IF(AND(テーブル1[[#This Row],[設定項目]]&lt;設定!$D$11,テーブル1[[#This Row],[設定項目]]&gt;=設定!$D$10),テーブル1[[#This Row],[val_J]],NA())</f>
        <v>#N/A</v>
      </c>
      <c r="Z124" s="11" t="e">
        <f>IF(AND(テーブル1[[#This Row],[設定項目]]&lt;設定!$D$11,テーブル1[[#This Row],[設定項目]]&gt;=設定!$D$10),テーブル1[[#This Row],[val_K]],NA())</f>
        <v>#N/A</v>
      </c>
      <c r="AA124" s="11" t="e">
        <f>IF(AND(テーブル1[[#This Row],[設定項目]]&lt;設定!$D$10,テーブル1[[#This Row],[設定項目]]&gt;=設定!$D$9),テーブル1[[#This Row],[val_J]],NA())</f>
        <v>#N/A</v>
      </c>
      <c r="AB124" s="11" t="e">
        <f>IF(AND(テーブル1[[#This Row],[設定項目]]&lt;設定!$D$10,テーブル1[[#This Row],[設定項目]]&gt;=設定!$D$9),テーブル1[[#This Row],[val_K]],NA())</f>
        <v>#N/A</v>
      </c>
      <c r="AC124" s="11" t="e">
        <f>IF(AND(テーブル1[[#This Row],[設定項目]]&lt;設定!$F$8,テーブル1[[#This Row],[設定項目]]&lt;&gt;""),テーブル1[[#This Row],[val_J]],NA())</f>
        <v>#N/A</v>
      </c>
      <c r="AD124" s="11" t="e">
        <f>IF(AND(テーブル1[[#This Row],[設定項目]]&lt;設定!$F$8,テーブル1[[#This Row],[設定項目]]&lt;&gt;""),テーブル1[[#This Row],[val_K]],NA())</f>
        <v>#N/A</v>
      </c>
      <c r="AE124" s="11">
        <f>IF(AND('グラフ(cCa-P)'!$I$11="ON",テーブル1[[#This Row],[ラベル表示]]=TRUE),テーブル1[[#This Row],[名前]],"")</f>
        <v>0</v>
      </c>
      <c r="AF124" s="11">
        <f>IF(AND('グラフ(PTH-cCa,P)'!$I$31="ON",テーブル1[[#This Row],[ラベル表示]]=TRUE),テーブル1[[#This Row],[名前]],"")</f>
        <v>0</v>
      </c>
      <c r="AG124" s="11">
        <f>IF(AND('グラフ(PTH-cCa,P)'!$Y$31="ON",テーブル1[[#This Row],[ラベル表示]]=TRUE),テーブル1[[#This Row],[名前]],"")</f>
        <v>0</v>
      </c>
      <c r="AH124" s="76">
        <f t="shared" si="3"/>
        <v>0</v>
      </c>
    </row>
    <row r="125" spans="2:34" ht="20.399999999999999" customHeight="1" x14ac:dyDescent="0.45">
      <c r="B125" s="129" t="b">
        <v>1</v>
      </c>
      <c r="C125" s="88">
        <f t="shared" si="2"/>
        <v>121</v>
      </c>
      <c r="D125" s="144"/>
      <c r="E125" s="8"/>
      <c r="F125" s="8"/>
      <c r="G125" s="8"/>
      <c r="H125" s="8"/>
      <c r="I125" s="8"/>
      <c r="J125" s="8"/>
      <c r="K125" s="136" t="str">
        <f>テーブル1[[#This Row],[cCa(mg/dL) '[自動計算']_グラフ表示用]]</f>
        <v/>
      </c>
      <c r="L125" s="8"/>
      <c r="M125" s="8"/>
      <c r="N125" s="59"/>
      <c r="O1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5" s="130" t="e">
        <f>IF(AND(テーブル1[[#This Row],[cCa(mg/dL) '[自動計算']_グラフ表示用]]&lt;&gt;"",テーブル1[[#This Row],[ラベル表示]]=TRUE),テーブル1[[#This Row],[cCa(mg/dL) '[自動計算']_グラフ表示用]],NA())</f>
        <v>#N/A</v>
      </c>
      <c r="Q125" s="130" t="e">
        <f>IF(AND(テーブル1[[#This Row],[P(mg/dL)]]&lt;&gt;"",テーブル1[[#This Row],[ラベル表示]]=TRUE),テーブル1[[#This Row],[P(mg/dL)]],NA())</f>
        <v>#N/A</v>
      </c>
      <c r="R125" s="130" t="e">
        <f>IF(AND(テーブル1[[#This Row],[設定項目]]&lt;&gt;"",テーブル1[[#This Row],[ラベル表示]]=TRUE),テーブル1[[#This Row],[設定項目]],NA())</f>
        <v>#N/A</v>
      </c>
      <c r="S125" s="58" t="e">
        <f>IF(テーブル1[[#This Row],[設定項目]]&gt;=設定!$D$13,テーブル1[[#This Row],[val_J]],NA())</f>
        <v>#N/A</v>
      </c>
      <c r="T125" s="11" t="e">
        <f>IF(テーブル1[[#This Row],[設定項目]]&gt;=設定!$D$13,テーブル1[[#This Row],[val_K]],NA())</f>
        <v>#N/A</v>
      </c>
      <c r="U125" s="11" t="e">
        <f>IF(AND(テーブル1[[#This Row],[設定項目]]&lt;設定!$D$13,テーブル1[[#This Row],[設定項目]]&gt;=設定!$D$12),テーブル1[[#This Row],[val_J]],NA())</f>
        <v>#N/A</v>
      </c>
      <c r="V125" s="11" t="e">
        <f>IF(AND(テーブル1[[#This Row],[設定項目]]&lt;設定!$D$13,テーブル1[[#This Row],[設定項目]]&gt;=設定!$D$12),テーブル1[[#This Row],[val_K]],NA())</f>
        <v>#N/A</v>
      </c>
      <c r="W125" s="11" t="e">
        <f>IF(AND(テーブル1[[#This Row],[設定項目]]&lt;設定!$D$12,テーブル1[[#This Row],[設定項目]]&gt;=設定!$D$11),テーブル1[[#This Row],[val_J]],NA())</f>
        <v>#N/A</v>
      </c>
      <c r="X125" s="11" t="e">
        <f>IF(AND(テーブル1[[#This Row],[設定項目]]&lt;設定!$D$12,テーブル1[[#This Row],[設定項目]]&gt;=設定!$D$11),テーブル1[[#This Row],[val_K]],NA())</f>
        <v>#N/A</v>
      </c>
      <c r="Y125" s="11" t="e">
        <f>IF(AND(テーブル1[[#This Row],[設定項目]]&lt;設定!$D$11,テーブル1[[#This Row],[設定項目]]&gt;=設定!$D$10),テーブル1[[#This Row],[val_J]],NA())</f>
        <v>#N/A</v>
      </c>
      <c r="Z125" s="11" t="e">
        <f>IF(AND(テーブル1[[#This Row],[設定項目]]&lt;設定!$D$11,テーブル1[[#This Row],[設定項目]]&gt;=設定!$D$10),テーブル1[[#This Row],[val_K]],NA())</f>
        <v>#N/A</v>
      </c>
      <c r="AA125" s="11" t="e">
        <f>IF(AND(テーブル1[[#This Row],[設定項目]]&lt;設定!$D$10,テーブル1[[#This Row],[設定項目]]&gt;=設定!$D$9),テーブル1[[#This Row],[val_J]],NA())</f>
        <v>#N/A</v>
      </c>
      <c r="AB125" s="11" t="e">
        <f>IF(AND(テーブル1[[#This Row],[設定項目]]&lt;設定!$D$10,テーブル1[[#This Row],[設定項目]]&gt;=設定!$D$9),テーブル1[[#This Row],[val_K]],NA())</f>
        <v>#N/A</v>
      </c>
      <c r="AC125" s="11" t="e">
        <f>IF(AND(テーブル1[[#This Row],[設定項目]]&lt;設定!$F$8,テーブル1[[#This Row],[設定項目]]&lt;&gt;""),テーブル1[[#This Row],[val_J]],NA())</f>
        <v>#N/A</v>
      </c>
      <c r="AD125" s="11" t="e">
        <f>IF(AND(テーブル1[[#This Row],[設定項目]]&lt;設定!$F$8,テーブル1[[#This Row],[設定項目]]&lt;&gt;""),テーブル1[[#This Row],[val_K]],NA())</f>
        <v>#N/A</v>
      </c>
      <c r="AE125" s="11">
        <f>IF(AND('グラフ(cCa-P)'!$I$11="ON",テーブル1[[#This Row],[ラベル表示]]=TRUE),テーブル1[[#This Row],[名前]],"")</f>
        <v>0</v>
      </c>
      <c r="AF125" s="11">
        <f>IF(AND('グラフ(PTH-cCa,P)'!$I$31="ON",テーブル1[[#This Row],[ラベル表示]]=TRUE),テーブル1[[#This Row],[名前]],"")</f>
        <v>0</v>
      </c>
      <c r="AG125" s="11">
        <f>IF(AND('グラフ(PTH-cCa,P)'!$Y$31="ON",テーブル1[[#This Row],[ラベル表示]]=TRUE),テーブル1[[#This Row],[名前]],"")</f>
        <v>0</v>
      </c>
      <c r="AH125" s="76">
        <f t="shared" si="3"/>
        <v>0</v>
      </c>
    </row>
    <row r="126" spans="2:34" ht="20.399999999999999" customHeight="1" x14ac:dyDescent="0.45">
      <c r="B126" s="129" t="b">
        <v>1</v>
      </c>
      <c r="C126" s="88">
        <f t="shared" si="2"/>
        <v>122</v>
      </c>
      <c r="D126" s="144"/>
      <c r="E126" s="8"/>
      <c r="F126" s="8"/>
      <c r="G126" s="8"/>
      <c r="H126" s="8"/>
      <c r="I126" s="8"/>
      <c r="J126" s="8"/>
      <c r="K126" s="136" t="str">
        <f>テーブル1[[#This Row],[cCa(mg/dL) '[自動計算']_グラフ表示用]]</f>
        <v/>
      </c>
      <c r="L126" s="8"/>
      <c r="M126" s="8"/>
      <c r="N126" s="59"/>
      <c r="O1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6" s="130" t="e">
        <f>IF(AND(テーブル1[[#This Row],[cCa(mg/dL) '[自動計算']_グラフ表示用]]&lt;&gt;"",テーブル1[[#This Row],[ラベル表示]]=TRUE),テーブル1[[#This Row],[cCa(mg/dL) '[自動計算']_グラフ表示用]],NA())</f>
        <v>#N/A</v>
      </c>
      <c r="Q126" s="130" t="e">
        <f>IF(AND(テーブル1[[#This Row],[P(mg/dL)]]&lt;&gt;"",テーブル1[[#This Row],[ラベル表示]]=TRUE),テーブル1[[#This Row],[P(mg/dL)]],NA())</f>
        <v>#N/A</v>
      </c>
      <c r="R126" s="130" t="e">
        <f>IF(AND(テーブル1[[#This Row],[設定項目]]&lt;&gt;"",テーブル1[[#This Row],[ラベル表示]]=TRUE),テーブル1[[#This Row],[設定項目]],NA())</f>
        <v>#N/A</v>
      </c>
      <c r="S126" s="58" t="e">
        <f>IF(テーブル1[[#This Row],[設定項目]]&gt;=設定!$D$13,テーブル1[[#This Row],[val_J]],NA())</f>
        <v>#N/A</v>
      </c>
      <c r="T126" s="11" t="e">
        <f>IF(テーブル1[[#This Row],[設定項目]]&gt;=設定!$D$13,テーブル1[[#This Row],[val_K]],NA())</f>
        <v>#N/A</v>
      </c>
      <c r="U126" s="11" t="e">
        <f>IF(AND(テーブル1[[#This Row],[設定項目]]&lt;設定!$D$13,テーブル1[[#This Row],[設定項目]]&gt;=設定!$D$12),テーブル1[[#This Row],[val_J]],NA())</f>
        <v>#N/A</v>
      </c>
      <c r="V126" s="11" t="e">
        <f>IF(AND(テーブル1[[#This Row],[設定項目]]&lt;設定!$D$13,テーブル1[[#This Row],[設定項目]]&gt;=設定!$D$12),テーブル1[[#This Row],[val_K]],NA())</f>
        <v>#N/A</v>
      </c>
      <c r="W126" s="11" t="e">
        <f>IF(AND(テーブル1[[#This Row],[設定項目]]&lt;設定!$D$12,テーブル1[[#This Row],[設定項目]]&gt;=設定!$D$11),テーブル1[[#This Row],[val_J]],NA())</f>
        <v>#N/A</v>
      </c>
      <c r="X126" s="11" t="e">
        <f>IF(AND(テーブル1[[#This Row],[設定項目]]&lt;設定!$D$12,テーブル1[[#This Row],[設定項目]]&gt;=設定!$D$11),テーブル1[[#This Row],[val_K]],NA())</f>
        <v>#N/A</v>
      </c>
      <c r="Y126" s="11" t="e">
        <f>IF(AND(テーブル1[[#This Row],[設定項目]]&lt;設定!$D$11,テーブル1[[#This Row],[設定項目]]&gt;=設定!$D$10),テーブル1[[#This Row],[val_J]],NA())</f>
        <v>#N/A</v>
      </c>
      <c r="Z126" s="11" t="e">
        <f>IF(AND(テーブル1[[#This Row],[設定項目]]&lt;設定!$D$11,テーブル1[[#This Row],[設定項目]]&gt;=設定!$D$10),テーブル1[[#This Row],[val_K]],NA())</f>
        <v>#N/A</v>
      </c>
      <c r="AA126" s="11" t="e">
        <f>IF(AND(テーブル1[[#This Row],[設定項目]]&lt;設定!$D$10,テーブル1[[#This Row],[設定項目]]&gt;=設定!$D$9),テーブル1[[#This Row],[val_J]],NA())</f>
        <v>#N/A</v>
      </c>
      <c r="AB126" s="11" t="e">
        <f>IF(AND(テーブル1[[#This Row],[設定項目]]&lt;設定!$D$10,テーブル1[[#This Row],[設定項目]]&gt;=設定!$D$9),テーブル1[[#This Row],[val_K]],NA())</f>
        <v>#N/A</v>
      </c>
      <c r="AC126" s="11" t="e">
        <f>IF(AND(テーブル1[[#This Row],[設定項目]]&lt;設定!$F$8,テーブル1[[#This Row],[設定項目]]&lt;&gt;""),テーブル1[[#This Row],[val_J]],NA())</f>
        <v>#N/A</v>
      </c>
      <c r="AD126" s="11" t="e">
        <f>IF(AND(テーブル1[[#This Row],[設定項目]]&lt;設定!$F$8,テーブル1[[#This Row],[設定項目]]&lt;&gt;""),テーブル1[[#This Row],[val_K]],NA())</f>
        <v>#N/A</v>
      </c>
      <c r="AE126" s="11">
        <f>IF(AND('グラフ(cCa-P)'!$I$11="ON",テーブル1[[#This Row],[ラベル表示]]=TRUE),テーブル1[[#This Row],[名前]],"")</f>
        <v>0</v>
      </c>
      <c r="AF126" s="11">
        <f>IF(AND('グラフ(PTH-cCa,P)'!$I$31="ON",テーブル1[[#This Row],[ラベル表示]]=TRUE),テーブル1[[#This Row],[名前]],"")</f>
        <v>0</v>
      </c>
      <c r="AG126" s="11">
        <f>IF(AND('グラフ(PTH-cCa,P)'!$Y$31="ON",テーブル1[[#This Row],[ラベル表示]]=TRUE),テーブル1[[#This Row],[名前]],"")</f>
        <v>0</v>
      </c>
      <c r="AH126" s="76">
        <f t="shared" si="3"/>
        <v>0</v>
      </c>
    </row>
    <row r="127" spans="2:34" ht="20.399999999999999" customHeight="1" x14ac:dyDescent="0.45">
      <c r="B127" s="129" t="b">
        <v>1</v>
      </c>
      <c r="C127" s="88">
        <f t="shared" si="2"/>
        <v>123</v>
      </c>
      <c r="D127" s="144"/>
      <c r="E127" s="8"/>
      <c r="F127" s="8"/>
      <c r="G127" s="8"/>
      <c r="H127" s="8"/>
      <c r="I127" s="8"/>
      <c r="J127" s="8"/>
      <c r="K127" s="136" t="str">
        <f>テーブル1[[#This Row],[cCa(mg/dL) '[自動計算']_グラフ表示用]]</f>
        <v/>
      </c>
      <c r="L127" s="8"/>
      <c r="M127" s="8"/>
      <c r="N127" s="59"/>
      <c r="O1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7" s="130" t="e">
        <f>IF(AND(テーブル1[[#This Row],[cCa(mg/dL) '[自動計算']_グラフ表示用]]&lt;&gt;"",テーブル1[[#This Row],[ラベル表示]]=TRUE),テーブル1[[#This Row],[cCa(mg/dL) '[自動計算']_グラフ表示用]],NA())</f>
        <v>#N/A</v>
      </c>
      <c r="Q127" s="130" t="e">
        <f>IF(AND(テーブル1[[#This Row],[P(mg/dL)]]&lt;&gt;"",テーブル1[[#This Row],[ラベル表示]]=TRUE),テーブル1[[#This Row],[P(mg/dL)]],NA())</f>
        <v>#N/A</v>
      </c>
      <c r="R127" s="130" t="e">
        <f>IF(AND(テーブル1[[#This Row],[設定項目]]&lt;&gt;"",テーブル1[[#This Row],[ラベル表示]]=TRUE),テーブル1[[#This Row],[設定項目]],NA())</f>
        <v>#N/A</v>
      </c>
      <c r="S127" s="58" t="e">
        <f>IF(テーブル1[[#This Row],[設定項目]]&gt;=設定!$D$13,テーブル1[[#This Row],[val_J]],NA())</f>
        <v>#N/A</v>
      </c>
      <c r="T127" s="11" t="e">
        <f>IF(テーブル1[[#This Row],[設定項目]]&gt;=設定!$D$13,テーブル1[[#This Row],[val_K]],NA())</f>
        <v>#N/A</v>
      </c>
      <c r="U127" s="11" t="e">
        <f>IF(AND(テーブル1[[#This Row],[設定項目]]&lt;設定!$D$13,テーブル1[[#This Row],[設定項目]]&gt;=設定!$D$12),テーブル1[[#This Row],[val_J]],NA())</f>
        <v>#N/A</v>
      </c>
      <c r="V127" s="11" t="e">
        <f>IF(AND(テーブル1[[#This Row],[設定項目]]&lt;設定!$D$13,テーブル1[[#This Row],[設定項目]]&gt;=設定!$D$12),テーブル1[[#This Row],[val_K]],NA())</f>
        <v>#N/A</v>
      </c>
      <c r="W127" s="11" t="e">
        <f>IF(AND(テーブル1[[#This Row],[設定項目]]&lt;設定!$D$12,テーブル1[[#This Row],[設定項目]]&gt;=設定!$D$11),テーブル1[[#This Row],[val_J]],NA())</f>
        <v>#N/A</v>
      </c>
      <c r="X127" s="11" t="e">
        <f>IF(AND(テーブル1[[#This Row],[設定項目]]&lt;設定!$D$12,テーブル1[[#This Row],[設定項目]]&gt;=設定!$D$11),テーブル1[[#This Row],[val_K]],NA())</f>
        <v>#N/A</v>
      </c>
      <c r="Y127" s="11" t="e">
        <f>IF(AND(テーブル1[[#This Row],[設定項目]]&lt;設定!$D$11,テーブル1[[#This Row],[設定項目]]&gt;=設定!$D$10),テーブル1[[#This Row],[val_J]],NA())</f>
        <v>#N/A</v>
      </c>
      <c r="Z127" s="11" t="e">
        <f>IF(AND(テーブル1[[#This Row],[設定項目]]&lt;設定!$D$11,テーブル1[[#This Row],[設定項目]]&gt;=設定!$D$10),テーブル1[[#This Row],[val_K]],NA())</f>
        <v>#N/A</v>
      </c>
      <c r="AA127" s="11" t="e">
        <f>IF(AND(テーブル1[[#This Row],[設定項目]]&lt;設定!$D$10,テーブル1[[#This Row],[設定項目]]&gt;=設定!$D$9),テーブル1[[#This Row],[val_J]],NA())</f>
        <v>#N/A</v>
      </c>
      <c r="AB127" s="11" t="e">
        <f>IF(AND(テーブル1[[#This Row],[設定項目]]&lt;設定!$D$10,テーブル1[[#This Row],[設定項目]]&gt;=設定!$D$9),テーブル1[[#This Row],[val_K]],NA())</f>
        <v>#N/A</v>
      </c>
      <c r="AC127" s="11" t="e">
        <f>IF(AND(テーブル1[[#This Row],[設定項目]]&lt;設定!$F$8,テーブル1[[#This Row],[設定項目]]&lt;&gt;""),テーブル1[[#This Row],[val_J]],NA())</f>
        <v>#N/A</v>
      </c>
      <c r="AD127" s="11" t="e">
        <f>IF(AND(テーブル1[[#This Row],[設定項目]]&lt;設定!$F$8,テーブル1[[#This Row],[設定項目]]&lt;&gt;""),テーブル1[[#This Row],[val_K]],NA())</f>
        <v>#N/A</v>
      </c>
      <c r="AE127" s="11">
        <f>IF(AND('グラフ(cCa-P)'!$I$11="ON",テーブル1[[#This Row],[ラベル表示]]=TRUE),テーブル1[[#This Row],[名前]],"")</f>
        <v>0</v>
      </c>
      <c r="AF127" s="11">
        <f>IF(AND('グラフ(PTH-cCa,P)'!$I$31="ON",テーブル1[[#This Row],[ラベル表示]]=TRUE),テーブル1[[#This Row],[名前]],"")</f>
        <v>0</v>
      </c>
      <c r="AG127" s="11">
        <f>IF(AND('グラフ(PTH-cCa,P)'!$Y$31="ON",テーブル1[[#This Row],[ラベル表示]]=TRUE),テーブル1[[#This Row],[名前]],"")</f>
        <v>0</v>
      </c>
      <c r="AH127" s="76">
        <f t="shared" si="3"/>
        <v>0</v>
      </c>
    </row>
    <row r="128" spans="2:34" ht="20.399999999999999" customHeight="1" x14ac:dyDescent="0.45">
      <c r="B128" s="129" t="b">
        <v>1</v>
      </c>
      <c r="C128" s="88">
        <f t="shared" si="2"/>
        <v>124</v>
      </c>
      <c r="D128" s="144"/>
      <c r="E128" s="8"/>
      <c r="F128" s="8"/>
      <c r="G128" s="8"/>
      <c r="H128" s="8"/>
      <c r="I128" s="8"/>
      <c r="J128" s="8"/>
      <c r="K128" s="136" t="str">
        <f>テーブル1[[#This Row],[cCa(mg/dL) '[自動計算']_グラフ表示用]]</f>
        <v/>
      </c>
      <c r="L128" s="8"/>
      <c r="M128" s="8"/>
      <c r="N128" s="59"/>
      <c r="O1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8" s="130" t="e">
        <f>IF(AND(テーブル1[[#This Row],[cCa(mg/dL) '[自動計算']_グラフ表示用]]&lt;&gt;"",テーブル1[[#This Row],[ラベル表示]]=TRUE),テーブル1[[#This Row],[cCa(mg/dL) '[自動計算']_グラフ表示用]],NA())</f>
        <v>#N/A</v>
      </c>
      <c r="Q128" s="130" t="e">
        <f>IF(AND(テーブル1[[#This Row],[P(mg/dL)]]&lt;&gt;"",テーブル1[[#This Row],[ラベル表示]]=TRUE),テーブル1[[#This Row],[P(mg/dL)]],NA())</f>
        <v>#N/A</v>
      </c>
      <c r="R128" s="130" t="e">
        <f>IF(AND(テーブル1[[#This Row],[設定項目]]&lt;&gt;"",テーブル1[[#This Row],[ラベル表示]]=TRUE),テーブル1[[#This Row],[設定項目]],NA())</f>
        <v>#N/A</v>
      </c>
      <c r="S128" s="58" t="e">
        <f>IF(テーブル1[[#This Row],[設定項目]]&gt;=設定!$D$13,テーブル1[[#This Row],[val_J]],NA())</f>
        <v>#N/A</v>
      </c>
      <c r="T128" s="11" t="e">
        <f>IF(テーブル1[[#This Row],[設定項目]]&gt;=設定!$D$13,テーブル1[[#This Row],[val_K]],NA())</f>
        <v>#N/A</v>
      </c>
      <c r="U128" s="11" t="e">
        <f>IF(AND(テーブル1[[#This Row],[設定項目]]&lt;設定!$D$13,テーブル1[[#This Row],[設定項目]]&gt;=設定!$D$12),テーブル1[[#This Row],[val_J]],NA())</f>
        <v>#N/A</v>
      </c>
      <c r="V128" s="11" t="e">
        <f>IF(AND(テーブル1[[#This Row],[設定項目]]&lt;設定!$D$13,テーブル1[[#This Row],[設定項目]]&gt;=設定!$D$12),テーブル1[[#This Row],[val_K]],NA())</f>
        <v>#N/A</v>
      </c>
      <c r="W128" s="11" t="e">
        <f>IF(AND(テーブル1[[#This Row],[設定項目]]&lt;設定!$D$12,テーブル1[[#This Row],[設定項目]]&gt;=設定!$D$11),テーブル1[[#This Row],[val_J]],NA())</f>
        <v>#N/A</v>
      </c>
      <c r="X128" s="11" t="e">
        <f>IF(AND(テーブル1[[#This Row],[設定項目]]&lt;設定!$D$12,テーブル1[[#This Row],[設定項目]]&gt;=設定!$D$11),テーブル1[[#This Row],[val_K]],NA())</f>
        <v>#N/A</v>
      </c>
      <c r="Y128" s="11" t="e">
        <f>IF(AND(テーブル1[[#This Row],[設定項目]]&lt;設定!$D$11,テーブル1[[#This Row],[設定項目]]&gt;=設定!$D$10),テーブル1[[#This Row],[val_J]],NA())</f>
        <v>#N/A</v>
      </c>
      <c r="Z128" s="11" t="e">
        <f>IF(AND(テーブル1[[#This Row],[設定項目]]&lt;設定!$D$11,テーブル1[[#This Row],[設定項目]]&gt;=設定!$D$10),テーブル1[[#This Row],[val_K]],NA())</f>
        <v>#N/A</v>
      </c>
      <c r="AA128" s="11" t="e">
        <f>IF(AND(テーブル1[[#This Row],[設定項目]]&lt;設定!$D$10,テーブル1[[#This Row],[設定項目]]&gt;=設定!$D$9),テーブル1[[#This Row],[val_J]],NA())</f>
        <v>#N/A</v>
      </c>
      <c r="AB128" s="11" t="e">
        <f>IF(AND(テーブル1[[#This Row],[設定項目]]&lt;設定!$D$10,テーブル1[[#This Row],[設定項目]]&gt;=設定!$D$9),テーブル1[[#This Row],[val_K]],NA())</f>
        <v>#N/A</v>
      </c>
      <c r="AC128" s="11" t="e">
        <f>IF(AND(テーブル1[[#This Row],[設定項目]]&lt;設定!$F$8,テーブル1[[#This Row],[設定項目]]&lt;&gt;""),テーブル1[[#This Row],[val_J]],NA())</f>
        <v>#N/A</v>
      </c>
      <c r="AD128" s="11" t="e">
        <f>IF(AND(テーブル1[[#This Row],[設定項目]]&lt;設定!$F$8,テーブル1[[#This Row],[設定項目]]&lt;&gt;""),テーブル1[[#This Row],[val_K]],NA())</f>
        <v>#N/A</v>
      </c>
      <c r="AE128" s="11">
        <f>IF(AND('グラフ(cCa-P)'!$I$11="ON",テーブル1[[#This Row],[ラベル表示]]=TRUE),テーブル1[[#This Row],[名前]],"")</f>
        <v>0</v>
      </c>
      <c r="AF128" s="11">
        <f>IF(AND('グラフ(PTH-cCa,P)'!$I$31="ON",テーブル1[[#This Row],[ラベル表示]]=TRUE),テーブル1[[#This Row],[名前]],"")</f>
        <v>0</v>
      </c>
      <c r="AG128" s="11">
        <f>IF(AND('グラフ(PTH-cCa,P)'!$Y$31="ON",テーブル1[[#This Row],[ラベル表示]]=TRUE),テーブル1[[#This Row],[名前]],"")</f>
        <v>0</v>
      </c>
      <c r="AH128" s="76">
        <f t="shared" si="3"/>
        <v>0</v>
      </c>
    </row>
    <row r="129" spans="2:34" ht="20.399999999999999" customHeight="1" x14ac:dyDescent="0.45">
      <c r="B129" s="129" t="b">
        <v>1</v>
      </c>
      <c r="C129" s="88">
        <f t="shared" si="2"/>
        <v>125</v>
      </c>
      <c r="D129" s="144"/>
      <c r="E129" s="8"/>
      <c r="F129" s="8"/>
      <c r="G129" s="8"/>
      <c r="H129" s="8"/>
      <c r="I129" s="8"/>
      <c r="J129" s="8"/>
      <c r="K129" s="136" t="str">
        <f>テーブル1[[#This Row],[cCa(mg/dL) '[自動計算']_グラフ表示用]]</f>
        <v/>
      </c>
      <c r="L129" s="8"/>
      <c r="M129" s="8"/>
      <c r="N129" s="59"/>
      <c r="O1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29" s="130" t="e">
        <f>IF(AND(テーブル1[[#This Row],[cCa(mg/dL) '[自動計算']_グラフ表示用]]&lt;&gt;"",テーブル1[[#This Row],[ラベル表示]]=TRUE),テーブル1[[#This Row],[cCa(mg/dL) '[自動計算']_グラフ表示用]],NA())</f>
        <v>#N/A</v>
      </c>
      <c r="Q129" s="130" t="e">
        <f>IF(AND(テーブル1[[#This Row],[P(mg/dL)]]&lt;&gt;"",テーブル1[[#This Row],[ラベル表示]]=TRUE),テーブル1[[#This Row],[P(mg/dL)]],NA())</f>
        <v>#N/A</v>
      </c>
      <c r="R129" s="130" t="e">
        <f>IF(AND(テーブル1[[#This Row],[設定項目]]&lt;&gt;"",テーブル1[[#This Row],[ラベル表示]]=TRUE),テーブル1[[#This Row],[設定項目]],NA())</f>
        <v>#N/A</v>
      </c>
      <c r="S129" s="58" t="e">
        <f>IF(テーブル1[[#This Row],[設定項目]]&gt;=設定!$D$13,テーブル1[[#This Row],[val_J]],NA())</f>
        <v>#N/A</v>
      </c>
      <c r="T129" s="11" t="e">
        <f>IF(テーブル1[[#This Row],[設定項目]]&gt;=設定!$D$13,テーブル1[[#This Row],[val_K]],NA())</f>
        <v>#N/A</v>
      </c>
      <c r="U129" s="11" t="e">
        <f>IF(AND(テーブル1[[#This Row],[設定項目]]&lt;設定!$D$13,テーブル1[[#This Row],[設定項目]]&gt;=設定!$D$12),テーブル1[[#This Row],[val_J]],NA())</f>
        <v>#N/A</v>
      </c>
      <c r="V129" s="11" t="e">
        <f>IF(AND(テーブル1[[#This Row],[設定項目]]&lt;設定!$D$13,テーブル1[[#This Row],[設定項目]]&gt;=設定!$D$12),テーブル1[[#This Row],[val_K]],NA())</f>
        <v>#N/A</v>
      </c>
      <c r="W129" s="11" t="e">
        <f>IF(AND(テーブル1[[#This Row],[設定項目]]&lt;設定!$D$12,テーブル1[[#This Row],[設定項目]]&gt;=設定!$D$11),テーブル1[[#This Row],[val_J]],NA())</f>
        <v>#N/A</v>
      </c>
      <c r="X129" s="11" t="e">
        <f>IF(AND(テーブル1[[#This Row],[設定項目]]&lt;設定!$D$12,テーブル1[[#This Row],[設定項目]]&gt;=設定!$D$11),テーブル1[[#This Row],[val_K]],NA())</f>
        <v>#N/A</v>
      </c>
      <c r="Y129" s="11" t="e">
        <f>IF(AND(テーブル1[[#This Row],[設定項目]]&lt;設定!$D$11,テーブル1[[#This Row],[設定項目]]&gt;=設定!$D$10),テーブル1[[#This Row],[val_J]],NA())</f>
        <v>#N/A</v>
      </c>
      <c r="Z129" s="11" t="e">
        <f>IF(AND(テーブル1[[#This Row],[設定項目]]&lt;設定!$D$11,テーブル1[[#This Row],[設定項目]]&gt;=設定!$D$10),テーブル1[[#This Row],[val_K]],NA())</f>
        <v>#N/A</v>
      </c>
      <c r="AA129" s="11" t="e">
        <f>IF(AND(テーブル1[[#This Row],[設定項目]]&lt;設定!$D$10,テーブル1[[#This Row],[設定項目]]&gt;=設定!$D$9),テーブル1[[#This Row],[val_J]],NA())</f>
        <v>#N/A</v>
      </c>
      <c r="AB129" s="11" t="e">
        <f>IF(AND(テーブル1[[#This Row],[設定項目]]&lt;設定!$D$10,テーブル1[[#This Row],[設定項目]]&gt;=設定!$D$9),テーブル1[[#This Row],[val_K]],NA())</f>
        <v>#N/A</v>
      </c>
      <c r="AC129" s="11" t="e">
        <f>IF(AND(テーブル1[[#This Row],[設定項目]]&lt;設定!$F$8,テーブル1[[#This Row],[設定項目]]&lt;&gt;""),テーブル1[[#This Row],[val_J]],NA())</f>
        <v>#N/A</v>
      </c>
      <c r="AD129" s="11" t="e">
        <f>IF(AND(テーブル1[[#This Row],[設定項目]]&lt;設定!$F$8,テーブル1[[#This Row],[設定項目]]&lt;&gt;""),テーブル1[[#This Row],[val_K]],NA())</f>
        <v>#N/A</v>
      </c>
      <c r="AE129" s="11">
        <f>IF(AND('グラフ(cCa-P)'!$I$11="ON",テーブル1[[#This Row],[ラベル表示]]=TRUE),テーブル1[[#This Row],[名前]],"")</f>
        <v>0</v>
      </c>
      <c r="AF129" s="11">
        <f>IF(AND('グラフ(PTH-cCa,P)'!$I$31="ON",テーブル1[[#This Row],[ラベル表示]]=TRUE),テーブル1[[#This Row],[名前]],"")</f>
        <v>0</v>
      </c>
      <c r="AG129" s="11">
        <f>IF(AND('グラフ(PTH-cCa,P)'!$Y$31="ON",テーブル1[[#This Row],[ラベル表示]]=TRUE),テーブル1[[#This Row],[名前]],"")</f>
        <v>0</v>
      </c>
      <c r="AH129" s="76">
        <f t="shared" si="3"/>
        <v>0</v>
      </c>
    </row>
    <row r="130" spans="2:34" ht="20.399999999999999" customHeight="1" x14ac:dyDescent="0.45">
      <c r="B130" s="129" t="b">
        <v>1</v>
      </c>
      <c r="C130" s="88">
        <f t="shared" si="2"/>
        <v>126</v>
      </c>
      <c r="D130" s="144"/>
      <c r="E130" s="8"/>
      <c r="F130" s="8"/>
      <c r="G130" s="8"/>
      <c r="H130" s="8"/>
      <c r="I130" s="8"/>
      <c r="J130" s="8"/>
      <c r="K130" s="136" t="str">
        <f>テーブル1[[#This Row],[cCa(mg/dL) '[自動計算']_グラフ表示用]]</f>
        <v/>
      </c>
      <c r="L130" s="8"/>
      <c r="M130" s="8"/>
      <c r="N130" s="59"/>
      <c r="O1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0" s="130" t="e">
        <f>IF(AND(テーブル1[[#This Row],[cCa(mg/dL) '[自動計算']_グラフ表示用]]&lt;&gt;"",テーブル1[[#This Row],[ラベル表示]]=TRUE),テーブル1[[#This Row],[cCa(mg/dL) '[自動計算']_グラフ表示用]],NA())</f>
        <v>#N/A</v>
      </c>
      <c r="Q130" s="130" t="e">
        <f>IF(AND(テーブル1[[#This Row],[P(mg/dL)]]&lt;&gt;"",テーブル1[[#This Row],[ラベル表示]]=TRUE),テーブル1[[#This Row],[P(mg/dL)]],NA())</f>
        <v>#N/A</v>
      </c>
      <c r="R130" s="130" t="e">
        <f>IF(AND(テーブル1[[#This Row],[設定項目]]&lt;&gt;"",テーブル1[[#This Row],[ラベル表示]]=TRUE),テーブル1[[#This Row],[設定項目]],NA())</f>
        <v>#N/A</v>
      </c>
      <c r="S130" s="58" t="e">
        <f>IF(テーブル1[[#This Row],[設定項目]]&gt;=設定!$D$13,テーブル1[[#This Row],[val_J]],NA())</f>
        <v>#N/A</v>
      </c>
      <c r="T130" s="11" t="e">
        <f>IF(テーブル1[[#This Row],[設定項目]]&gt;=設定!$D$13,テーブル1[[#This Row],[val_K]],NA())</f>
        <v>#N/A</v>
      </c>
      <c r="U130" s="11" t="e">
        <f>IF(AND(テーブル1[[#This Row],[設定項目]]&lt;設定!$D$13,テーブル1[[#This Row],[設定項目]]&gt;=設定!$D$12),テーブル1[[#This Row],[val_J]],NA())</f>
        <v>#N/A</v>
      </c>
      <c r="V130" s="11" t="e">
        <f>IF(AND(テーブル1[[#This Row],[設定項目]]&lt;設定!$D$13,テーブル1[[#This Row],[設定項目]]&gt;=設定!$D$12),テーブル1[[#This Row],[val_K]],NA())</f>
        <v>#N/A</v>
      </c>
      <c r="W130" s="11" t="e">
        <f>IF(AND(テーブル1[[#This Row],[設定項目]]&lt;設定!$D$12,テーブル1[[#This Row],[設定項目]]&gt;=設定!$D$11),テーブル1[[#This Row],[val_J]],NA())</f>
        <v>#N/A</v>
      </c>
      <c r="X130" s="11" t="e">
        <f>IF(AND(テーブル1[[#This Row],[設定項目]]&lt;設定!$D$12,テーブル1[[#This Row],[設定項目]]&gt;=設定!$D$11),テーブル1[[#This Row],[val_K]],NA())</f>
        <v>#N/A</v>
      </c>
      <c r="Y130" s="11" t="e">
        <f>IF(AND(テーブル1[[#This Row],[設定項目]]&lt;設定!$D$11,テーブル1[[#This Row],[設定項目]]&gt;=設定!$D$10),テーブル1[[#This Row],[val_J]],NA())</f>
        <v>#N/A</v>
      </c>
      <c r="Z130" s="11" t="e">
        <f>IF(AND(テーブル1[[#This Row],[設定項目]]&lt;設定!$D$11,テーブル1[[#This Row],[設定項目]]&gt;=設定!$D$10),テーブル1[[#This Row],[val_K]],NA())</f>
        <v>#N/A</v>
      </c>
      <c r="AA130" s="11" t="e">
        <f>IF(AND(テーブル1[[#This Row],[設定項目]]&lt;設定!$D$10,テーブル1[[#This Row],[設定項目]]&gt;=設定!$D$9),テーブル1[[#This Row],[val_J]],NA())</f>
        <v>#N/A</v>
      </c>
      <c r="AB130" s="11" t="e">
        <f>IF(AND(テーブル1[[#This Row],[設定項目]]&lt;設定!$D$10,テーブル1[[#This Row],[設定項目]]&gt;=設定!$D$9),テーブル1[[#This Row],[val_K]],NA())</f>
        <v>#N/A</v>
      </c>
      <c r="AC130" s="11" t="e">
        <f>IF(AND(テーブル1[[#This Row],[設定項目]]&lt;設定!$F$8,テーブル1[[#This Row],[設定項目]]&lt;&gt;""),テーブル1[[#This Row],[val_J]],NA())</f>
        <v>#N/A</v>
      </c>
      <c r="AD130" s="11" t="e">
        <f>IF(AND(テーブル1[[#This Row],[設定項目]]&lt;設定!$F$8,テーブル1[[#This Row],[設定項目]]&lt;&gt;""),テーブル1[[#This Row],[val_K]],NA())</f>
        <v>#N/A</v>
      </c>
      <c r="AE130" s="11">
        <f>IF(AND('グラフ(cCa-P)'!$I$11="ON",テーブル1[[#This Row],[ラベル表示]]=TRUE),テーブル1[[#This Row],[名前]],"")</f>
        <v>0</v>
      </c>
      <c r="AF130" s="11">
        <f>IF(AND('グラフ(PTH-cCa,P)'!$I$31="ON",テーブル1[[#This Row],[ラベル表示]]=TRUE),テーブル1[[#This Row],[名前]],"")</f>
        <v>0</v>
      </c>
      <c r="AG130" s="11">
        <f>IF(AND('グラフ(PTH-cCa,P)'!$Y$31="ON",テーブル1[[#This Row],[ラベル表示]]=TRUE),テーブル1[[#This Row],[名前]],"")</f>
        <v>0</v>
      </c>
      <c r="AH130" s="76">
        <f t="shared" si="3"/>
        <v>0</v>
      </c>
    </row>
    <row r="131" spans="2:34" ht="20.399999999999999" customHeight="1" x14ac:dyDescent="0.45">
      <c r="B131" s="129" t="b">
        <v>1</v>
      </c>
      <c r="C131" s="88">
        <f t="shared" si="2"/>
        <v>127</v>
      </c>
      <c r="D131" s="144"/>
      <c r="E131" s="8"/>
      <c r="F131" s="8"/>
      <c r="G131" s="8"/>
      <c r="H131" s="8"/>
      <c r="I131" s="8"/>
      <c r="J131" s="8"/>
      <c r="K131" s="136" t="str">
        <f>テーブル1[[#This Row],[cCa(mg/dL) '[自動計算']_グラフ表示用]]</f>
        <v/>
      </c>
      <c r="L131" s="8"/>
      <c r="M131" s="8"/>
      <c r="N131" s="59"/>
      <c r="O1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1" s="130" t="e">
        <f>IF(AND(テーブル1[[#This Row],[cCa(mg/dL) '[自動計算']_グラフ表示用]]&lt;&gt;"",テーブル1[[#This Row],[ラベル表示]]=TRUE),テーブル1[[#This Row],[cCa(mg/dL) '[自動計算']_グラフ表示用]],NA())</f>
        <v>#N/A</v>
      </c>
      <c r="Q131" s="130" t="e">
        <f>IF(AND(テーブル1[[#This Row],[P(mg/dL)]]&lt;&gt;"",テーブル1[[#This Row],[ラベル表示]]=TRUE),テーブル1[[#This Row],[P(mg/dL)]],NA())</f>
        <v>#N/A</v>
      </c>
      <c r="R131" s="130" t="e">
        <f>IF(AND(テーブル1[[#This Row],[設定項目]]&lt;&gt;"",テーブル1[[#This Row],[ラベル表示]]=TRUE),テーブル1[[#This Row],[設定項目]],NA())</f>
        <v>#N/A</v>
      </c>
      <c r="S131" s="58" t="e">
        <f>IF(テーブル1[[#This Row],[設定項目]]&gt;=設定!$D$13,テーブル1[[#This Row],[val_J]],NA())</f>
        <v>#N/A</v>
      </c>
      <c r="T131" s="11" t="e">
        <f>IF(テーブル1[[#This Row],[設定項目]]&gt;=設定!$D$13,テーブル1[[#This Row],[val_K]],NA())</f>
        <v>#N/A</v>
      </c>
      <c r="U131" s="11" t="e">
        <f>IF(AND(テーブル1[[#This Row],[設定項目]]&lt;設定!$D$13,テーブル1[[#This Row],[設定項目]]&gt;=設定!$D$12),テーブル1[[#This Row],[val_J]],NA())</f>
        <v>#N/A</v>
      </c>
      <c r="V131" s="11" t="e">
        <f>IF(AND(テーブル1[[#This Row],[設定項目]]&lt;設定!$D$13,テーブル1[[#This Row],[設定項目]]&gt;=設定!$D$12),テーブル1[[#This Row],[val_K]],NA())</f>
        <v>#N/A</v>
      </c>
      <c r="W131" s="11" t="e">
        <f>IF(AND(テーブル1[[#This Row],[設定項目]]&lt;設定!$D$12,テーブル1[[#This Row],[設定項目]]&gt;=設定!$D$11),テーブル1[[#This Row],[val_J]],NA())</f>
        <v>#N/A</v>
      </c>
      <c r="X131" s="11" t="e">
        <f>IF(AND(テーブル1[[#This Row],[設定項目]]&lt;設定!$D$12,テーブル1[[#This Row],[設定項目]]&gt;=設定!$D$11),テーブル1[[#This Row],[val_K]],NA())</f>
        <v>#N/A</v>
      </c>
      <c r="Y131" s="11" t="e">
        <f>IF(AND(テーブル1[[#This Row],[設定項目]]&lt;設定!$D$11,テーブル1[[#This Row],[設定項目]]&gt;=設定!$D$10),テーブル1[[#This Row],[val_J]],NA())</f>
        <v>#N/A</v>
      </c>
      <c r="Z131" s="11" t="e">
        <f>IF(AND(テーブル1[[#This Row],[設定項目]]&lt;設定!$D$11,テーブル1[[#This Row],[設定項目]]&gt;=設定!$D$10),テーブル1[[#This Row],[val_K]],NA())</f>
        <v>#N/A</v>
      </c>
      <c r="AA131" s="11" t="e">
        <f>IF(AND(テーブル1[[#This Row],[設定項目]]&lt;設定!$D$10,テーブル1[[#This Row],[設定項目]]&gt;=設定!$D$9),テーブル1[[#This Row],[val_J]],NA())</f>
        <v>#N/A</v>
      </c>
      <c r="AB131" s="11" t="e">
        <f>IF(AND(テーブル1[[#This Row],[設定項目]]&lt;設定!$D$10,テーブル1[[#This Row],[設定項目]]&gt;=設定!$D$9),テーブル1[[#This Row],[val_K]],NA())</f>
        <v>#N/A</v>
      </c>
      <c r="AC131" s="11" t="e">
        <f>IF(AND(テーブル1[[#This Row],[設定項目]]&lt;設定!$F$8,テーブル1[[#This Row],[設定項目]]&lt;&gt;""),テーブル1[[#This Row],[val_J]],NA())</f>
        <v>#N/A</v>
      </c>
      <c r="AD131" s="11" t="e">
        <f>IF(AND(テーブル1[[#This Row],[設定項目]]&lt;設定!$F$8,テーブル1[[#This Row],[設定項目]]&lt;&gt;""),テーブル1[[#This Row],[val_K]],NA())</f>
        <v>#N/A</v>
      </c>
      <c r="AE131" s="11">
        <f>IF(AND('グラフ(cCa-P)'!$I$11="ON",テーブル1[[#This Row],[ラベル表示]]=TRUE),テーブル1[[#This Row],[名前]],"")</f>
        <v>0</v>
      </c>
      <c r="AF131" s="11">
        <f>IF(AND('グラフ(PTH-cCa,P)'!$I$31="ON",テーブル1[[#This Row],[ラベル表示]]=TRUE),テーブル1[[#This Row],[名前]],"")</f>
        <v>0</v>
      </c>
      <c r="AG131" s="11">
        <f>IF(AND('グラフ(PTH-cCa,P)'!$Y$31="ON",テーブル1[[#This Row],[ラベル表示]]=TRUE),テーブル1[[#This Row],[名前]],"")</f>
        <v>0</v>
      </c>
      <c r="AH131" s="76">
        <f t="shared" si="3"/>
        <v>0</v>
      </c>
    </row>
    <row r="132" spans="2:34" ht="20.399999999999999" customHeight="1" x14ac:dyDescent="0.45">
      <c r="B132" s="129" t="b">
        <v>1</v>
      </c>
      <c r="C132" s="88">
        <f t="shared" si="2"/>
        <v>128</v>
      </c>
      <c r="D132" s="144"/>
      <c r="E132" s="8"/>
      <c r="F132" s="8"/>
      <c r="G132" s="8"/>
      <c r="H132" s="8"/>
      <c r="I132" s="8"/>
      <c r="J132" s="8"/>
      <c r="K132" s="136" t="str">
        <f>テーブル1[[#This Row],[cCa(mg/dL) '[自動計算']_グラフ表示用]]</f>
        <v/>
      </c>
      <c r="L132" s="8"/>
      <c r="M132" s="8"/>
      <c r="N132" s="59"/>
      <c r="O1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2" s="130" t="e">
        <f>IF(AND(テーブル1[[#This Row],[cCa(mg/dL) '[自動計算']_グラフ表示用]]&lt;&gt;"",テーブル1[[#This Row],[ラベル表示]]=TRUE),テーブル1[[#This Row],[cCa(mg/dL) '[自動計算']_グラフ表示用]],NA())</f>
        <v>#N/A</v>
      </c>
      <c r="Q132" s="130" t="e">
        <f>IF(AND(テーブル1[[#This Row],[P(mg/dL)]]&lt;&gt;"",テーブル1[[#This Row],[ラベル表示]]=TRUE),テーブル1[[#This Row],[P(mg/dL)]],NA())</f>
        <v>#N/A</v>
      </c>
      <c r="R132" s="130" t="e">
        <f>IF(AND(テーブル1[[#This Row],[設定項目]]&lt;&gt;"",テーブル1[[#This Row],[ラベル表示]]=TRUE),テーブル1[[#This Row],[設定項目]],NA())</f>
        <v>#N/A</v>
      </c>
      <c r="S132" s="58" t="e">
        <f>IF(テーブル1[[#This Row],[設定項目]]&gt;=設定!$D$13,テーブル1[[#This Row],[val_J]],NA())</f>
        <v>#N/A</v>
      </c>
      <c r="T132" s="11" t="e">
        <f>IF(テーブル1[[#This Row],[設定項目]]&gt;=設定!$D$13,テーブル1[[#This Row],[val_K]],NA())</f>
        <v>#N/A</v>
      </c>
      <c r="U132" s="11" t="e">
        <f>IF(AND(テーブル1[[#This Row],[設定項目]]&lt;設定!$D$13,テーブル1[[#This Row],[設定項目]]&gt;=設定!$D$12),テーブル1[[#This Row],[val_J]],NA())</f>
        <v>#N/A</v>
      </c>
      <c r="V132" s="11" t="e">
        <f>IF(AND(テーブル1[[#This Row],[設定項目]]&lt;設定!$D$13,テーブル1[[#This Row],[設定項目]]&gt;=設定!$D$12),テーブル1[[#This Row],[val_K]],NA())</f>
        <v>#N/A</v>
      </c>
      <c r="W132" s="11" t="e">
        <f>IF(AND(テーブル1[[#This Row],[設定項目]]&lt;設定!$D$12,テーブル1[[#This Row],[設定項目]]&gt;=設定!$D$11),テーブル1[[#This Row],[val_J]],NA())</f>
        <v>#N/A</v>
      </c>
      <c r="X132" s="11" t="e">
        <f>IF(AND(テーブル1[[#This Row],[設定項目]]&lt;設定!$D$12,テーブル1[[#This Row],[設定項目]]&gt;=設定!$D$11),テーブル1[[#This Row],[val_K]],NA())</f>
        <v>#N/A</v>
      </c>
      <c r="Y132" s="11" t="e">
        <f>IF(AND(テーブル1[[#This Row],[設定項目]]&lt;設定!$D$11,テーブル1[[#This Row],[設定項目]]&gt;=設定!$D$10),テーブル1[[#This Row],[val_J]],NA())</f>
        <v>#N/A</v>
      </c>
      <c r="Z132" s="11" t="e">
        <f>IF(AND(テーブル1[[#This Row],[設定項目]]&lt;設定!$D$11,テーブル1[[#This Row],[設定項目]]&gt;=設定!$D$10),テーブル1[[#This Row],[val_K]],NA())</f>
        <v>#N/A</v>
      </c>
      <c r="AA132" s="11" t="e">
        <f>IF(AND(テーブル1[[#This Row],[設定項目]]&lt;設定!$D$10,テーブル1[[#This Row],[設定項目]]&gt;=設定!$D$9),テーブル1[[#This Row],[val_J]],NA())</f>
        <v>#N/A</v>
      </c>
      <c r="AB132" s="11" t="e">
        <f>IF(AND(テーブル1[[#This Row],[設定項目]]&lt;設定!$D$10,テーブル1[[#This Row],[設定項目]]&gt;=設定!$D$9),テーブル1[[#This Row],[val_K]],NA())</f>
        <v>#N/A</v>
      </c>
      <c r="AC132" s="11" t="e">
        <f>IF(AND(テーブル1[[#This Row],[設定項目]]&lt;設定!$F$8,テーブル1[[#This Row],[設定項目]]&lt;&gt;""),テーブル1[[#This Row],[val_J]],NA())</f>
        <v>#N/A</v>
      </c>
      <c r="AD132" s="11" t="e">
        <f>IF(AND(テーブル1[[#This Row],[設定項目]]&lt;設定!$F$8,テーブル1[[#This Row],[設定項目]]&lt;&gt;""),テーブル1[[#This Row],[val_K]],NA())</f>
        <v>#N/A</v>
      </c>
      <c r="AE132" s="11">
        <f>IF(AND('グラフ(cCa-P)'!$I$11="ON",テーブル1[[#This Row],[ラベル表示]]=TRUE),テーブル1[[#This Row],[名前]],"")</f>
        <v>0</v>
      </c>
      <c r="AF132" s="11">
        <f>IF(AND('グラフ(PTH-cCa,P)'!$I$31="ON",テーブル1[[#This Row],[ラベル表示]]=TRUE),テーブル1[[#This Row],[名前]],"")</f>
        <v>0</v>
      </c>
      <c r="AG132" s="11">
        <f>IF(AND('グラフ(PTH-cCa,P)'!$Y$31="ON",テーブル1[[#This Row],[ラベル表示]]=TRUE),テーブル1[[#This Row],[名前]],"")</f>
        <v>0</v>
      </c>
      <c r="AH132" s="76">
        <f t="shared" si="3"/>
        <v>0</v>
      </c>
    </row>
    <row r="133" spans="2:34" ht="20.399999999999999" customHeight="1" x14ac:dyDescent="0.45">
      <c r="B133" s="129" t="b">
        <v>1</v>
      </c>
      <c r="C133" s="88">
        <f t="shared" ref="C133:C196" si="4">ROW()-4</f>
        <v>129</v>
      </c>
      <c r="D133" s="144"/>
      <c r="E133" s="8"/>
      <c r="F133" s="8"/>
      <c r="G133" s="8"/>
      <c r="H133" s="8"/>
      <c r="I133" s="8"/>
      <c r="J133" s="8"/>
      <c r="K133" s="136" t="str">
        <f>テーブル1[[#This Row],[cCa(mg/dL) '[自動計算']_グラフ表示用]]</f>
        <v/>
      </c>
      <c r="L133" s="8"/>
      <c r="M133" s="8"/>
      <c r="N133" s="59"/>
      <c r="O1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3" s="130" t="e">
        <f>IF(AND(テーブル1[[#This Row],[cCa(mg/dL) '[自動計算']_グラフ表示用]]&lt;&gt;"",テーブル1[[#This Row],[ラベル表示]]=TRUE),テーブル1[[#This Row],[cCa(mg/dL) '[自動計算']_グラフ表示用]],NA())</f>
        <v>#N/A</v>
      </c>
      <c r="Q133" s="130" t="e">
        <f>IF(AND(テーブル1[[#This Row],[P(mg/dL)]]&lt;&gt;"",テーブル1[[#This Row],[ラベル表示]]=TRUE),テーブル1[[#This Row],[P(mg/dL)]],NA())</f>
        <v>#N/A</v>
      </c>
      <c r="R133" s="130" t="e">
        <f>IF(AND(テーブル1[[#This Row],[設定項目]]&lt;&gt;"",テーブル1[[#This Row],[ラベル表示]]=TRUE),テーブル1[[#This Row],[設定項目]],NA())</f>
        <v>#N/A</v>
      </c>
      <c r="S133" s="58" t="e">
        <f>IF(テーブル1[[#This Row],[設定項目]]&gt;=設定!$D$13,テーブル1[[#This Row],[val_J]],NA())</f>
        <v>#N/A</v>
      </c>
      <c r="T133" s="11" t="e">
        <f>IF(テーブル1[[#This Row],[設定項目]]&gt;=設定!$D$13,テーブル1[[#This Row],[val_K]],NA())</f>
        <v>#N/A</v>
      </c>
      <c r="U133" s="11" t="e">
        <f>IF(AND(テーブル1[[#This Row],[設定項目]]&lt;設定!$D$13,テーブル1[[#This Row],[設定項目]]&gt;=設定!$D$12),テーブル1[[#This Row],[val_J]],NA())</f>
        <v>#N/A</v>
      </c>
      <c r="V133" s="11" t="e">
        <f>IF(AND(テーブル1[[#This Row],[設定項目]]&lt;設定!$D$13,テーブル1[[#This Row],[設定項目]]&gt;=設定!$D$12),テーブル1[[#This Row],[val_K]],NA())</f>
        <v>#N/A</v>
      </c>
      <c r="W133" s="11" t="e">
        <f>IF(AND(テーブル1[[#This Row],[設定項目]]&lt;設定!$D$12,テーブル1[[#This Row],[設定項目]]&gt;=設定!$D$11),テーブル1[[#This Row],[val_J]],NA())</f>
        <v>#N/A</v>
      </c>
      <c r="X133" s="11" t="e">
        <f>IF(AND(テーブル1[[#This Row],[設定項目]]&lt;設定!$D$12,テーブル1[[#This Row],[設定項目]]&gt;=設定!$D$11),テーブル1[[#This Row],[val_K]],NA())</f>
        <v>#N/A</v>
      </c>
      <c r="Y133" s="11" t="e">
        <f>IF(AND(テーブル1[[#This Row],[設定項目]]&lt;設定!$D$11,テーブル1[[#This Row],[設定項目]]&gt;=設定!$D$10),テーブル1[[#This Row],[val_J]],NA())</f>
        <v>#N/A</v>
      </c>
      <c r="Z133" s="11" t="e">
        <f>IF(AND(テーブル1[[#This Row],[設定項目]]&lt;設定!$D$11,テーブル1[[#This Row],[設定項目]]&gt;=設定!$D$10),テーブル1[[#This Row],[val_K]],NA())</f>
        <v>#N/A</v>
      </c>
      <c r="AA133" s="11" t="e">
        <f>IF(AND(テーブル1[[#This Row],[設定項目]]&lt;設定!$D$10,テーブル1[[#This Row],[設定項目]]&gt;=設定!$D$9),テーブル1[[#This Row],[val_J]],NA())</f>
        <v>#N/A</v>
      </c>
      <c r="AB133" s="11" t="e">
        <f>IF(AND(テーブル1[[#This Row],[設定項目]]&lt;設定!$D$10,テーブル1[[#This Row],[設定項目]]&gt;=設定!$D$9),テーブル1[[#This Row],[val_K]],NA())</f>
        <v>#N/A</v>
      </c>
      <c r="AC133" s="11" t="e">
        <f>IF(AND(テーブル1[[#This Row],[設定項目]]&lt;設定!$F$8,テーブル1[[#This Row],[設定項目]]&lt;&gt;""),テーブル1[[#This Row],[val_J]],NA())</f>
        <v>#N/A</v>
      </c>
      <c r="AD133" s="11" t="e">
        <f>IF(AND(テーブル1[[#This Row],[設定項目]]&lt;設定!$F$8,テーブル1[[#This Row],[設定項目]]&lt;&gt;""),テーブル1[[#This Row],[val_K]],NA())</f>
        <v>#N/A</v>
      </c>
      <c r="AE133" s="11">
        <f>IF(AND('グラフ(cCa-P)'!$I$11="ON",テーブル1[[#This Row],[ラベル表示]]=TRUE),テーブル1[[#This Row],[名前]],"")</f>
        <v>0</v>
      </c>
      <c r="AF133" s="11">
        <f>IF(AND('グラフ(PTH-cCa,P)'!$I$31="ON",テーブル1[[#This Row],[ラベル表示]]=TRUE),テーブル1[[#This Row],[名前]],"")</f>
        <v>0</v>
      </c>
      <c r="AG133" s="11">
        <f>IF(AND('グラフ(PTH-cCa,P)'!$Y$31="ON",テーブル1[[#This Row],[ラベル表示]]=TRUE),テーブル1[[#This Row],[名前]],"")</f>
        <v>0</v>
      </c>
      <c r="AH133" s="76">
        <f t="shared" ref="AH133:AH196" si="5">IF(COUNTIF(K133:M133,"&lt;&gt;")-COUNTIF(K133:M133,"")&gt;0,1,0)</f>
        <v>0</v>
      </c>
    </row>
    <row r="134" spans="2:34" ht="20.399999999999999" customHeight="1" x14ac:dyDescent="0.45">
      <c r="B134" s="129" t="b">
        <v>1</v>
      </c>
      <c r="C134" s="88">
        <f t="shared" si="4"/>
        <v>130</v>
      </c>
      <c r="D134" s="144"/>
      <c r="E134" s="8"/>
      <c r="F134" s="8"/>
      <c r="G134" s="8"/>
      <c r="H134" s="8"/>
      <c r="I134" s="8"/>
      <c r="J134" s="8"/>
      <c r="K134" s="136" t="str">
        <f>テーブル1[[#This Row],[cCa(mg/dL) '[自動計算']_グラフ表示用]]</f>
        <v/>
      </c>
      <c r="L134" s="8"/>
      <c r="M134" s="8"/>
      <c r="N134" s="59"/>
      <c r="O1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4" s="130" t="e">
        <f>IF(AND(テーブル1[[#This Row],[cCa(mg/dL) '[自動計算']_グラフ表示用]]&lt;&gt;"",テーブル1[[#This Row],[ラベル表示]]=TRUE),テーブル1[[#This Row],[cCa(mg/dL) '[自動計算']_グラフ表示用]],NA())</f>
        <v>#N/A</v>
      </c>
      <c r="Q134" s="130" t="e">
        <f>IF(AND(テーブル1[[#This Row],[P(mg/dL)]]&lt;&gt;"",テーブル1[[#This Row],[ラベル表示]]=TRUE),テーブル1[[#This Row],[P(mg/dL)]],NA())</f>
        <v>#N/A</v>
      </c>
      <c r="R134" s="130" t="e">
        <f>IF(AND(テーブル1[[#This Row],[設定項目]]&lt;&gt;"",テーブル1[[#This Row],[ラベル表示]]=TRUE),テーブル1[[#This Row],[設定項目]],NA())</f>
        <v>#N/A</v>
      </c>
      <c r="S134" s="58" t="e">
        <f>IF(テーブル1[[#This Row],[設定項目]]&gt;=設定!$D$13,テーブル1[[#This Row],[val_J]],NA())</f>
        <v>#N/A</v>
      </c>
      <c r="T134" s="11" t="e">
        <f>IF(テーブル1[[#This Row],[設定項目]]&gt;=設定!$D$13,テーブル1[[#This Row],[val_K]],NA())</f>
        <v>#N/A</v>
      </c>
      <c r="U134" s="11" t="e">
        <f>IF(AND(テーブル1[[#This Row],[設定項目]]&lt;設定!$D$13,テーブル1[[#This Row],[設定項目]]&gt;=設定!$D$12),テーブル1[[#This Row],[val_J]],NA())</f>
        <v>#N/A</v>
      </c>
      <c r="V134" s="11" t="e">
        <f>IF(AND(テーブル1[[#This Row],[設定項目]]&lt;設定!$D$13,テーブル1[[#This Row],[設定項目]]&gt;=設定!$D$12),テーブル1[[#This Row],[val_K]],NA())</f>
        <v>#N/A</v>
      </c>
      <c r="W134" s="11" t="e">
        <f>IF(AND(テーブル1[[#This Row],[設定項目]]&lt;設定!$D$12,テーブル1[[#This Row],[設定項目]]&gt;=設定!$D$11),テーブル1[[#This Row],[val_J]],NA())</f>
        <v>#N/A</v>
      </c>
      <c r="X134" s="11" t="e">
        <f>IF(AND(テーブル1[[#This Row],[設定項目]]&lt;設定!$D$12,テーブル1[[#This Row],[設定項目]]&gt;=設定!$D$11),テーブル1[[#This Row],[val_K]],NA())</f>
        <v>#N/A</v>
      </c>
      <c r="Y134" s="11" t="e">
        <f>IF(AND(テーブル1[[#This Row],[設定項目]]&lt;設定!$D$11,テーブル1[[#This Row],[設定項目]]&gt;=設定!$D$10),テーブル1[[#This Row],[val_J]],NA())</f>
        <v>#N/A</v>
      </c>
      <c r="Z134" s="11" t="e">
        <f>IF(AND(テーブル1[[#This Row],[設定項目]]&lt;設定!$D$11,テーブル1[[#This Row],[設定項目]]&gt;=設定!$D$10),テーブル1[[#This Row],[val_K]],NA())</f>
        <v>#N/A</v>
      </c>
      <c r="AA134" s="11" t="e">
        <f>IF(AND(テーブル1[[#This Row],[設定項目]]&lt;設定!$D$10,テーブル1[[#This Row],[設定項目]]&gt;=設定!$D$9),テーブル1[[#This Row],[val_J]],NA())</f>
        <v>#N/A</v>
      </c>
      <c r="AB134" s="11" t="e">
        <f>IF(AND(テーブル1[[#This Row],[設定項目]]&lt;設定!$D$10,テーブル1[[#This Row],[設定項目]]&gt;=設定!$D$9),テーブル1[[#This Row],[val_K]],NA())</f>
        <v>#N/A</v>
      </c>
      <c r="AC134" s="11" t="e">
        <f>IF(AND(テーブル1[[#This Row],[設定項目]]&lt;設定!$F$8,テーブル1[[#This Row],[設定項目]]&lt;&gt;""),テーブル1[[#This Row],[val_J]],NA())</f>
        <v>#N/A</v>
      </c>
      <c r="AD134" s="11" t="e">
        <f>IF(AND(テーブル1[[#This Row],[設定項目]]&lt;設定!$F$8,テーブル1[[#This Row],[設定項目]]&lt;&gt;""),テーブル1[[#This Row],[val_K]],NA())</f>
        <v>#N/A</v>
      </c>
      <c r="AE134" s="11">
        <f>IF(AND('グラフ(cCa-P)'!$I$11="ON",テーブル1[[#This Row],[ラベル表示]]=TRUE),テーブル1[[#This Row],[名前]],"")</f>
        <v>0</v>
      </c>
      <c r="AF134" s="11">
        <f>IF(AND('グラフ(PTH-cCa,P)'!$I$31="ON",テーブル1[[#This Row],[ラベル表示]]=TRUE),テーブル1[[#This Row],[名前]],"")</f>
        <v>0</v>
      </c>
      <c r="AG134" s="11">
        <f>IF(AND('グラフ(PTH-cCa,P)'!$Y$31="ON",テーブル1[[#This Row],[ラベル表示]]=TRUE),テーブル1[[#This Row],[名前]],"")</f>
        <v>0</v>
      </c>
      <c r="AH134" s="76">
        <f t="shared" si="5"/>
        <v>0</v>
      </c>
    </row>
    <row r="135" spans="2:34" ht="20.399999999999999" customHeight="1" x14ac:dyDescent="0.45">
      <c r="B135" s="129" t="b">
        <v>1</v>
      </c>
      <c r="C135" s="88">
        <f t="shared" si="4"/>
        <v>131</v>
      </c>
      <c r="D135" s="144"/>
      <c r="E135" s="8"/>
      <c r="F135" s="8"/>
      <c r="G135" s="8"/>
      <c r="H135" s="8"/>
      <c r="I135" s="8"/>
      <c r="J135" s="8"/>
      <c r="K135" s="136" t="str">
        <f>テーブル1[[#This Row],[cCa(mg/dL) '[自動計算']_グラフ表示用]]</f>
        <v/>
      </c>
      <c r="L135" s="8"/>
      <c r="M135" s="8"/>
      <c r="N135" s="59"/>
      <c r="O1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5" s="130" t="e">
        <f>IF(AND(テーブル1[[#This Row],[cCa(mg/dL) '[自動計算']_グラフ表示用]]&lt;&gt;"",テーブル1[[#This Row],[ラベル表示]]=TRUE),テーブル1[[#This Row],[cCa(mg/dL) '[自動計算']_グラフ表示用]],NA())</f>
        <v>#N/A</v>
      </c>
      <c r="Q135" s="130" t="e">
        <f>IF(AND(テーブル1[[#This Row],[P(mg/dL)]]&lt;&gt;"",テーブル1[[#This Row],[ラベル表示]]=TRUE),テーブル1[[#This Row],[P(mg/dL)]],NA())</f>
        <v>#N/A</v>
      </c>
      <c r="R135" s="130" t="e">
        <f>IF(AND(テーブル1[[#This Row],[設定項目]]&lt;&gt;"",テーブル1[[#This Row],[ラベル表示]]=TRUE),テーブル1[[#This Row],[設定項目]],NA())</f>
        <v>#N/A</v>
      </c>
      <c r="S135" s="58" t="e">
        <f>IF(テーブル1[[#This Row],[設定項目]]&gt;=設定!$D$13,テーブル1[[#This Row],[val_J]],NA())</f>
        <v>#N/A</v>
      </c>
      <c r="T135" s="11" t="e">
        <f>IF(テーブル1[[#This Row],[設定項目]]&gt;=設定!$D$13,テーブル1[[#This Row],[val_K]],NA())</f>
        <v>#N/A</v>
      </c>
      <c r="U135" s="11" t="e">
        <f>IF(AND(テーブル1[[#This Row],[設定項目]]&lt;設定!$D$13,テーブル1[[#This Row],[設定項目]]&gt;=設定!$D$12),テーブル1[[#This Row],[val_J]],NA())</f>
        <v>#N/A</v>
      </c>
      <c r="V135" s="11" t="e">
        <f>IF(AND(テーブル1[[#This Row],[設定項目]]&lt;設定!$D$13,テーブル1[[#This Row],[設定項目]]&gt;=設定!$D$12),テーブル1[[#This Row],[val_K]],NA())</f>
        <v>#N/A</v>
      </c>
      <c r="W135" s="11" t="e">
        <f>IF(AND(テーブル1[[#This Row],[設定項目]]&lt;設定!$D$12,テーブル1[[#This Row],[設定項目]]&gt;=設定!$D$11),テーブル1[[#This Row],[val_J]],NA())</f>
        <v>#N/A</v>
      </c>
      <c r="X135" s="11" t="e">
        <f>IF(AND(テーブル1[[#This Row],[設定項目]]&lt;設定!$D$12,テーブル1[[#This Row],[設定項目]]&gt;=設定!$D$11),テーブル1[[#This Row],[val_K]],NA())</f>
        <v>#N/A</v>
      </c>
      <c r="Y135" s="11" t="e">
        <f>IF(AND(テーブル1[[#This Row],[設定項目]]&lt;設定!$D$11,テーブル1[[#This Row],[設定項目]]&gt;=設定!$D$10),テーブル1[[#This Row],[val_J]],NA())</f>
        <v>#N/A</v>
      </c>
      <c r="Z135" s="11" t="e">
        <f>IF(AND(テーブル1[[#This Row],[設定項目]]&lt;設定!$D$11,テーブル1[[#This Row],[設定項目]]&gt;=設定!$D$10),テーブル1[[#This Row],[val_K]],NA())</f>
        <v>#N/A</v>
      </c>
      <c r="AA135" s="11" t="e">
        <f>IF(AND(テーブル1[[#This Row],[設定項目]]&lt;設定!$D$10,テーブル1[[#This Row],[設定項目]]&gt;=設定!$D$9),テーブル1[[#This Row],[val_J]],NA())</f>
        <v>#N/A</v>
      </c>
      <c r="AB135" s="11" t="e">
        <f>IF(AND(テーブル1[[#This Row],[設定項目]]&lt;設定!$D$10,テーブル1[[#This Row],[設定項目]]&gt;=設定!$D$9),テーブル1[[#This Row],[val_K]],NA())</f>
        <v>#N/A</v>
      </c>
      <c r="AC135" s="11" t="e">
        <f>IF(AND(テーブル1[[#This Row],[設定項目]]&lt;設定!$F$8,テーブル1[[#This Row],[設定項目]]&lt;&gt;""),テーブル1[[#This Row],[val_J]],NA())</f>
        <v>#N/A</v>
      </c>
      <c r="AD135" s="11" t="e">
        <f>IF(AND(テーブル1[[#This Row],[設定項目]]&lt;設定!$F$8,テーブル1[[#This Row],[設定項目]]&lt;&gt;""),テーブル1[[#This Row],[val_K]],NA())</f>
        <v>#N/A</v>
      </c>
      <c r="AE135" s="11">
        <f>IF(AND('グラフ(cCa-P)'!$I$11="ON",テーブル1[[#This Row],[ラベル表示]]=TRUE),テーブル1[[#This Row],[名前]],"")</f>
        <v>0</v>
      </c>
      <c r="AF135" s="11">
        <f>IF(AND('グラフ(PTH-cCa,P)'!$I$31="ON",テーブル1[[#This Row],[ラベル表示]]=TRUE),テーブル1[[#This Row],[名前]],"")</f>
        <v>0</v>
      </c>
      <c r="AG135" s="11">
        <f>IF(AND('グラフ(PTH-cCa,P)'!$Y$31="ON",テーブル1[[#This Row],[ラベル表示]]=TRUE),テーブル1[[#This Row],[名前]],"")</f>
        <v>0</v>
      </c>
      <c r="AH135" s="76">
        <f t="shared" si="5"/>
        <v>0</v>
      </c>
    </row>
    <row r="136" spans="2:34" ht="20.399999999999999" customHeight="1" x14ac:dyDescent="0.45">
      <c r="B136" s="129" t="b">
        <v>1</v>
      </c>
      <c r="C136" s="88">
        <f t="shared" si="4"/>
        <v>132</v>
      </c>
      <c r="D136" s="144"/>
      <c r="E136" s="8"/>
      <c r="F136" s="8"/>
      <c r="G136" s="8"/>
      <c r="H136" s="8"/>
      <c r="I136" s="8"/>
      <c r="J136" s="8"/>
      <c r="K136" s="136" t="str">
        <f>テーブル1[[#This Row],[cCa(mg/dL) '[自動計算']_グラフ表示用]]</f>
        <v/>
      </c>
      <c r="L136" s="8"/>
      <c r="M136" s="8"/>
      <c r="N136" s="59"/>
      <c r="O1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6" s="130" t="e">
        <f>IF(AND(テーブル1[[#This Row],[cCa(mg/dL) '[自動計算']_グラフ表示用]]&lt;&gt;"",テーブル1[[#This Row],[ラベル表示]]=TRUE),テーブル1[[#This Row],[cCa(mg/dL) '[自動計算']_グラフ表示用]],NA())</f>
        <v>#N/A</v>
      </c>
      <c r="Q136" s="130" t="e">
        <f>IF(AND(テーブル1[[#This Row],[P(mg/dL)]]&lt;&gt;"",テーブル1[[#This Row],[ラベル表示]]=TRUE),テーブル1[[#This Row],[P(mg/dL)]],NA())</f>
        <v>#N/A</v>
      </c>
      <c r="R136" s="130" t="e">
        <f>IF(AND(テーブル1[[#This Row],[設定項目]]&lt;&gt;"",テーブル1[[#This Row],[ラベル表示]]=TRUE),テーブル1[[#This Row],[設定項目]],NA())</f>
        <v>#N/A</v>
      </c>
      <c r="S136" s="58" t="e">
        <f>IF(テーブル1[[#This Row],[設定項目]]&gt;=設定!$D$13,テーブル1[[#This Row],[val_J]],NA())</f>
        <v>#N/A</v>
      </c>
      <c r="T136" s="11" t="e">
        <f>IF(テーブル1[[#This Row],[設定項目]]&gt;=設定!$D$13,テーブル1[[#This Row],[val_K]],NA())</f>
        <v>#N/A</v>
      </c>
      <c r="U136" s="11" t="e">
        <f>IF(AND(テーブル1[[#This Row],[設定項目]]&lt;設定!$D$13,テーブル1[[#This Row],[設定項目]]&gt;=設定!$D$12),テーブル1[[#This Row],[val_J]],NA())</f>
        <v>#N/A</v>
      </c>
      <c r="V136" s="11" t="e">
        <f>IF(AND(テーブル1[[#This Row],[設定項目]]&lt;設定!$D$13,テーブル1[[#This Row],[設定項目]]&gt;=設定!$D$12),テーブル1[[#This Row],[val_K]],NA())</f>
        <v>#N/A</v>
      </c>
      <c r="W136" s="11" t="e">
        <f>IF(AND(テーブル1[[#This Row],[設定項目]]&lt;設定!$D$12,テーブル1[[#This Row],[設定項目]]&gt;=設定!$D$11),テーブル1[[#This Row],[val_J]],NA())</f>
        <v>#N/A</v>
      </c>
      <c r="X136" s="11" t="e">
        <f>IF(AND(テーブル1[[#This Row],[設定項目]]&lt;設定!$D$12,テーブル1[[#This Row],[設定項目]]&gt;=設定!$D$11),テーブル1[[#This Row],[val_K]],NA())</f>
        <v>#N/A</v>
      </c>
      <c r="Y136" s="11" t="e">
        <f>IF(AND(テーブル1[[#This Row],[設定項目]]&lt;設定!$D$11,テーブル1[[#This Row],[設定項目]]&gt;=設定!$D$10),テーブル1[[#This Row],[val_J]],NA())</f>
        <v>#N/A</v>
      </c>
      <c r="Z136" s="11" t="e">
        <f>IF(AND(テーブル1[[#This Row],[設定項目]]&lt;設定!$D$11,テーブル1[[#This Row],[設定項目]]&gt;=設定!$D$10),テーブル1[[#This Row],[val_K]],NA())</f>
        <v>#N/A</v>
      </c>
      <c r="AA136" s="11" t="e">
        <f>IF(AND(テーブル1[[#This Row],[設定項目]]&lt;設定!$D$10,テーブル1[[#This Row],[設定項目]]&gt;=設定!$D$9),テーブル1[[#This Row],[val_J]],NA())</f>
        <v>#N/A</v>
      </c>
      <c r="AB136" s="11" t="e">
        <f>IF(AND(テーブル1[[#This Row],[設定項目]]&lt;設定!$D$10,テーブル1[[#This Row],[設定項目]]&gt;=設定!$D$9),テーブル1[[#This Row],[val_K]],NA())</f>
        <v>#N/A</v>
      </c>
      <c r="AC136" s="11" t="e">
        <f>IF(AND(テーブル1[[#This Row],[設定項目]]&lt;設定!$F$8,テーブル1[[#This Row],[設定項目]]&lt;&gt;""),テーブル1[[#This Row],[val_J]],NA())</f>
        <v>#N/A</v>
      </c>
      <c r="AD136" s="11" t="e">
        <f>IF(AND(テーブル1[[#This Row],[設定項目]]&lt;設定!$F$8,テーブル1[[#This Row],[設定項目]]&lt;&gt;""),テーブル1[[#This Row],[val_K]],NA())</f>
        <v>#N/A</v>
      </c>
      <c r="AE136" s="11">
        <f>IF(AND('グラフ(cCa-P)'!$I$11="ON",テーブル1[[#This Row],[ラベル表示]]=TRUE),テーブル1[[#This Row],[名前]],"")</f>
        <v>0</v>
      </c>
      <c r="AF136" s="11">
        <f>IF(AND('グラフ(PTH-cCa,P)'!$I$31="ON",テーブル1[[#This Row],[ラベル表示]]=TRUE),テーブル1[[#This Row],[名前]],"")</f>
        <v>0</v>
      </c>
      <c r="AG136" s="11">
        <f>IF(AND('グラフ(PTH-cCa,P)'!$Y$31="ON",テーブル1[[#This Row],[ラベル表示]]=TRUE),テーブル1[[#This Row],[名前]],"")</f>
        <v>0</v>
      </c>
      <c r="AH136" s="76">
        <f t="shared" si="5"/>
        <v>0</v>
      </c>
    </row>
    <row r="137" spans="2:34" ht="20.399999999999999" customHeight="1" x14ac:dyDescent="0.45">
      <c r="B137" s="129" t="b">
        <v>1</v>
      </c>
      <c r="C137" s="88">
        <f t="shared" si="4"/>
        <v>133</v>
      </c>
      <c r="D137" s="144"/>
      <c r="E137" s="8"/>
      <c r="F137" s="8"/>
      <c r="G137" s="8"/>
      <c r="H137" s="8"/>
      <c r="I137" s="8"/>
      <c r="J137" s="8"/>
      <c r="K137" s="136" t="str">
        <f>テーブル1[[#This Row],[cCa(mg/dL) '[自動計算']_グラフ表示用]]</f>
        <v/>
      </c>
      <c r="L137" s="8"/>
      <c r="M137" s="8"/>
      <c r="N137" s="59"/>
      <c r="O1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7" s="130" t="e">
        <f>IF(AND(テーブル1[[#This Row],[cCa(mg/dL) '[自動計算']_グラフ表示用]]&lt;&gt;"",テーブル1[[#This Row],[ラベル表示]]=TRUE),テーブル1[[#This Row],[cCa(mg/dL) '[自動計算']_グラフ表示用]],NA())</f>
        <v>#N/A</v>
      </c>
      <c r="Q137" s="130" t="e">
        <f>IF(AND(テーブル1[[#This Row],[P(mg/dL)]]&lt;&gt;"",テーブル1[[#This Row],[ラベル表示]]=TRUE),テーブル1[[#This Row],[P(mg/dL)]],NA())</f>
        <v>#N/A</v>
      </c>
      <c r="R137" s="130" t="e">
        <f>IF(AND(テーブル1[[#This Row],[設定項目]]&lt;&gt;"",テーブル1[[#This Row],[ラベル表示]]=TRUE),テーブル1[[#This Row],[設定項目]],NA())</f>
        <v>#N/A</v>
      </c>
      <c r="S137" s="58" t="e">
        <f>IF(テーブル1[[#This Row],[設定項目]]&gt;=設定!$D$13,テーブル1[[#This Row],[val_J]],NA())</f>
        <v>#N/A</v>
      </c>
      <c r="T137" s="11" t="e">
        <f>IF(テーブル1[[#This Row],[設定項目]]&gt;=設定!$D$13,テーブル1[[#This Row],[val_K]],NA())</f>
        <v>#N/A</v>
      </c>
      <c r="U137" s="11" t="e">
        <f>IF(AND(テーブル1[[#This Row],[設定項目]]&lt;設定!$D$13,テーブル1[[#This Row],[設定項目]]&gt;=設定!$D$12),テーブル1[[#This Row],[val_J]],NA())</f>
        <v>#N/A</v>
      </c>
      <c r="V137" s="11" t="e">
        <f>IF(AND(テーブル1[[#This Row],[設定項目]]&lt;設定!$D$13,テーブル1[[#This Row],[設定項目]]&gt;=設定!$D$12),テーブル1[[#This Row],[val_K]],NA())</f>
        <v>#N/A</v>
      </c>
      <c r="W137" s="11" t="e">
        <f>IF(AND(テーブル1[[#This Row],[設定項目]]&lt;設定!$D$12,テーブル1[[#This Row],[設定項目]]&gt;=設定!$D$11),テーブル1[[#This Row],[val_J]],NA())</f>
        <v>#N/A</v>
      </c>
      <c r="X137" s="11" t="e">
        <f>IF(AND(テーブル1[[#This Row],[設定項目]]&lt;設定!$D$12,テーブル1[[#This Row],[設定項目]]&gt;=設定!$D$11),テーブル1[[#This Row],[val_K]],NA())</f>
        <v>#N/A</v>
      </c>
      <c r="Y137" s="11" t="e">
        <f>IF(AND(テーブル1[[#This Row],[設定項目]]&lt;設定!$D$11,テーブル1[[#This Row],[設定項目]]&gt;=設定!$D$10),テーブル1[[#This Row],[val_J]],NA())</f>
        <v>#N/A</v>
      </c>
      <c r="Z137" s="11" t="e">
        <f>IF(AND(テーブル1[[#This Row],[設定項目]]&lt;設定!$D$11,テーブル1[[#This Row],[設定項目]]&gt;=設定!$D$10),テーブル1[[#This Row],[val_K]],NA())</f>
        <v>#N/A</v>
      </c>
      <c r="AA137" s="11" t="e">
        <f>IF(AND(テーブル1[[#This Row],[設定項目]]&lt;設定!$D$10,テーブル1[[#This Row],[設定項目]]&gt;=設定!$D$9),テーブル1[[#This Row],[val_J]],NA())</f>
        <v>#N/A</v>
      </c>
      <c r="AB137" s="11" t="e">
        <f>IF(AND(テーブル1[[#This Row],[設定項目]]&lt;設定!$D$10,テーブル1[[#This Row],[設定項目]]&gt;=設定!$D$9),テーブル1[[#This Row],[val_K]],NA())</f>
        <v>#N/A</v>
      </c>
      <c r="AC137" s="11" t="e">
        <f>IF(AND(テーブル1[[#This Row],[設定項目]]&lt;設定!$F$8,テーブル1[[#This Row],[設定項目]]&lt;&gt;""),テーブル1[[#This Row],[val_J]],NA())</f>
        <v>#N/A</v>
      </c>
      <c r="AD137" s="11" t="e">
        <f>IF(AND(テーブル1[[#This Row],[設定項目]]&lt;設定!$F$8,テーブル1[[#This Row],[設定項目]]&lt;&gt;""),テーブル1[[#This Row],[val_K]],NA())</f>
        <v>#N/A</v>
      </c>
      <c r="AE137" s="11">
        <f>IF(AND('グラフ(cCa-P)'!$I$11="ON",テーブル1[[#This Row],[ラベル表示]]=TRUE),テーブル1[[#This Row],[名前]],"")</f>
        <v>0</v>
      </c>
      <c r="AF137" s="11">
        <f>IF(AND('グラフ(PTH-cCa,P)'!$I$31="ON",テーブル1[[#This Row],[ラベル表示]]=TRUE),テーブル1[[#This Row],[名前]],"")</f>
        <v>0</v>
      </c>
      <c r="AG137" s="11">
        <f>IF(AND('グラフ(PTH-cCa,P)'!$Y$31="ON",テーブル1[[#This Row],[ラベル表示]]=TRUE),テーブル1[[#This Row],[名前]],"")</f>
        <v>0</v>
      </c>
      <c r="AH137" s="76">
        <f t="shared" si="5"/>
        <v>0</v>
      </c>
    </row>
    <row r="138" spans="2:34" ht="20.399999999999999" customHeight="1" x14ac:dyDescent="0.45">
      <c r="B138" s="129" t="b">
        <v>1</v>
      </c>
      <c r="C138" s="88">
        <f t="shared" si="4"/>
        <v>134</v>
      </c>
      <c r="D138" s="144"/>
      <c r="E138" s="8"/>
      <c r="F138" s="8"/>
      <c r="G138" s="8"/>
      <c r="H138" s="8"/>
      <c r="I138" s="8"/>
      <c r="J138" s="8"/>
      <c r="K138" s="136" t="str">
        <f>テーブル1[[#This Row],[cCa(mg/dL) '[自動計算']_グラフ表示用]]</f>
        <v/>
      </c>
      <c r="L138" s="8"/>
      <c r="M138" s="8"/>
      <c r="N138" s="59"/>
      <c r="O1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8" s="130" t="e">
        <f>IF(AND(テーブル1[[#This Row],[cCa(mg/dL) '[自動計算']_グラフ表示用]]&lt;&gt;"",テーブル1[[#This Row],[ラベル表示]]=TRUE),テーブル1[[#This Row],[cCa(mg/dL) '[自動計算']_グラフ表示用]],NA())</f>
        <v>#N/A</v>
      </c>
      <c r="Q138" s="130" t="e">
        <f>IF(AND(テーブル1[[#This Row],[P(mg/dL)]]&lt;&gt;"",テーブル1[[#This Row],[ラベル表示]]=TRUE),テーブル1[[#This Row],[P(mg/dL)]],NA())</f>
        <v>#N/A</v>
      </c>
      <c r="R138" s="130" t="e">
        <f>IF(AND(テーブル1[[#This Row],[設定項目]]&lt;&gt;"",テーブル1[[#This Row],[ラベル表示]]=TRUE),テーブル1[[#This Row],[設定項目]],NA())</f>
        <v>#N/A</v>
      </c>
      <c r="S138" s="58" t="e">
        <f>IF(テーブル1[[#This Row],[設定項目]]&gt;=設定!$D$13,テーブル1[[#This Row],[val_J]],NA())</f>
        <v>#N/A</v>
      </c>
      <c r="T138" s="11" t="e">
        <f>IF(テーブル1[[#This Row],[設定項目]]&gt;=設定!$D$13,テーブル1[[#This Row],[val_K]],NA())</f>
        <v>#N/A</v>
      </c>
      <c r="U138" s="11" t="e">
        <f>IF(AND(テーブル1[[#This Row],[設定項目]]&lt;設定!$D$13,テーブル1[[#This Row],[設定項目]]&gt;=設定!$D$12),テーブル1[[#This Row],[val_J]],NA())</f>
        <v>#N/A</v>
      </c>
      <c r="V138" s="11" t="e">
        <f>IF(AND(テーブル1[[#This Row],[設定項目]]&lt;設定!$D$13,テーブル1[[#This Row],[設定項目]]&gt;=設定!$D$12),テーブル1[[#This Row],[val_K]],NA())</f>
        <v>#N/A</v>
      </c>
      <c r="W138" s="11" t="e">
        <f>IF(AND(テーブル1[[#This Row],[設定項目]]&lt;設定!$D$12,テーブル1[[#This Row],[設定項目]]&gt;=設定!$D$11),テーブル1[[#This Row],[val_J]],NA())</f>
        <v>#N/A</v>
      </c>
      <c r="X138" s="11" t="e">
        <f>IF(AND(テーブル1[[#This Row],[設定項目]]&lt;設定!$D$12,テーブル1[[#This Row],[設定項目]]&gt;=設定!$D$11),テーブル1[[#This Row],[val_K]],NA())</f>
        <v>#N/A</v>
      </c>
      <c r="Y138" s="11" t="e">
        <f>IF(AND(テーブル1[[#This Row],[設定項目]]&lt;設定!$D$11,テーブル1[[#This Row],[設定項目]]&gt;=設定!$D$10),テーブル1[[#This Row],[val_J]],NA())</f>
        <v>#N/A</v>
      </c>
      <c r="Z138" s="11" t="e">
        <f>IF(AND(テーブル1[[#This Row],[設定項目]]&lt;設定!$D$11,テーブル1[[#This Row],[設定項目]]&gt;=設定!$D$10),テーブル1[[#This Row],[val_K]],NA())</f>
        <v>#N/A</v>
      </c>
      <c r="AA138" s="11" t="e">
        <f>IF(AND(テーブル1[[#This Row],[設定項目]]&lt;設定!$D$10,テーブル1[[#This Row],[設定項目]]&gt;=設定!$D$9),テーブル1[[#This Row],[val_J]],NA())</f>
        <v>#N/A</v>
      </c>
      <c r="AB138" s="11" t="e">
        <f>IF(AND(テーブル1[[#This Row],[設定項目]]&lt;設定!$D$10,テーブル1[[#This Row],[設定項目]]&gt;=設定!$D$9),テーブル1[[#This Row],[val_K]],NA())</f>
        <v>#N/A</v>
      </c>
      <c r="AC138" s="11" t="e">
        <f>IF(AND(テーブル1[[#This Row],[設定項目]]&lt;設定!$F$8,テーブル1[[#This Row],[設定項目]]&lt;&gt;""),テーブル1[[#This Row],[val_J]],NA())</f>
        <v>#N/A</v>
      </c>
      <c r="AD138" s="11" t="e">
        <f>IF(AND(テーブル1[[#This Row],[設定項目]]&lt;設定!$F$8,テーブル1[[#This Row],[設定項目]]&lt;&gt;""),テーブル1[[#This Row],[val_K]],NA())</f>
        <v>#N/A</v>
      </c>
      <c r="AE138" s="11">
        <f>IF(AND('グラフ(cCa-P)'!$I$11="ON",テーブル1[[#This Row],[ラベル表示]]=TRUE),テーブル1[[#This Row],[名前]],"")</f>
        <v>0</v>
      </c>
      <c r="AF138" s="11">
        <f>IF(AND('グラフ(PTH-cCa,P)'!$I$31="ON",テーブル1[[#This Row],[ラベル表示]]=TRUE),テーブル1[[#This Row],[名前]],"")</f>
        <v>0</v>
      </c>
      <c r="AG138" s="11">
        <f>IF(AND('グラフ(PTH-cCa,P)'!$Y$31="ON",テーブル1[[#This Row],[ラベル表示]]=TRUE),テーブル1[[#This Row],[名前]],"")</f>
        <v>0</v>
      </c>
      <c r="AH138" s="76">
        <f t="shared" si="5"/>
        <v>0</v>
      </c>
    </row>
    <row r="139" spans="2:34" ht="20.399999999999999" customHeight="1" x14ac:dyDescent="0.45">
      <c r="B139" s="129" t="b">
        <v>1</v>
      </c>
      <c r="C139" s="88">
        <f t="shared" si="4"/>
        <v>135</v>
      </c>
      <c r="D139" s="144"/>
      <c r="E139" s="8"/>
      <c r="F139" s="8"/>
      <c r="G139" s="8"/>
      <c r="H139" s="8"/>
      <c r="I139" s="8"/>
      <c r="J139" s="8"/>
      <c r="K139" s="136" t="str">
        <f>テーブル1[[#This Row],[cCa(mg/dL) '[自動計算']_グラフ表示用]]</f>
        <v/>
      </c>
      <c r="L139" s="8"/>
      <c r="M139" s="8"/>
      <c r="N139" s="59"/>
      <c r="O1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39" s="130" t="e">
        <f>IF(AND(テーブル1[[#This Row],[cCa(mg/dL) '[自動計算']_グラフ表示用]]&lt;&gt;"",テーブル1[[#This Row],[ラベル表示]]=TRUE),テーブル1[[#This Row],[cCa(mg/dL) '[自動計算']_グラフ表示用]],NA())</f>
        <v>#N/A</v>
      </c>
      <c r="Q139" s="130" t="e">
        <f>IF(AND(テーブル1[[#This Row],[P(mg/dL)]]&lt;&gt;"",テーブル1[[#This Row],[ラベル表示]]=TRUE),テーブル1[[#This Row],[P(mg/dL)]],NA())</f>
        <v>#N/A</v>
      </c>
      <c r="R139" s="130" t="e">
        <f>IF(AND(テーブル1[[#This Row],[設定項目]]&lt;&gt;"",テーブル1[[#This Row],[ラベル表示]]=TRUE),テーブル1[[#This Row],[設定項目]],NA())</f>
        <v>#N/A</v>
      </c>
      <c r="S139" s="58" t="e">
        <f>IF(テーブル1[[#This Row],[設定項目]]&gt;=設定!$D$13,テーブル1[[#This Row],[val_J]],NA())</f>
        <v>#N/A</v>
      </c>
      <c r="T139" s="11" t="e">
        <f>IF(テーブル1[[#This Row],[設定項目]]&gt;=設定!$D$13,テーブル1[[#This Row],[val_K]],NA())</f>
        <v>#N/A</v>
      </c>
      <c r="U139" s="11" t="e">
        <f>IF(AND(テーブル1[[#This Row],[設定項目]]&lt;設定!$D$13,テーブル1[[#This Row],[設定項目]]&gt;=設定!$D$12),テーブル1[[#This Row],[val_J]],NA())</f>
        <v>#N/A</v>
      </c>
      <c r="V139" s="11" t="e">
        <f>IF(AND(テーブル1[[#This Row],[設定項目]]&lt;設定!$D$13,テーブル1[[#This Row],[設定項目]]&gt;=設定!$D$12),テーブル1[[#This Row],[val_K]],NA())</f>
        <v>#N/A</v>
      </c>
      <c r="W139" s="11" t="e">
        <f>IF(AND(テーブル1[[#This Row],[設定項目]]&lt;設定!$D$12,テーブル1[[#This Row],[設定項目]]&gt;=設定!$D$11),テーブル1[[#This Row],[val_J]],NA())</f>
        <v>#N/A</v>
      </c>
      <c r="X139" s="11" t="e">
        <f>IF(AND(テーブル1[[#This Row],[設定項目]]&lt;設定!$D$12,テーブル1[[#This Row],[設定項目]]&gt;=設定!$D$11),テーブル1[[#This Row],[val_K]],NA())</f>
        <v>#N/A</v>
      </c>
      <c r="Y139" s="11" t="e">
        <f>IF(AND(テーブル1[[#This Row],[設定項目]]&lt;設定!$D$11,テーブル1[[#This Row],[設定項目]]&gt;=設定!$D$10),テーブル1[[#This Row],[val_J]],NA())</f>
        <v>#N/A</v>
      </c>
      <c r="Z139" s="11" t="e">
        <f>IF(AND(テーブル1[[#This Row],[設定項目]]&lt;設定!$D$11,テーブル1[[#This Row],[設定項目]]&gt;=設定!$D$10),テーブル1[[#This Row],[val_K]],NA())</f>
        <v>#N/A</v>
      </c>
      <c r="AA139" s="11" t="e">
        <f>IF(AND(テーブル1[[#This Row],[設定項目]]&lt;設定!$D$10,テーブル1[[#This Row],[設定項目]]&gt;=設定!$D$9),テーブル1[[#This Row],[val_J]],NA())</f>
        <v>#N/A</v>
      </c>
      <c r="AB139" s="11" t="e">
        <f>IF(AND(テーブル1[[#This Row],[設定項目]]&lt;設定!$D$10,テーブル1[[#This Row],[設定項目]]&gt;=設定!$D$9),テーブル1[[#This Row],[val_K]],NA())</f>
        <v>#N/A</v>
      </c>
      <c r="AC139" s="11" t="e">
        <f>IF(AND(テーブル1[[#This Row],[設定項目]]&lt;設定!$F$8,テーブル1[[#This Row],[設定項目]]&lt;&gt;""),テーブル1[[#This Row],[val_J]],NA())</f>
        <v>#N/A</v>
      </c>
      <c r="AD139" s="11" t="e">
        <f>IF(AND(テーブル1[[#This Row],[設定項目]]&lt;設定!$F$8,テーブル1[[#This Row],[設定項目]]&lt;&gt;""),テーブル1[[#This Row],[val_K]],NA())</f>
        <v>#N/A</v>
      </c>
      <c r="AE139" s="11">
        <f>IF(AND('グラフ(cCa-P)'!$I$11="ON",テーブル1[[#This Row],[ラベル表示]]=TRUE),テーブル1[[#This Row],[名前]],"")</f>
        <v>0</v>
      </c>
      <c r="AF139" s="11">
        <f>IF(AND('グラフ(PTH-cCa,P)'!$I$31="ON",テーブル1[[#This Row],[ラベル表示]]=TRUE),テーブル1[[#This Row],[名前]],"")</f>
        <v>0</v>
      </c>
      <c r="AG139" s="11">
        <f>IF(AND('グラフ(PTH-cCa,P)'!$Y$31="ON",テーブル1[[#This Row],[ラベル表示]]=TRUE),テーブル1[[#This Row],[名前]],"")</f>
        <v>0</v>
      </c>
      <c r="AH139" s="76">
        <f t="shared" si="5"/>
        <v>0</v>
      </c>
    </row>
    <row r="140" spans="2:34" ht="20.399999999999999" customHeight="1" x14ac:dyDescent="0.45">
      <c r="B140" s="129" t="b">
        <v>1</v>
      </c>
      <c r="C140" s="88">
        <f t="shared" si="4"/>
        <v>136</v>
      </c>
      <c r="D140" s="144"/>
      <c r="E140" s="8"/>
      <c r="F140" s="8"/>
      <c r="G140" s="8"/>
      <c r="H140" s="8"/>
      <c r="I140" s="8"/>
      <c r="J140" s="8"/>
      <c r="K140" s="136" t="str">
        <f>テーブル1[[#This Row],[cCa(mg/dL) '[自動計算']_グラフ表示用]]</f>
        <v/>
      </c>
      <c r="L140" s="8"/>
      <c r="M140" s="8"/>
      <c r="N140" s="59"/>
      <c r="O1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0" s="130" t="e">
        <f>IF(AND(テーブル1[[#This Row],[cCa(mg/dL) '[自動計算']_グラフ表示用]]&lt;&gt;"",テーブル1[[#This Row],[ラベル表示]]=TRUE),テーブル1[[#This Row],[cCa(mg/dL) '[自動計算']_グラフ表示用]],NA())</f>
        <v>#N/A</v>
      </c>
      <c r="Q140" s="130" t="e">
        <f>IF(AND(テーブル1[[#This Row],[P(mg/dL)]]&lt;&gt;"",テーブル1[[#This Row],[ラベル表示]]=TRUE),テーブル1[[#This Row],[P(mg/dL)]],NA())</f>
        <v>#N/A</v>
      </c>
      <c r="R140" s="130" t="e">
        <f>IF(AND(テーブル1[[#This Row],[設定項目]]&lt;&gt;"",テーブル1[[#This Row],[ラベル表示]]=TRUE),テーブル1[[#This Row],[設定項目]],NA())</f>
        <v>#N/A</v>
      </c>
      <c r="S140" s="58" t="e">
        <f>IF(テーブル1[[#This Row],[設定項目]]&gt;=設定!$D$13,テーブル1[[#This Row],[val_J]],NA())</f>
        <v>#N/A</v>
      </c>
      <c r="T140" s="11" t="e">
        <f>IF(テーブル1[[#This Row],[設定項目]]&gt;=設定!$D$13,テーブル1[[#This Row],[val_K]],NA())</f>
        <v>#N/A</v>
      </c>
      <c r="U140" s="11" t="e">
        <f>IF(AND(テーブル1[[#This Row],[設定項目]]&lt;設定!$D$13,テーブル1[[#This Row],[設定項目]]&gt;=設定!$D$12),テーブル1[[#This Row],[val_J]],NA())</f>
        <v>#N/A</v>
      </c>
      <c r="V140" s="11" t="e">
        <f>IF(AND(テーブル1[[#This Row],[設定項目]]&lt;設定!$D$13,テーブル1[[#This Row],[設定項目]]&gt;=設定!$D$12),テーブル1[[#This Row],[val_K]],NA())</f>
        <v>#N/A</v>
      </c>
      <c r="W140" s="11" t="e">
        <f>IF(AND(テーブル1[[#This Row],[設定項目]]&lt;設定!$D$12,テーブル1[[#This Row],[設定項目]]&gt;=設定!$D$11),テーブル1[[#This Row],[val_J]],NA())</f>
        <v>#N/A</v>
      </c>
      <c r="X140" s="11" t="e">
        <f>IF(AND(テーブル1[[#This Row],[設定項目]]&lt;設定!$D$12,テーブル1[[#This Row],[設定項目]]&gt;=設定!$D$11),テーブル1[[#This Row],[val_K]],NA())</f>
        <v>#N/A</v>
      </c>
      <c r="Y140" s="11" t="e">
        <f>IF(AND(テーブル1[[#This Row],[設定項目]]&lt;設定!$D$11,テーブル1[[#This Row],[設定項目]]&gt;=設定!$D$10),テーブル1[[#This Row],[val_J]],NA())</f>
        <v>#N/A</v>
      </c>
      <c r="Z140" s="11" t="e">
        <f>IF(AND(テーブル1[[#This Row],[設定項目]]&lt;設定!$D$11,テーブル1[[#This Row],[設定項目]]&gt;=設定!$D$10),テーブル1[[#This Row],[val_K]],NA())</f>
        <v>#N/A</v>
      </c>
      <c r="AA140" s="11" t="e">
        <f>IF(AND(テーブル1[[#This Row],[設定項目]]&lt;設定!$D$10,テーブル1[[#This Row],[設定項目]]&gt;=設定!$D$9),テーブル1[[#This Row],[val_J]],NA())</f>
        <v>#N/A</v>
      </c>
      <c r="AB140" s="11" t="e">
        <f>IF(AND(テーブル1[[#This Row],[設定項目]]&lt;設定!$D$10,テーブル1[[#This Row],[設定項目]]&gt;=設定!$D$9),テーブル1[[#This Row],[val_K]],NA())</f>
        <v>#N/A</v>
      </c>
      <c r="AC140" s="11" t="e">
        <f>IF(AND(テーブル1[[#This Row],[設定項目]]&lt;設定!$F$8,テーブル1[[#This Row],[設定項目]]&lt;&gt;""),テーブル1[[#This Row],[val_J]],NA())</f>
        <v>#N/A</v>
      </c>
      <c r="AD140" s="11" t="e">
        <f>IF(AND(テーブル1[[#This Row],[設定項目]]&lt;設定!$F$8,テーブル1[[#This Row],[設定項目]]&lt;&gt;""),テーブル1[[#This Row],[val_K]],NA())</f>
        <v>#N/A</v>
      </c>
      <c r="AE140" s="11">
        <f>IF(AND('グラフ(cCa-P)'!$I$11="ON",テーブル1[[#This Row],[ラベル表示]]=TRUE),テーブル1[[#This Row],[名前]],"")</f>
        <v>0</v>
      </c>
      <c r="AF140" s="11">
        <f>IF(AND('グラフ(PTH-cCa,P)'!$I$31="ON",テーブル1[[#This Row],[ラベル表示]]=TRUE),テーブル1[[#This Row],[名前]],"")</f>
        <v>0</v>
      </c>
      <c r="AG140" s="11">
        <f>IF(AND('グラフ(PTH-cCa,P)'!$Y$31="ON",テーブル1[[#This Row],[ラベル表示]]=TRUE),テーブル1[[#This Row],[名前]],"")</f>
        <v>0</v>
      </c>
      <c r="AH140" s="76">
        <f t="shared" si="5"/>
        <v>0</v>
      </c>
    </row>
    <row r="141" spans="2:34" ht="20.399999999999999" customHeight="1" x14ac:dyDescent="0.45">
      <c r="B141" s="129" t="b">
        <v>1</v>
      </c>
      <c r="C141" s="88">
        <f t="shared" si="4"/>
        <v>137</v>
      </c>
      <c r="D141" s="144"/>
      <c r="E141" s="8"/>
      <c r="F141" s="8"/>
      <c r="G141" s="8"/>
      <c r="H141" s="8"/>
      <c r="I141" s="8"/>
      <c r="J141" s="8"/>
      <c r="K141" s="136" t="str">
        <f>テーブル1[[#This Row],[cCa(mg/dL) '[自動計算']_グラフ表示用]]</f>
        <v/>
      </c>
      <c r="L141" s="8"/>
      <c r="M141" s="8"/>
      <c r="N141" s="59"/>
      <c r="O1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1" s="130" t="e">
        <f>IF(AND(テーブル1[[#This Row],[cCa(mg/dL) '[自動計算']_グラフ表示用]]&lt;&gt;"",テーブル1[[#This Row],[ラベル表示]]=TRUE),テーブル1[[#This Row],[cCa(mg/dL) '[自動計算']_グラフ表示用]],NA())</f>
        <v>#N/A</v>
      </c>
      <c r="Q141" s="130" t="e">
        <f>IF(AND(テーブル1[[#This Row],[P(mg/dL)]]&lt;&gt;"",テーブル1[[#This Row],[ラベル表示]]=TRUE),テーブル1[[#This Row],[P(mg/dL)]],NA())</f>
        <v>#N/A</v>
      </c>
      <c r="R141" s="130" t="e">
        <f>IF(AND(テーブル1[[#This Row],[設定項目]]&lt;&gt;"",テーブル1[[#This Row],[ラベル表示]]=TRUE),テーブル1[[#This Row],[設定項目]],NA())</f>
        <v>#N/A</v>
      </c>
      <c r="S141" s="58" t="e">
        <f>IF(テーブル1[[#This Row],[設定項目]]&gt;=設定!$D$13,テーブル1[[#This Row],[val_J]],NA())</f>
        <v>#N/A</v>
      </c>
      <c r="T141" s="11" t="e">
        <f>IF(テーブル1[[#This Row],[設定項目]]&gt;=設定!$D$13,テーブル1[[#This Row],[val_K]],NA())</f>
        <v>#N/A</v>
      </c>
      <c r="U141" s="11" t="e">
        <f>IF(AND(テーブル1[[#This Row],[設定項目]]&lt;設定!$D$13,テーブル1[[#This Row],[設定項目]]&gt;=設定!$D$12),テーブル1[[#This Row],[val_J]],NA())</f>
        <v>#N/A</v>
      </c>
      <c r="V141" s="11" t="e">
        <f>IF(AND(テーブル1[[#This Row],[設定項目]]&lt;設定!$D$13,テーブル1[[#This Row],[設定項目]]&gt;=設定!$D$12),テーブル1[[#This Row],[val_K]],NA())</f>
        <v>#N/A</v>
      </c>
      <c r="W141" s="11" t="e">
        <f>IF(AND(テーブル1[[#This Row],[設定項目]]&lt;設定!$D$12,テーブル1[[#This Row],[設定項目]]&gt;=設定!$D$11),テーブル1[[#This Row],[val_J]],NA())</f>
        <v>#N/A</v>
      </c>
      <c r="X141" s="11" t="e">
        <f>IF(AND(テーブル1[[#This Row],[設定項目]]&lt;設定!$D$12,テーブル1[[#This Row],[設定項目]]&gt;=設定!$D$11),テーブル1[[#This Row],[val_K]],NA())</f>
        <v>#N/A</v>
      </c>
      <c r="Y141" s="11" t="e">
        <f>IF(AND(テーブル1[[#This Row],[設定項目]]&lt;設定!$D$11,テーブル1[[#This Row],[設定項目]]&gt;=設定!$D$10),テーブル1[[#This Row],[val_J]],NA())</f>
        <v>#N/A</v>
      </c>
      <c r="Z141" s="11" t="e">
        <f>IF(AND(テーブル1[[#This Row],[設定項目]]&lt;設定!$D$11,テーブル1[[#This Row],[設定項目]]&gt;=設定!$D$10),テーブル1[[#This Row],[val_K]],NA())</f>
        <v>#N/A</v>
      </c>
      <c r="AA141" s="11" t="e">
        <f>IF(AND(テーブル1[[#This Row],[設定項目]]&lt;設定!$D$10,テーブル1[[#This Row],[設定項目]]&gt;=設定!$D$9),テーブル1[[#This Row],[val_J]],NA())</f>
        <v>#N/A</v>
      </c>
      <c r="AB141" s="11" t="e">
        <f>IF(AND(テーブル1[[#This Row],[設定項目]]&lt;設定!$D$10,テーブル1[[#This Row],[設定項目]]&gt;=設定!$D$9),テーブル1[[#This Row],[val_K]],NA())</f>
        <v>#N/A</v>
      </c>
      <c r="AC141" s="11" t="e">
        <f>IF(AND(テーブル1[[#This Row],[設定項目]]&lt;設定!$F$8,テーブル1[[#This Row],[設定項目]]&lt;&gt;""),テーブル1[[#This Row],[val_J]],NA())</f>
        <v>#N/A</v>
      </c>
      <c r="AD141" s="11" t="e">
        <f>IF(AND(テーブル1[[#This Row],[設定項目]]&lt;設定!$F$8,テーブル1[[#This Row],[設定項目]]&lt;&gt;""),テーブル1[[#This Row],[val_K]],NA())</f>
        <v>#N/A</v>
      </c>
      <c r="AE141" s="11">
        <f>IF(AND('グラフ(cCa-P)'!$I$11="ON",テーブル1[[#This Row],[ラベル表示]]=TRUE),テーブル1[[#This Row],[名前]],"")</f>
        <v>0</v>
      </c>
      <c r="AF141" s="11">
        <f>IF(AND('グラフ(PTH-cCa,P)'!$I$31="ON",テーブル1[[#This Row],[ラベル表示]]=TRUE),テーブル1[[#This Row],[名前]],"")</f>
        <v>0</v>
      </c>
      <c r="AG141" s="11">
        <f>IF(AND('グラフ(PTH-cCa,P)'!$Y$31="ON",テーブル1[[#This Row],[ラベル表示]]=TRUE),テーブル1[[#This Row],[名前]],"")</f>
        <v>0</v>
      </c>
      <c r="AH141" s="76">
        <f t="shared" si="5"/>
        <v>0</v>
      </c>
    </row>
    <row r="142" spans="2:34" ht="20.399999999999999" customHeight="1" x14ac:dyDescent="0.45">
      <c r="B142" s="129" t="b">
        <v>1</v>
      </c>
      <c r="C142" s="88">
        <f t="shared" si="4"/>
        <v>138</v>
      </c>
      <c r="D142" s="144"/>
      <c r="E142" s="8"/>
      <c r="F142" s="8"/>
      <c r="G142" s="8"/>
      <c r="H142" s="8"/>
      <c r="I142" s="8"/>
      <c r="J142" s="8"/>
      <c r="K142" s="136" t="str">
        <f>テーブル1[[#This Row],[cCa(mg/dL) '[自動計算']_グラフ表示用]]</f>
        <v/>
      </c>
      <c r="L142" s="8"/>
      <c r="M142" s="8"/>
      <c r="N142" s="59"/>
      <c r="O1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2" s="130" t="e">
        <f>IF(AND(テーブル1[[#This Row],[cCa(mg/dL) '[自動計算']_グラフ表示用]]&lt;&gt;"",テーブル1[[#This Row],[ラベル表示]]=TRUE),テーブル1[[#This Row],[cCa(mg/dL) '[自動計算']_グラフ表示用]],NA())</f>
        <v>#N/A</v>
      </c>
      <c r="Q142" s="130" t="e">
        <f>IF(AND(テーブル1[[#This Row],[P(mg/dL)]]&lt;&gt;"",テーブル1[[#This Row],[ラベル表示]]=TRUE),テーブル1[[#This Row],[P(mg/dL)]],NA())</f>
        <v>#N/A</v>
      </c>
      <c r="R142" s="130" t="e">
        <f>IF(AND(テーブル1[[#This Row],[設定項目]]&lt;&gt;"",テーブル1[[#This Row],[ラベル表示]]=TRUE),テーブル1[[#This Row],[設定項目]],NA())</f>
        <v>#N/A</v>
      </c>
      <c r="S142" s="58" t="e">
        <f>IF(テーブル1[[#This Row],[設定項目]]&gt;=設定!$D$13,テーブル1[[#This Row],[val_J]],NA())</f>
        <v>#N/A</v>
      </c>
      <c r="T142" s="11" t="e">
        <f>IF(テーブル1[[#This Row],[設定項目]]&gt;=設定!$D$13,テーブル1[[#This Row],[val_K]],NA())</f>
        <v>#N/A</v>
      </c>
      <c r="U142" s="11" t="e">
        <f>IF(AND(テーブル1[[#This Row],[設定項目]]&lt;設定!$D$13,テーブル1[[#This Row],[設定項目]]&gt;=設定!$D$12),テーブル1[[#This Row],[val_J]],NA())</f>
        <v>#N/A</v>
      </c>
      <c r="V142" s="11" t="e">
        <f>IF(AND(テーブル1[[#This Row],[設定項目]]&lt;設定!$D$13,テーブル1[[#This Row],[設定項目]]&gt;=設定!$D$12),テーブル1[[#This Row],[val_K]],NA())</f>
        <v>#N/A</v>
      </c>
      <c r="W142" s="11" t="e">
        <f>IF(AND(テーブル1[[#This Row],[設定項目]]&lt;設定!$D$12,テーブル1[[#This Row],[設定項目]]&gt;=設定!$D$11),テーブル1[[#This Row],[val_J]],NA())</f>
        <v>#N/A</v>
      </c>
      <c r="X142" s="11" t="e">
        <f>IF(AND(テーブル1[[#This Row],[設定項目]]&lt;設定!$D$12,テーブル1[[#This Row],[設定項目]]&gt;=設定!$D$11),テーブル1[[#This Row],[val_K]],NA())</f>
        <v>#N/A</v>
      </c>
      <c r="Y142" s="11" t="e">
        <f>IF(AND(テーブル1[[#This Row],[設定項目]]&lt;設定!$D$11,テーブル1[[#This Row],[設定項目]]&gt;=設定!$D$10),テーブル1[[#This Row],[val_J]],NA())</f>
        <v>#N/A</v>
      </c>
      <c r="Z142" s="11" t="e">
        <f>IF(AND(テーブル1[[#This Row],[設定項目]]&lt;設定!$D$11,テーブル1[[#This Row],[設定項目]]&gt;=設定!$D$10),テーブル1[[#This Row],[val_K]],NA())</f>
        <v>#N/A</v>
      </c>
      <c r="AA142" s="11" t="e">
        <f>IF(AND(テーブル1[[#This Row],[設定項目]]&lt;設定!$D$10,テーブル1[[#This Row],[設定項目]]&gt;=設定!$D$9),テーブル1[[#This Row],[val_J]],NA())</f>
        <v>#N/A</v>
      </c>
      <c r="AB142" s="11" t="e">
        <f>IF(AND(テーブル1[[#This Row],[設定項目]]&lt;設定!$D$10,テーブル1[[#This Row],[設定項目]]&gt;=設定!$D$9),テーブル1[[#This Row],[val_K]],NA())</f>
        <v>#N/A</v>
      </c>
      <c r="AC142" s="11" t="e">
        <f>IF(AND(テーブル1[[#This Row],[設定項目]]&lt;設定!$F$8,テーブル1[[#This Row],[設定項目]]&lt;&gt;""),テーブル1[[#This Row],[val_J]],NA())</f>
        <v>#N/A</v>
      </c>
      <c r="AD142" s="11" t="e">
        <f>IF(AND(テーブル1[[#This Row],[設定項目]]&lt;設定!$F$8,テーブル1[[#This Row],[設定項目]]&lt;&gt;""),テーブル1[[#This Row],[val_K]],NA())</f>
        <v>#N/A</v>
      </c>
      <c r="AE142" s="11">
        <f>IF(AND('グラフ(cCa-P)'!$I$11="ON",テーブル1[[#This Row],[ラベル表示]]=TRUE),テーブル1[[#This Row],[名前]],"")</f>
        <v>0</v>
      </c>
      <c r="AF142" s="11">
        <f>IF(AND('グラフ(PTH-cCa,P)'!$I$31="ON",テーブル1[[#This Row],[ラベル表示]]=TRUE),テーブル1[[#This Row],[名前]],"")</f>
        <v>0</v>
      </c>
      <c r="AG142" s="11">
        <f>IF(AND('グラフ(PTH-cCa,P)'!$Y$31="ON",テーブル1[[#This Row],[ラベル表示]]=TRUE),テーブル1[[#This Row],[名前]],"")</f>
        <v>0</v>
      </c>
      <c r="AH142" s="76">
        <f t="shared" si="5"/>
        <v>0</v>
      </c>
    </row>
    <row r="143" spans="2:34" ht="20.399999999999999" customHeight="1" x14ac:dyDescent="0.45">
      <c r="B143" s="129" t="b">
        <v>1</v>
      </c>
      <c r="C143" s="88">
        <f t="shared" si="4"/>
        <v>139</v>
      </c>
      <c r="D143" s="144"/>
      <c r="E143" s="8"/>
      <c r="F143" s="8"/>
      <c r="G143" s="8"/>
      <c r="H143" s="8"/>
      <c r="I143" s="8"/>
      <c r="J143" s="8"/>
      <c r="K143" s="136" t="str">
        <f>テーブル1[[#This Row],[cCa(mg/dL) '[自動計算']_グラフ表示用]]</f>
        <v/>
      </c>
      <c r="L143" s="8"/>
      <c r="M143" s="8"/>
      <c r="N143" s="59"/>
      <c r="O1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3" s="130" t="e">
        <f>IF(AND(テーブル1[[#This Row],[cCa(mg/dL) '[自動計算']_グラフ表示用]]&lt;&gt;"",テーブル1[[#This Row],[ラベル表示]]=TRUE),テーブル1[[#This Row],[cCa(mg/dL) '[自動計算']_グラフ表示用]],NA())</f>
        <v>#N/A</v>
      </c>
      <c r="Q143" s="130" t="e">
        <f>IF(AND(テーブル1[[#This Row],[P(mg/dL)]]&lt;&gt;"",テーブル1[[#This Row],[ラベル表示]]=TRUE),テーブル1[[#This Row],[P(mg/dL)]],NA())</f>
        <v>#N/A</v>
      </c>
      <c r="R143" s="130" t="e">
        <f>IF(AND(テーブル1[[#This Row],[設定項目]]&lt;&gt;"",テーブル1[[#This Row],[ラベル表示]]=TRUE),テーブル1[[#This Row],[設定項目]],NA())</f>
        <v>#N/A</v>
      </c>
      <c r="S143" s="58" t="e">
        <f>IF(テーブル1[[#This Row],[設定項目]]&gt;=設定!$D$13,テーブル1[[#This Row],[val_J]],NA())</f>
        <v>#N/A</v>
      </c>
      <c r="T143" s="11" t="e">
        <f>IF(テーブル1[[#This Row],[設定項目]]&gt;=設定!$D$13,テーブル1[[#This Row],[val_K]],NA())</f>
        <v>#N/A</v>
      </c>
      <c r="U143" s="11" t="e">
        <f>IF(AND(テーブル1[[#This Row],[設定項目]]&lt;設定!$D$13,テーブル1[[#This Row],[設定項目]]&gt;=設定!$D$12),テーブル1[[#This Row],[val_J]],NA())</f>
        <v>#N/A</v>
      </c>
      <c r="V143" s="11" t="e">
        <f>IF(AND(テーブル1[[#This Row],[設定項目]]&lt;設定!$D$13,テーブル1[[#This Row],[設定項目]]&gt;=設定!$D$12),テーブル1[[#This Row],[val_K]],NA())</f>
        <v>#N/A</v>
      </c>
      <c r="W143" s="11" t="e">
        <f>IF(AND(テーブル1[[#This Row],[設定項目]]&lt;設定!$D$12,テーブル1[[#This Row],[設定項目]]&gt;=設定!$D$11),テーブル1[[#This Row],[val_J]],NA())</f>
        <v>#N/A</v>
      </c>
      <c r="X143" s="11" t="e">
        <f>IF(AND(テーブル1[[#This Row],[設定項目]]&lt;設定!$D$12,テーブル1[[#This Row],[設定項目]]&gt;=設定!$D$11),テーブル1[[#This Row],[val_K]],NA())</f>
        <v>#N/A</v>
      </c>
      <c r="Y143" s="11" t="e">
        <f>IF(AND(テーブル1[[#This Row],[設定項目]]&lt;設定!$D$11,テーブル1[[#This Row],[設定項目]]&gt;=設定!$D$10),テーブル1[[#This Row],[val_J]],NA())</f>
        <v>#N/A</v>
      </c>
      <c r="Z143" s="11" t="e">
        <f>IF(AND(テーブル1[[#This Row],[設定項目]]&lt;設定!$D$11,テーブル1[[#This Row],[設定項目]]&gt;=設定!$D$10),テーブル1[[#This Row],[val_K]],NA())</f>
        <v>#N/A</v>
      </c>
      <c r="AA143" s="11" t="e">
        <f>IF(AND(テーブル1[[#This Row],[設定項目]]&lt;設定!$D$10,テーブル1[[#This Row],[設定項目]]&gt;=設定!$D$9),テーブル1[[#This Row],[val_J]],NA())</f>
        <v>#N/A</v>
      </c>
      <c r="AB143" s="11" t="e">
        <f>IF(AND(テーブル1[[#This Row],[設定項目]]&lt;設定!$D$10,テーブル1[[#This Row],[設定項目]]&gt;=設定!$D$9),テーブル1[[#This Row],[val_K]],NA())</f>
        <v>#N/A</v>
      </c>
      <c r="AC143" s="11" t="e">
        <f>IF(AND(テーブル1[[#This Row],[設定項目]]&lt;設定!$F$8,テーブル1[[#This Row],[設定項目]]&lt;&gt;""),テーブル1[[#This Row],[val_J]],NA())</f>
        <v>#N/A</v>
      </c>
      <c r="AD143" s="11" t="e">
        <f>IF(AND(テーブル1[[#This Row],[設定項目]]&lt;設定!$F$8,テーブル1[[#This Row],[設定項目]]&lt;&gt;""),テーブル1[[#This Row],[val_K]],NA())</f>
        <v>#N/A</v>
      </c>
      <c r="AE143" s="11">
        <f>IF(AND('グラフ(cCa-P)'!$I$11="ON",テーブル1[[#This Row],[ラベル表示]]=TRUE),テーブル1[[#This Row],[名前]],"")</f>
        <v>0</v>
      </c>
      <c r="AF143" s="11">
        <f>IF(AND('グラフ(PTH-cCa,P)'!$I$31="ON",テーブル1[[#This Row],[ラベル表示]]=TRUE),テーブル1[[#This Row],[名前]],"")</f>
        <v>0</v>
      </c>
      <c r="AG143" s="11">
        <f>IF(AND('グラフ(PTH-cCa,P)'!$Y$31="ON",テーブル1[[#This Row],[ラベル表示]]=TRUE),テーブル1[[#This Row],[名前]],"")</f>
        <v>0</v>
      </c>
      <c r="AH143" s="76">
        <f t="shared" si="5"/>
        <v>0</v>
      </c>
    </row>
    <row r="144" spans="2:34" ht="20.399999999999999" customHeight="1" x14ac:dyDescent="0.45">
      <c r="B144" s="129" t="b">
        <v>1</v>
      </c>
      <c r="C144" s="88">
        <f t="shared" si="4"/>
        <v>140</v>
      </c>
      <c r="D144" s="144"/>
      <c r="E144" s="8"/>
      <c r="F144" s="8"/>
      <c r="G144" s="8"/>
      <c r="H144" s="8"/>
      <c r="I144" s="8"/>
      <c r="J144" s="8"/>
      <c r="K144" s="136" t="str">
        <f>テーブル1[[#This Row],[cCa(mg/dL) '[自動計算']_グラフ表示用]]</f>
        <v/>
      </c>
      <c r="L144" s="8"/>
      <c r="M144" s="8"/>
      <c r="N144" s="59"/>
      <c r="O1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4" s="130" t="e">
        <f>IF(AND(テーブル1[[#This Row],[cCa(mg/dL) '[自動計算']_グラフ表示用]]&lt;&gt;"",テーブル1[[#This Row],[ラベル表示]]=TRUE),テーブル1[[#This Row],[cCa(mg/dL) '[自動計算']_グラフ表示用]],NA())</f>
        <v>#N/A</v>
      </c>
      <c r="Q144" s="130" t="e">
        <f>IF(AND(テーブル1[[#This Row],[P(mg/dL)]]&lt;&gt;"",テーブル1[[#This Row],[ラベル表示]]=TRUE),テーブル1[[#This Row],[P(mg/dL)]],NA())</f>
        <v>#N/A</v>
      </c>
      <c r="R144" s="130" t="e">
        <f>IF(AND(テーブル1[[#This Row],[設定項目]]&lt;&gt;"",テーブル1[[#This Row],[ラベル表示]]=TRUE),テーブル1[[#This Row],[設定項目]],NA())</f>
        <v>#N/A</v>
      </c>
      <c r="S144" s="58" t="e">
        <f>IF(テーブル1[[#This Row],[設定項目]]&gt;=設定!$D$13,テーブル1[[#This Row],[val_J]],NA())</f>
        <v>#N/A</v>
      </c>
      <c r="T144" s="11" t="e">
        <f>IF(テーブル1[[#This Row],[設定項目]]&gt;=設定!$D$13,テーブル1[[#This Row],[val_K]],NA())</f>
        <v>#N/A</v>
      </c>
      <c r="U144" s="11" t="e">
        <f>IF(AND(テーブル1[[#This Row],[設定項目]]&lt;設定!$D$13,テーブル1[[#This Row],[設定項目]]&gt;=設定!$D$12),テーブル1[[#This Row],[val_J]],NA())</f>
        <v>#N/A</v>
      </c>
      <c r="V144" s="11" t="e">
        <f>IF(AND(テーブル1[[#This Row],[設定項目]]&lt;設定!$D$13,テーブル1[[#This Row],[設定項目]]&gt;=設定!$D$12),テーブル1[[#This Row],[val_K]],NA())</f>
        <v>#N/A</v>
      </c>
      <c r="W144" s="11" t="e">
        <f>IF(AND(テーブル1[[#This Row],[設定項目]]&lt;設定!$D$12,テーブル1[[#This Row],[設定項目]]&gt;=設定!$D$11),テーブル1[[#This Row],[val_J]],NA())</f>
        <v>#N/A</v>
      </c>
      <c r="X144" s="11" t="e">
        <f>IF(AND(テーブル1[[#This Row],[設定項目]]&lt;設定!$D$12,テーブル1[[#This Row],[設定項目]]&gt;=設定!$D$11),テーブル1[[#This Row],[val_K]],NA())</f>
        <v>#N/A</v>
      </c>
      <c r="Y144" s="11" t="e">
        <f>IF(AND(テーブル1[[#This Row],[設定項目]]&lt;設定!$D$11,テーブル1[[#This Row],[設定項目]]&gt;=設定!$D$10),テーブル1[[#This Row],[val_J]],NA())</f>
        <v>#N/A</v>
      </c>
      <c r="Z144" s="11" t="e">
        <f>IF(AND(テーブル1[[#This Row],[設定項目]]&lt;設定!$D$11,テーブル1[[#This Row],[設定項目]]&gt;=設定!$D$10),テーブル1[[#This Row],[val_K]],NA())</f>
        <v>#N/A</v>
      </c>
      <c r="AA144" s="11" t="e">
        <f>IF(AND(テーブル1[[#This Row],[設定項目]]&lt;設定!$D$10,テーブル1[[#This Row],[設定項目]]&gt;=設定!$D$9),テーブル1[[#This Row],[val_J]],NA())</f>
        <v>#N/A</v>
      </c>
      <c r="AB144" s="11" t="e">
        <f>IF(AND(テーブル1[[#This Row],[設定項目]]&lt;設定!$D$10,テーブル1[[#This Row],[設定項目]]&gt;=設定!$D$9),テーブル1[[#This Row],[val_K]],NA())</f>
        <v>#N/A</v>
      </c>
      <c r="AC144" s="11" t="e">
        <f>IF(AND(テーブル1[[#This Row],[設定項目]]&lt;設定!$F$8,テーブル1[[#This Row],[設定項目]]&lt;&gt;""),テーブル1[[#This Row],[val_J]],NA())</f>
        <v>#N/A</v>
      </c>
      <c r="AD144" s="11" t="e">
        <f>IF(AND(テーブル1[[#This Row],[設定項目]]&lt;設定!$F$8,テーブル1[[#This Row],[設定項目]]&lt;&gt;""),テーブル1[[#This Row],[val_K]],NA())</f>
        <v>#N/A</v>
      </c>
      <c r="AE144" s="11">
        <f>IF(AND('グラフ(cCa-P)'!$I$11="ON",テーブル1[[#This Row],[ラベル表示]]=TRUE),テーブル1[[#This Row],[名前]],"")</f>
        <v>0</v>
      </c>
      <c r="AF144" s="11">
        <f>IF(AND('グラフ(PTH-cCa,P)'!$I$31="ON",テーブル1[[#This Row],[ラベル表示]]=TRUE),テーブル1[[#This Row],[名前]],"")</f>
        <v>0</v>
      </c>
      <c r="AG144" s="11">
        <f>IF(AND('グラフ(PTH-cCa,P)'!$Y$31="ON",テーブル1[[#This Row],[ラベル表示]]=TRUE),テーブル1[[#This Row],[名前]],"")</f>
        <v>0</v>
      </c>
      <c r="AH144" s="76">
        <f t="shared" si="5"/>
        <v>0</v>
      </c>
    </row>
    <row r="145" spans="2:34" ht="20.399999999999999" customHeight="1" x14ac:dyDescent="0.45">
      <c r="B145" s="129" t="b">
        <v>1</v>
      </c>
      <c r="C145" s="88">
        <f t="shared" si="4"/>
        <v>141</v>
      </c>
      <c r="D145" s="144"/>
      <c r="E145" s="8"/>
      <c r="F145" s="8"/>
      <c r="G145" s="8"/>
      <c r="H145" s="8"/>
      <c r="I145" s="8"/>
      <c r="J145" s="8"/>
      <c r="K145" s="136" t="str">
        <f>テーブル1[[#This Row],[cCa(mg/dL) '[自動計算']_グラフ表示用]]</f>
        <v/>
      </c>
      <c r="L145" s="8"/>
      <c r="M145" s="8"/>
      <c r="N145" s="59"/>
      <c r="O1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5" s="130" t="e">
        <f>IF(AND(テーブル1[[#This Row],[cCa(mg/dL) '[自動計算']_グラフ表示用]]&lt;&gt;"",テーブル1[[#This Row],[ラベル表示]]=TRUE),テーブル1[[#This Row],[cCa(mg/dL) '[自動計算']_グラフ表示用]],NA())</f>
        <v>#N/A</v>
      </c>
      <c r="Q145" s="130" t="e">
        <f>IF(AND(テーブル1[[#This Row],[P(mg/dL)]]&lt;&gt;"",テーブル1[[#This Row],[ラベル表示]]=TRUE),テーブル1[[#This Row],[P(mg/dL)]],NA())</f>
        <v>#N/A</v>
      </c>
      <c r="R145" s="130" t="e">
        <f>IF(AND(テーブル1[[#This Row],[設定項目]]&lt;&gt;"",テーブル1[[#This Row],[ラベル表示]]=TRUE),テーブル1[[#This Row],[設定項目]],NA())</f>
        <v>#N/A</v>
      </c>
      <c r="S145" s="58" t="e">
        <f>IF(テーブル1[[#This Row],[設定項目]]&gt;=設定!$D$13,テーブル1[[#This Row],[val_J]],NA())</f>
        <v>#N/A</v>
      </c>
      <c r="T145" s="11" t="e">
        <f>IF(テーブル1[[#This Row],[設定項目]]&gt;=設定!$D$13,テーブル1[[#This Row],[val_K]],NA())</f>
        <v>#N/A</v>
      </c>
      <c r="U145" s="11" t="e">
        <f>IF(AND(テーブル1[[#This Row],[設定項目]]&lt;設定!$D$13,テーブル1[[#This Row],[設定項目]]&gt;=設定!$D$12),テーブル1[[#This Row],[val_J]],NA())</f>
        <v>#N/A</v>
      </c>
      <c r="V145" s="11" t="e">
        <f>IF(AND(テーブル1[[#This Row],[設定項目]]&lt;設定!$D$13,テーブル1[[#This Row],[設定項目]]&gt;=設定!$D$12),テーブル1[[#This Row],[val_K]],NA())</f>
        <v>#N/A</v>
      </c>
      <c r="W145" s="11" t="e">
        <f>IF(AND(テーブル1[[#This Row],[設定項目]]&lt;設定!$D$12,テーブル1[[#This Row],[設定項目]]&gt;=設定!$D$11),テーブル1[[#This Row],[val_J]],NA())</f>
        <v>#N/A</v>
      </c>
      <c r="X145" s="11" t="e">
        <f>IF(AND(テーブル1[[#This Row],[設定項目]]&lt;設定!$D$12,テーブル1[[#This Row],[設定項目]]&gt;=設定!$D$11),テーブル1[[#This Row],[val_K]],NA())</f>
        <v>#N/A</v>
      </c>
      <c r="Y145" s="11" t="e">
        <f>IF(AND(テーブル1[[#This Row],[設定項目]]&lt;設定!$D$11,テーブル1[[#This Row],[設定項目]]&gt;=設定!$D$10),テーブル1[[#This Row],[val_J]],NA())</f>
        <v>#N/A</v>
      </c>
      <c r="Z145" s="11" t="e">
        <f>IF(AND(テーブル1[[#This Row],[設定項目]]&lt;設定!$D$11,テーブル1[[#This Row],[設定項目]]&gt;=設定!$D$10),テーブル1[[#This Row],[val_K]],NA())</f>
        <v>#N/A</v>
      </c>
      <c r="AA145" s="11" t="e">
        <f>IF(AND(テーブル1[[#This Row],[設定項目]]&lt;設定!$D$10,テーブル1[[#This Row],[設定項目]]&gt;=設定!$D$9),テーブル1[[#This Row],[val_J]],NA())</f>
        <v>#N/A</v>
      </c>
      <c r="AB145" s="11" t="e">
        <f>IF(AND(テーブル1[[#This Row],[設定項目]]&lt;設定!$D$10,テーブル1[[#This Row],[設定項目]]&gt;=設定!$D$9),テーブル1[[#This Row],[val_K]],NA())</f>
        <v>#N/A</v>
      </c>
      <c r="AC145" s="11" t="e">
        <f>IF(AND(テーブル1[[#This Row],[設定項目]]&lt;設定!$F$8,テーブル1[[#This Row],[設定項目]]&lt;&gt;""),テーブル1[[#This Row],[val_J]],NA())</f>
        <v>#N/A</v>
      </c>
      <c r="AD145" s="11" t="e">
        <f>IF(AND(テーブル1[[#This Row],[設定項目]]&lt;設定!$F$8,テーブル1[[#This Row],[設定項目]]&lt;&gt;""),テーブル1[[#This Row],[val_K]],NA())</f>
        <v>#N/A</v>
      </c>
      <c r="AE145" s="11">
        <f>IF(AND('グラフ(cCa-P)'!$I$11="ON",テーブル1[[#This Row],[ラベル表示]]=TRUE),テーブル1[[#This Row],[名前]],"")</f>
        <v>0</v>
      </c>
      <c r="AF145" s="11">
        <f>IF(AND('グラフ(PTH-cCa,P)'!$I$31="ON",テーブル1[[#This Row],[ラベル表示]]=TRUE),テーブル1[[#This Row],[名前]],"")</f>
        <v>0</v>
      </c>
      <c r="AG145" s="11">
        <f>IF(AND('グラフ(PTH-cCa,P)'!$Y$31="ON",テーブル1[[#This Row],[ラベル表示]]=TRUE),テーブル1[[#This Row],[名前]],"")</f>
        <v>0</v>
      </c>
      <c r="AH145" s="76">
        <f t="shared" si="5"/>
        <v>0</v>
      </c>
    </row>
    <row r="146" spans="2:34" ht="20.399999999999999" customHeight="1" x14ac:dyDescent="0.45">
      <c r="B146" s="129" t="b">
        <v>1</v>
      </c>
      <c r="C146" s="88">
        <f t="shared" si="4"/>
        <v>142</v>
      </c>
      <c r="D146" s="144"/>
      <c r="E146" s="8"/>
      <c r="F146" s="8"/>
      <c r="G146" s="8"/>
      <c r="H146" s="8"/>
      <c r="I146" s="8"/>
      <c r="J146" s="8"/>
      <c r="K146" s="136" t="str">
        <f>テーブル1[[#This Row],[cCa(mg/dL) '[自動計算']_グラフ表示用]]</f>
        <v/>
      </c>
      <c r="L146" s="8"/>
      <c r="M146" s="8"/>
      <c r="N146" s="59"/>
      <c r="O1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6" s="130" t="e">
        <f>IF(AND(テーブル1[[#This Row],[cCa(mg/dL) '[自動計算']_グラフ表示用]]&lt;&gt;"",テーブル1[[#This Row],[ラベル表示]]=TRUE),テーブル1[[#This Row],[cCa(mg/dL) '[自動計算']_グラフ表示用]],NA())</f>
        <v>#N/A</v>
      </c>
      <c r="Q146" s="130" t="e">
        <f>IF(AND(テーブル1[[#This Row],[P(mg/dL)]]&lt;&gt;"",テーブル1[[#This Row],[ラベル表示]]=TRUE),テーブル1[[#This Row],[P(mg/dL)]],NA())</f>
        <v>#N/A</v>
      </c>
      <c r="R146" s="130" t="e">
        <f>IF(AND(テーブル1[[#This Row],[設定項目]]&lt;&gt;"",テーブル1[[#This Row],[ラベル表示]]=TRUE),テーブル1[[#This Row],[設定項目]],NA())</f>
        <v>#N/A</v>
      </c>
      <c r="S146" s="58" t="e">
        <f>IF(テーブル1[[#This Row],[設定項目]]&gt;=設定!$D$13,テーブル1[[#This Row],[val_J]],NA())</f>
        <v>#N/A</v>
      </c>
      <c r="T146" s="11" t="e">
        <f>IF(テーブル1[[#This Row],[設定項目]]&gt;=設定!$D$13,テーブル1[[#This Row],[val_K]],NA())</f>
        <v>#N/A</v>
      </c>
      <c r="U146" s="11" t="e">
        <f>IF(AND(テーブル1[[#This Row],[設定項目]]&lt;設定!$D$13,テーブル1[[#This Row],[設定項目]]&gt;=設定!$D$12),テーブル1[[#This Row],[val_J]],NA())</f>
        <v>#N/A</v>
      </c>
      <c r="V146" s="11" t="e">
        <f>IF(AND(テーブル1[[#This Row],[設定項目]]&lt;設定!$D$13,テーブル1[[#This Row],[設定項目]]&gt;=設定!$D$12),テーブル1[[#This Row],[val_K]],NA())</f>
        <v>#N/A</v>
      </c>
      <c r="W146" s="11" t="e">
        <f>IF(AND(テーブル1[[#This Row],[設定項目]]&lt;設定!$D$12,テーブル1[[#This Row],[設定項目]]&gt;=設定!$D$11),テーブル1[[#This Row],[val_J]],NA())</f>
        <v>#N/A</v>
      </c>
      <c r="X146" s="11" t="e">
        <f>IF(AND(テーブル1[[#This Row],[設定項目]]&lt;設定!$D$12,テーブル1[[#This Row],[設定項目]]&gt;=設定!$D$11),テーブル1[[#This Row],[val_K]],NA())</f>
        <v>#N/A</v>
      </c>
      <c r="Y146" s="11" t="e">
        <f>IF(AND(テーブル1[[#This Row],[設定項目]]&lt;設定!$D$11,テーブル1[[#This Row],[設定項目]]&gt;=設定!$D$10),テーブル1[[#This Row],[val_J]],NA())</f>
        <v>#N/A</v>
      </c>
      <c r="Z146" s="11" t="e">
        <f>IF(AND(テーブル1[[#This Row],[設定項目]]&lt;設定!$D$11,テーブル1[[#This Row],[設定項目]]&gt;=設定!$D$10),テーブル1[[#This Row],[val_K]],NA())</f>
        <v>#N/A</v>
      </c>
      <c r="AA146" s="11" t="e">
        <f>IF(AND(テーブル1[[#This Row],[設定項目]]&lt;設定!$D$10,テーブル1[[#This Row],[設定項目]]&gt;=設定!$D$9),テーブル1[[#This Row],[val_J]],NA())</f>
        <v>#N/A</v>
      </c>
      <c r="AB146" s="11" t="e">
        <f>IF(AND(テーブル1[[#This Row],[設定項目]]&lt;設定!$D$10,テーブル1[[#This Row],[設定項目]]&gt;=設定!$D$9),テーブル1[[#This Row],[val_K]],NA())</f>
        <v>#N/A</v>
      </c>
      <c r="AC146" s="11" t="e">
        <f>IF(AND(テーブル1[[#This Row],[設定項目]]&lt;設定!$F$8,テーブル1[[#This Row],[設定項目]]&lt;&gt;""),テーブル1[[#This Row],[val_J]],NA())</f>
        <v>#N/A</v>
      </c>
      <c r="AD146" s="11" t="e">
        <f>IF(AND(テーブル1[[#This Row],[設定項目]]&lt;設定!$F$8,テーブル1[[#This Row],[設定項目]]&lt;&gt;""),テーブル1[[#This Row],[val_K]],NA())</f>
        <v>#N/A</v>
      </c>
      <c r="AE146" s="11">
        <f>IF(AND('グラフ(cCa-P)'!$I$11="ON",テーブル1[[#This Row],[ラベル表示]]=TRUE),テーブル1[[#This Row],[名前]],"")</f>
        <v>0</v>
      </c>
      <c r="AF146" s="11">
        <f>IF(AND('グラフ(PTH-cCa,P)'!$I$31="ON",テーブル1[[#This Row],[ラベル表示]]=TRUE),テーブル1[[#This Row],[名前]],"")</f>
        <v>0</v>
      </c>
      <c r="AG146" s="11">
        <f>IF(AND('グラフ(PTH-cCa,P)'!$Y$31="ON",テーブル1[[#This Row],[ラベル表示]]=TRUE),テーブル1[[#This Row],[名前]],"")</f>
        <v>0</v>
      </c>
      <c r="AH146" s="76">
        <f t="shared" si="5"/>
        <v>0</v>
      </c>
    </row>
    <row r="147" spans="2:34" ht="20.399999999999999" customHeight="1" x14ac:dyDescent="0.45">
      <c r="B147" s="129" t="b">
        <v>1</v>
      </c>
      <c r="C147" s="88">
        <f t="shared" si="4"/>
        <v>143</v>
      </c>
      <c r="D147" s="144"/>
      <c r="E147" s="8"/>
      <c r="F147" s="8"/>
      <c r="G147" s="8"/>
      <c r="H147" s="8"/>
      <c r="I147" s="8"/>
      <c r="J147" s="8"/>
      <c r="K147" s="136" t="str">
        <f>テーブル1[[#This Row],[cCa(mg/dL) '[自動計算']_グラフ表示用]]</f>
        <v/>
      </c>
      <c r="L147" s="8"/>
      <c r="M147" s="8"/>
      <c r="N147" s="59"/>
      <c r="O1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7" s="130" t="e">
        <f>IF(AND(テーブル1[[#This Row],[cCa(mg/dL) '[自動計算']_グラフ表示用]]&lt;&gt;"",テーブル1[[#This Row],[ラベル表示]]=TRUE),テーブル1[[#This Row],[cCa(mg/dL) '[自動計算']_グラフ表示用]],NA())</f>
        <v>#N/A</v>
      </c>
      <c r="Q147" s="130" t="e">
        <f>IF(AND(テーブル1[[#This Row],[P(mg/dL)]]&lt;&gt;"",テーブル1[[#This Row],[ラベル表示]]=TRUE),テーブル1[[#This Row],[P(mg/dL)]],NA())</f>
        <v>#N/A</v>
      </c>
      <c r="R147" s="130" t="e">
        <f>IF(AND(テーブル1[[#This Row],[設定項目]]&lt;&gt;"",テーブル1[[#This Row],[ラベル表示]]=TRUE),テーブル1[[#This Row],[設定項目]],NA())</f>
        <v>#N/A</v>
      </c>
      <c r="S147" s="58" t="e">
        <f>IF(テーブル1[[#This Row],[設定項目]]&gt;=設定!$D$13,テーブル1[[#This Row],[val_J]],NA())</f>
        <v>#N/A</v>
      </c>
      <c r="T147" s="11" t="e">
        <f>IF(テーブル1[[#This Row],[設定項目]]&gt;=設定!$D$13,テーブル1[[#This Row],[val_K]],NA())</f>
        <v>#N/A</v>
      </c>
      <c r="U147" s="11" t="e">
        <f>IF(AND(テーブル1[[#This Row],[設定項目]]&lt;設定!$D$13,テーブル1[[#This Row],[設定項目]]&gt;=設定!$D$12),テーブル1[[#This Row],[val_J]],NA())</f>
        <v>#N/A</v>
      </c>
      <c r="V147" s="11" t="e">
        <f>IF(AND(テーブル1[[#This Row],[設定項目]]&lt;設定!$D$13,テーブル1[[#This Row],[設定項目]]&gt;=設定!$D$12),テーブル1[[#This Row],[val_K]],NA())</f>
        <v>#N/A</v>
      </c>
      <c r="W147" s="11" t="e">
        <f>IF(AND(テーブル1[[#This Row],[設定項目]]&lt;設定!$D$12,テーブル1[[#This Row],[設定項目]]&gt;=設定!$D$11),テーブル1[[#This Row],[val_J]],NA())</f>
        <v>#N/A</v>
      </c>
      <c r="X147" s="11" t="e">
        <f>IF(AND(テーブル1[[#This Row],[設定項目]]&lt;設定!$D$12,テーブル1[[#This Row],[設定項目]]&gt;=設定!$D$11),テーブル1[[#This Row],[val_K]],NA())</f>
        <v>#N/A</v>
      </c>
      <c r="Y147" s="11" t="e">
        <f>IF(AND(テーブル1[[#This Row],[設定項目]]&lt;設定!$D$11,テーブル1[[#This Row],[設定項目]]&gt;=設定!$D$10),テーブル1[[#This Row],[val_J]],NA())</f>
        <v>#N/A</v>
      </c>
      <c r="Z147" s="11" t="e">
        <f>IF(AND(テーブル1[[#This Row],[設定項目]]&lt;設定!$D$11,テーブル1[[#This Row],[設定項目]]&gt;=設定!$D$10),テーブル1[[#This Row],[val_K]],NA())</f>
        <v>#N/A</v>
      </c>
      <c r="AA147" s="11" t="e">
        <f>IF(AND(テーブル1[[#This Row],[設定項目]]&lt;設定!$D$10,テーブル1[[#This Row],[設定項目]]&gt;=設定!$D$9),テーブル1[[#This Row],[val_J]],NA())</f>
        <v>#N/A</v>
      </c>
      <c r="AB147" s="11" t="e">
        <f>IF(AND(テーブル1[[#This Row],[設定項目]]&lt;設定!$D$10,テーブル1[[#This Row],[設定項目]]&gt;=設定!$D$9),テーブル1[[#This Row],[val_K]],NA())</f>
        <v>#N/A</v>
      </c>
      <c r="AC147" s="11" t="e">
        <f>IF(AND(テーブル1[[#This Row],[設定項目]]&lt;設定!$F$8,テーブル1[[#This Row],[設定項目]]&lt;&gt;""),テーブル1[[#This Row],[val_J]],NA())</f>
        <v>#N/A</v>
      </c>
      <c r="AD147" s="11" t="e">
        <f>IF(AND(テーブル1[[#This Row],[設定項目]]&lt;設定!$F$8,テーブル1[[#This Row],[設定項目]]&lt;&gt;""),テーブル1[[#This Row],[val_K]],NA())</f>
        <v>#N/A</v>
      </c>
      <c r="AE147" s="11">
        <f>IF(AND('グラフ(cCa-P)'!$I$11="ON",テーブル1[[#This Row],[ラベル表示]]=TRUE),テーブル1[[#This Row],[名前]],"")</f>
        <v>0</v>
      </c>
      <c r="AF147" s="11">
        <f>IF(AND('グラフ(PTH-cCa,P)'!$I$31="ON",テーブル1[[#This Row],[ラベル表示]]=TRUE),テーブル1[[#This Row],[名前]],"")</f>
        <v>0</v>
      </c>
      <c r="AG147" s="11">
        <f>IF(AND('グラフ(PTH-cCa,P)'!$Y$31="ON",テーブル1[[#This Row],[ラベル表示]]=TRUE),テーブル1[[#This Row],[名前]],"")</f>
        <v>0</v>
      </c>
      <c r="AH147" s="76">
        <f t="shared" si="5"/>
        <v>0</v>
      </c>
    </row>
    <row r="148" spans="2:34" ht="20.399999999999999" customHeight="1" x14ac:dyDescent="0.45">
      <c r="B148" s="129" t="b">
        <v>1</v>
      </c>
      <c r="C148" s="88">
        <f t="shared" si="4"/>
        <v>144</v>
      </c>
      <c r="D148" s="144"/>
      <c r="E148" s="8"/>
      <c r="F148" s="8"/>
      <c r="G148" s="8"/>
      <c r="H148" s="8"/>
      <c r="I148" s="8"/>
      <c r="J148" s="8"/>
      <c r="K148" s="136" t="str">
        <f>テーブル1[[#This Row],[cCa(mg/dL) '[自動計算']_グラフ表示用]]</f>
        <v/>
      </c>
      <c r="L148" s="8"/>
      <c r="M148" s="8"/>
      <c r="N148" s="59"/>
      <c r="O1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8" s="130" t="e">
        <f>IF(AND(テーブル1[[#This Row],[cCa(mg/dL) '[自動計算']_グラフ表示用]]&lt;&gt;"",テーブル1[[#This Row],[ラベル表示]]=TRUE),テーブル1[[#This Row],[cCa(mg/dL) '[自動計算']_グラフ表示用]],NA())</f>
        <v>#N/A</v>
      </c>
      <c r="Q148" s="130" t="e">
        <f>IF(AND(テーブル1[[#This Row],[P(mg/dL)]]&lt;&gt;"",テーブル1[[#This Row],[ラベル表示]]=TRUE),テーブル1[[#This Row],[P(mg/dL)]],NA())</f>
        <v>#N/A</v>
      </c>
      <c r="R148" s="130" t="e">
        <f>IF(AND(テーブル1[[#This Row],[設定項目]]&lt;&gt;"",テーブル1[[#This Row],[ラベル表示]]=TRUE),テーブル1[[#This Row],[設定項目]],NA())</f>
        <v>#N/A</v>
      </c>
      <c r="S148" s="58" t="e">
        <f>IF(テーブル1[[#This Row],[設定項目]]&gt;=設定!$D$13,テーブル1[[#This Row],[val_J]],NA())</f>
        <v>#N/A</v>
      </c>
      <c r="T148" s="11" t="e">
        <f>IF(テーブル1[[#This Row],[設定項目]]&gt;=設定!$D$13,テーブル1[[#This Row],[val_K]],NA())</f>
        <v>#N/A</v>
      </c>
      <c r="U148" s="11" t="e">
        <f>IF(AND(テーブル1[[#This Row],[設定項目]]&lt;設定!$D$13,テーブル1[[#This Row],[設定項目]]&gt;=設定!$D$12),テーブル1[[#This Row],[val_J]],NA())</f>
        <v>#N/A</v>
      </c>
      <c r="V148" s="11" t="e">
        <f>IF(AND(テーブル1[[#This Row],[設定項目]]&lt;設定!$D$13,テーブル1[[#This Row],[設定項目]]&gt;=設定!$D$12),テーブル1[[#This Row],[val_K]],NA())</f>
        <v>#N/A</v>
      </c>
      <c r="W148" s="11" t="e">
        <f>IF(AND(テーブル1[[#This Row],[設定項目]]&lt;設定!$D$12,テーブル1[[#This Row],[設定項目]]&gt;=設定!$D$11),テーブル1[[#This Row],[val_J]],NA())</f>
        <v>#N/A</v>
      </c>
      <c r="X148" s="11" t="e">
        <f>IF(AND(テーブル1[[#This Row],[設定項目]]&lt;設定!$D$12,テーブル1[[#This Row],[設定項目]]&gt;=設定!$D$11),テーブル1[[#This Row],[val_K]],NA())</f>
        <v>#N/A</v>
      </c>
      <c r="Y148" s="11" t="e">
        <f>IF(AND(テーブル1[[#This Row],[設定項目]]&lt;設定!$D$11,テーブル1[[#This Row],[設定項目]]&gt;=設定!$D$10),テーブル1[[#This Row],[val_J]],NA())</f>
        <v>#N/A</v>
      </c>
      <c r="Z148" s="11" t="e">
        <f>IF(AND(テーブル1[[#This Row],[設定項目]]&lt;設定!$D$11,テーブル1[[#This Row],[設定項目]]&gt;=設定!$D$10),テーブル1[[#This Row],[val_K]],NA())</f>
        <v>#N/A</v>
      </c>
      <c r="AA148" s="11" t="e">
        <f>IF(AND(テーブル1[[#This Row],[設定項目]]&lt;設定!$D$10,テーブル1[[#This Row],[設定項目]]&gt;=設定!$D$9),テーブル1[[#This Row],[val_J]],NA())</f>
        <v>#N/A</v>
      </c>
      <c r="AB148" s="11" t="e">
        <f>IF(AND(テーブル1[[#This Row],[設定項目]]&lt;設定!$D$10,テーブル1[[#This Row],[設定項目]]&gt;=設定!$D$9),テーブル1[[#This Row],[val_K]],NA())</f>
        <v>#N/A</v>
      </c>
      <c r="AC148" s="11" t="e">
        <f>IF(AND(テーブル1[[#This Row],[設定項目]]&lt;設定!$F$8,テーブル1[[#This Row],[設定項目]]&lt;&gt;""),テーブル1[[#This Row],[val_J]],NA())</f>
        <v>#N/A</v>
      </c>
      <c r="AD148" s="11" t="e">
        <f>IF(AND(テーブル1[[#This Row],[設定項目]]&lt;設定!$F$8,テーブル1[[#This Row],[設定項目]]&lt;&gt;""),テーブル1[[#This Row],[val_K]],NA())</f>
        <v>#N/A</v>
      </c>
      <c r="AE148" s="11">
        <f>IF(AND('グラフ(cCa-P)'!$I$11="ON",テーブル1[[#This Row],[ラベル表示]]=TRUE),テーブル1[[#This Row],[名前]],"")</f>
        <v>0</v>
      </c>
      <c r="AF148" s="11">
        <f>IF(AND('グラフ(PTH-cCa,P)'!$I$31="ON",テーブル1[[#This Row],[ラベル表示]]=TRUE),テーブル1[[#This Row],[名前]],"")</f>
        <v>0</v>
      </c>
      <c r="AG148" s="11">
        <f>IF(AND('グラフ(PTH-cCa,P)'!$Y$31="ON",テーブル1[[#This Row],[ラベル表示]]=TRUE),テーブル1[[#This Row],[名前]],"")</f>
        <v>0</v>
      </c>
      <c r="AH148" s="76">
        <f t="shared" si="5"/>
        <v>0</v>
      </c>
    </row>
    <row r="149" spans="2:34" ht="20.399999999999999" customHeight="1" x14ac:dyDescent="0.45">
      <c r="B149" s="129" t="b">
        <v>1</v>
      </c>
      <c r="C149" s="88">
        <f t="shared" si="4"/>
        <v>145</v>
      </c>
      <c r="D149" s="144"/>
      <c r="E149" s="8"/>
      <c r="F149" s="8"/>
      <c r="G149" s="8"/>
      <c r="H149" s="8"/>
      <c r="I149" s="8"/>
      <c r="J149" s="8"/>
      <c r="K149" s="136" t="str">
        <f>テーブル1[[#This Row],[cCa(mg/dL) '[自動計算']_グラフ表示用]]</f>
        <v/>
      </c>
      <c r="L149" s="8"/>
      <c r="M149" s="8"/>
      <c r="N149" s="59"/>
      <c r="O1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49" s="130" t="e">
        <f>IF(AND(テーブル1[[#This Row],[cCa(mg/dL) '[自動計算']_グラフ表示用]]&lt;&gt;"",テーブル1[[#This Row],[ラベル表示]]=TRUE),テーブル1[[#This Row],[cCa(mg/dL) '[自動計算']_グラフ表示用]],NA())</f>
        <v>#N/A</v>
      </c>
      <c r="Q149" s="130" t="e">
        <f>IF(AND(テーブル1[[#This Row],[P(mg/dL)]]&lt;&gt;"",テーブル1[[#This Row],[ラベル表示]]=TRUE),テーブル1[[#This Row],[P(mg/dL)]],NA())</f>
        <v>#N/A</v>
      </c>
      <c r="R149" s="130" t="e">
        <f>IF(AND(テーブル1[[#This Row],[設定項目]]&lt;&gt;"",テーブル1[[#This Row],[ラベル表示]]=TRUE),テーブル1[[#This Row],[設定項目]],NA())</f>
        <v>#N/A</v>
      </c>
      <c r="S149" s="58" t="e">
        <f>IF(テーブル1[[#This Row],[設定項目]]&gt;=設定!$D$13,テーブル1[[#This Row],[val_J]],NA())</f>
        <v>#N/A</v>
      </c>
      <c r="T149" s="11" t="e">
        <f>IF(テーブル1[[#This Row],[設定項目]]&gt;=設定!$D$13,テーブル1[[#This Row],[val_K]],NA())</f>
        <v>#N/A</v>
      </c>
      <c r="U149" s="11" t="e">
        <f>IF(AND(テーブル1[[#This Row],[設定項目]]&lt;設定!$D$13,テーブル1[[#This Row],[設定項目]]&gt;=設定!$D$12),テーブル1[[#This Row],[val_J]],NA())</f>
        <v>#N/A</v>
      </c>
      <c r="V149" s="11" t="e">
        <f>IF(AND(テーブル1[[#This Row],[設定項目]]&lt;設定!$D$13,テーブル1[[#This Row],[設定項目]]&gt;=設定!$D$12),テーブル1[[#This Row],[val_K]],NA())</f>
        <v>#N/A</v>
      </c>
      <c r="W149" s="11" t="e">
        <f>IF(AND(テーブル1[[#This Row],[設定項目]]&lt;設定!$D$12,テーブル1[[#This Row],[設定項目]]&gt;=設定!$D$11),テーブル1[[#This Row],[val_J]],NA())</f>
        <v>#N/A</v>
      </c>
      <c r="X149" s="11" t="e">
        <f>IF(AND(テーブル1[[#This Row],[設定項目]]&lt;設定!$D$12,テーブル1[[#This Row],[設定項目]]&gt;=設定!$D$11),テーブル1[[#This Row],[val_K]],NA())</f>
        <v>#N/A</v>
      </c>
      <c r="Y149" s="11" t="e">
        <f>IF(AND(テーブル1[[#This Row],[設定項目]]&lt;設定!$D$11,テーブル1[[#This Row],[設定項目]]&gt;=設定!$D$10),テーブル1[[#This Row],[val_J]],NA())</f>
        <v>#N/A</v>
      </c>
      <c r="Z149" s="11" t="e">
        <f>IF(AND(テーブル1[[#This Row],[設定項目]]&lt;設定!$D$11,テーブル1[[#This Row],[設定項目]]&gt;=設定!$D$10),テーブル1[[#This Row],[val_K]],NA())</f>
        <v>#N/A</v>
      </c>
      <c r="AA149" s="11" t="e">
        <f>IF(AND(テーブル1[[#This Row],[設定項目]]&lt;設定!$D$10,テーブル1[[#This Row],[設定項目]]&gt;=設定!$D$9),テーブル1[[#This Row],[val_J]],NA())</f>
        <v>#N/A</v>
      </c>
      <c r="AB149" s="11" t="e">
        <f>IF(AND(テーブル1[[#This Row],[設定項目]]&lt;設定!$D$10,テーブル1[[#This Row],[設定項目]]&gt;=設定!$D$9),テーブル1[[#This Row],[val_K]],NA())</f>
        <v>#N/A</v>
      </c>
      <c r="AC149" s="11" t="e">
        <f>IF(AND(テーブル1[[#This Row],[設定項目]]&lt;設定!$F$8,テーブル1[[#This Row],[設定項目]]&lt;&gt;""),テーブル1[[#This Row],[val_J]],NA())</f>
        <v>#N/A</v>
      </c>
      <c r="AD149" s="11" t="e">
        <f>IF(AND(テーブル1[[#This Row],[設定項目]]&lt;設定!$F$8,テーブル1[[#This Row],[設定項目]]&lt;&gt;""),テーブル1[[#This Row],[val_K]],NA())</f>
        <v>#N/A</v>
      </c>
      <c r="AE149" s="11">
        <f>IF(AND('グラフ(cCa-P)'!$I$11="ON",テーブル1[[#This Row],[ラベル表示]]=TRUE),テーブル1[[#This Row],[名前]],"")</f>
        <v>0</v>
      </c>
      <c r="AF149" s="11">
        <f>IF(AND('グラフ(PTH-cCa,P)'!$I$31="ON",テーブル1[[#This Row],[ラベル表示]]=TRUE),テーブル1[[#This Row],[名前]],"")</f>
        <v>0</v>
      </c>
      <c r="AG149" s="11">
        <f>IF(AND('グラフ(PTH-cCa,P)'!$Y$31="ON",テーブル1[[#This Row],[ラベル表示]]=TRUE),テーブル1[[#This Row],[名前]],"")</f>
        <v>0</v>
      </c>
      <c r="AH149" s="76">
        <f t="shared" si="5"/>
        <v>0</v>
      </c>
    </row>
    <row r="150" spans="2:34" ht="20.399999999999999" customHeight="1" x14ac:dyDescent="0.45">
      <c r="B150" s="129" t="b">
        <v>1</v>
      </c>
      <c r="C150" s="88">
        <f t="shared" si="4"/>
        <v>146</v>
      </c>
      <c r="D150" s="144"/>
      <c r="E150" s="8"/>
      <c r="F150" s="8"/>
      <c r="G150" s="8"/>
      <c r="H150" s="8"/>
      <c r="I150" s="8"/>
      <c r="J150" s="8"/>
      <c r="K150" s="136" t="str">
        <f>テーブル1[[#This Row],[cCa(mg/dL) '[自動計算']_グラフ表示用]]</f>
        <v/>
      </c>
      <c r="L150" s="8"/>
      <c r="M150" s="8"/>
      <c r="N150" s="59"/>
      <c r="O1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0" s="130" t="e">
        <f>IF(AND(テーブル1[[#This Row],[cCa(mg/dL) '[自動計算']_グラフ表示用]]&lt;&gt;"",テーブル1[[#This Row],[ラベル表示]]=TRUE),テーブル1[[#This Row],[cCa(mg/dL) '[自動計算']_グラフ表示用]],NA())</f>
        <v>#N/A</v>
      </c>
      <c r="Q150" s="130" t="e">
        <f>IF(AND(テーブル1[[#This Row],[P(mg/dL)]]&lt;&gt;"",テーブル1[[#This Row],[ラベル表示]]=TRUE),テーブル1[[#This Row],[P(mg/dL)]],NA())</f>
        <v>#N/A</v>
      </c>
      <c r="R150" s="130" t="e">
        <f>IF(AND(テーブル1[[#This Row],[設定項目]]&lt;&gt;"",テーブル1[[#This Row],[ラベル表示]]=TRUE),テーブル1[[#This Row],[設定項目]],NA())</f>
        <v>#N/A</v>
      </c>
      <c r="S150" s="58" t="e">
        <f>IF(テーブル1[[#This Row],[設定項目]]&gt;=設定!$D$13,テーブル1[[#This Row],[val_J]],NA())</f>
        <v>#N/A</v>
      </c>
      <c r="T150" s="11" t="e">
        <f>IF(テーブル1[[#This Row],[設定項目]]&gt;=設定!$D$13,テーブル1[[#This Row],[val_K]],NA())</f>
        <v>#N/A</v>
      </c>
      <c r="U150" s="11" t="e">
        <f>IF(AND(テーブル1[[#This Row],[設定項目]]&lt;設定!$D$13,テーブル1[[#This Row],[設定項目]]&gt;=設定!$D$12),テーブル1[[#This Row],[val_J]],NA())</f>
        <v>#N/A</v>
      </c>
      <c r="V150" s="11" t="e">
        <f>IF(AND(テーブル1[[#This Row],[設定項目]]&lt;設定!$D$13,テーブル1[[#This Row],[設定項目]]&gt;=設定!$D$12),テーブル1[[#This Row],[val_K]],NA())</f>
        <v>#N/A</v>
      </c>
      <c r="W150" s="11" t="e">
        <f>IF(AND(テーブル1[[#This Row],[設定項目]]&lt;設定!$D$12,テーブル1[[#This Row],[設定項目]]&gt;=設定!$D$11),テーブル1[[#This Row],[val_J]],NA())</f>
        <v>#N/A</v>
      </c>
      <c r="X150" s="11" t="e">
        <f>IF(AND(テーブル1[[#This Row],[設定項目]]&lt;設定!$D$12,テーブル1[[#This Row],[設定項目]]&gt;=設定!$D$11),テーブル1[[#This Row],[val_K]],NA())</f>
        <v>#N/A</v>
      </c>
      <c r="Y150" s="11" t="e">
        <f>IF(AND(テーブル1[[#This Row],[設定項目]]&lt;設定!$D$11,テーブル1[[#This Row],[設定項目]]&gt;=設定!$D$10),テーブル1[[#This Row],[val_J]],NA())</f>
        <v>#N/A</v>
      </c>
      <c r="Z150" s="11" t="e">
        <f>IF(AND(テーブル1[[#This Row],[設定項目]]&lt;設定!$D$11,テーブル1[[#This Row],[設定項目]]&gt;=設定!$D$10),テーブル1[[#This Row],[val_K]],NA())</f>
        <v>#N/A</v>
      </c>
      <c r="AA150" s="11" t="e">
        <f>IF(AND(テーブル1[[#This Row],[設定項目]]&lt;設定!$D$10,テーブル1[[#This Row],[設定項目]]&gt;=設定!$D$9),テーブル1[[#This Row],[val_J]],NA())</f>
        <v>#N/A</v>
      </c>
      <c r="AB150" s="11" t="e">
        <f>IF(AND(テーブル1[[#This Row],[設定項目]]&lt;設定!$D$10,テーブル1[[#This Row],[設定項目]]&gt;=設定!$D$9),テーブル1[[#This Row],[val_K]],NA())</f>
        <v>#N/A</v>
      </c>
      <c r="AC150" s="11" t="e">
        <f>IF(AND(テーブル1[[#This Row],[設定項目]]&lt;設定!$F$8,テーブル1[[#This Row],[設定項目]]&lt;&gt;""),テーブル1[[#This Row],[val_J]],NA())</f>
        <v>#N/A</v>
      </c>
      <c r="AD150" s="11" t="e">
        <f>IF(AND(テーブル1[[#This Row],[設定項目]]&lt;設定!$F$8,テーブル1[[#This Row],[設定項目]]&lt;&gt;""),テーブル1[[#This Row],[val_K]],NA())</f>
        <v>#N/A</v>
      </c>
      <c r="AE150" s="11">
        <f>IF(AND('グラフ(cCa-P)'!$I$11="ON",テーブル1[[#This Row],[ラベル表示]]=TRUE),テーブル1[[#This Row],[名前]],"")</f>
        <v>0</v>
      </c>
      <c r="AF150" s="11">
        <f>IF(AND('グラフ(PTH-cCa,P)'!$I$31="ON",テーブル1[[#This Row],[ラベル表示]]=TRUE),テーブル1[[#This Row],[名前]],"")</f>
        <v>0</v>
      </c>
      <c r="AG150" s="11">
        <f>IF(AND('グラフ(PTH-cCa,P)'!$Y$31="ON",テーブル1[[#This Row],[ラベル表示]]=TRUE),テーブル1[[#This Row],[名前]],"")</f>
        <v>0</v>
      </c>
      <c r="AH150" s="76">
        <f t="shared" si="5"/>
        <v>0</v>
      </c>
    </row>
    <row r="151" spans="2:34" ht="20.399999999999999" customHeight="1" x14ac:dyDescent="0.45">
      <c r="B151" s="129" t="b">
        <v>1</v>
      </c>
      <c r="C151" s="88">
        <f t="shared" si="4"/>
        <v>147</v>
      </c>
      <c r="D151" s="144"/>
      <c r="E151" s="8"/>
      <c r="F151" s="8"/>
      <c r="G151" s="8"/>
      <c r="H151" s="8"/>
      <c r="I151" s="8"/>
      <c r="J151" s="8"/>
      <c r="K151" s="136" t="str">
        <f>テーブル1[[#This Row],[cCa(mg/dL) '[自動計算']_グラフ表示用]]</f>
        <v/>
      </c>
      <c r="L151" s="8"/>
      <c r="M151" s="8"/>
      <c r="N151" s="59"/>
      <c r="O1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1" s="130" t="e">
        <f>IF(AND(テーブル1[[#This Row],[cCa(mg/dL) '[自動計算']_グラフ表示用]]&lt;&gt;"",テーブル1[[#This Row],[ラベル表示]]=TRUE),テーブル1[[#This Row],[cCa(mg/dL) '[自動計算']_グラフ表示用]],NA())</f>
        <v>#N/A</v>
      </c>
      <c r="Q151" s="130" t="e">
        <f>IF(AND(テーブル1[[#This Row],[P(mg/dL)]]&lt;&gt;"",テーブル1[[#This Row],[ラベル表示]]=TRUE),テーブル1[[#This Row],[P(mg/dL)]],NA())</f>
        <v>#N/A</v>
      </c>
      <c r="R151" s="130" t="e">
        <f>IF(AND(テーブル1[[#This Row],[設定項目]]&lt;&gt;"",テーブル1[[#This Row],[ラベル表示]]=TRUE),テーブル1[[#This Row],[設定項目]],NA())</f>
        <v>#N/A</v>
      </c>
      <c r="S151" s="58" t="e">
        <f>IF(テーブル1[[#This Row],[設定項目]]&gt;=設定!$D$13,テーブル1[[#This Row],[val_J]],NA())</f>
        <v>#N/A</v>
      </c>
      <c r="T151" s="11" t="e">
        <f>IF(テーブル1[[#This Row],[設定項目]]&gt;=設定!$D$13,テーブル1[[#This Row],[val_K]],NA())</f>
        <v>#N/A</v>
      </c>
      <c r="U151" s="11" t="e">
        <f>IF(AND(テーブル1[[#This Row],[設定項目]]&lt;設定!$D$13,テーブル1[[#This Row],[設定項目]]&gt;=設定!$D$12),テーブル1[[#This Row],[val_J]],NA())</f>
        <v>#N/A</v>
      </c>
      <c r="V151" s="11" t="e">
        <f>IF(AND(テーブル1[[#This Row],[設定項目]]&lt;設定!$D$13,テーブル1[[#This Row],[設定項目]]&gt;=設定!$D$12),テーブル1[[#This Row],[val_K]],NA())</f>
        <v>#N/A</v>
      </c>
      <c r="W151" s="11" t="e">
        <f>IF(AND(テーブル1[[#This Row],[設定項目]]&lt;設定!$D$12,テーブル1[[#This Row],[設定項目]]&gt;=設定!$D$11),テーブル1[[#This Row],[val_J]],NA())</f>
        <v>#N/A</v>
      </c>
      <c r="X151" s="11" t="e">
        <f>IF(AND(テーブル1[[#This Row],[設定項目]]&lt;設定!$D$12,テーブル1[[#This Row],[設定項目]]&gt;=設定!$D$11),テーブル1[[#This Row],[val_K]],NA())</f>
        <v>#N/A</v>
      </c>
      <c r="Y151" s="11" t="e">
        <f>IF(AND(テーブル1[[#This Row],[設定項目]]&lt;設定!$D$11,テーブル1[[#This Row],[設定項目]]&gt;=設定!$D$10),テーブル1[[#This Row],[val_J]],NA())</f>
        <v>#N/A</v>
      </c>
      <c r="Z151" s="11" t="e">
        <f>IF(AND(テーブル1[[#This Row],[設定項目]]&lt;設定!$D$11,テーブル1[[#This Row],[設定項目]]&gt;=設定!$D$10),テーブル1[[#This Row],[val_K]],NA())</f>
        <v>#N/A</v>
      </c>
      <c r="AA151" s="11" t="e">
        <f>IF(AND(テーブル1[[#This Row],[設定項目]]&lt;設定!$D$10,テーブル1[[#This Row],[設定項目]]&gt;=設定!$D$9),テーブル1[[#This Row],[val_J]],NA())</f>
        <v>#N/A</v>
      </c>
      <c r="AB151" s="11" t="e">
        <f>IF(AND(テーブル1[[#This Row],[設定項目]]&lt;設定!$D$10,テーブル1[[#This Row],[設定項目]]&gt;=設定!$D$9),テーブル1[[#This Row],[val_K]],NA())</f>
        <v>#N/A</v>
      </c>
      <c r="AC151" s="11" t="e">
        <f>IF(AND(テーブル1[[#This Row],[設定項目]]&lt;設定!$F$8,テーブル1[[#This Row],[設定項目]]&lt;&gt;""),テーブル1[[#This Row],[val_J]],NA())</f>
        <v>#N/A</v>
      </c>
      <c r="AD151" s="11" t="e">
        <f>IF(AND(テーブル1[[#This Row],[設定項目]]&lt;設定!$F$8,テーブル1[[#This Row],[設定項目]]&lt;&gt;""),テーブル1[[#This Row],[val_K]],NA())</f>
        <v>#N/A</v>
      </c>
      <c r="AE151" s="11">
        <f>IF(AND('グラフ(cCa-P)'!$I$11="ON",テーブル1[[#This Row],[ラベル表示]]=TRUE),テーブル1[[#This Row],[名前]],"")</f>
        <v>0</v>
      </c>
      <c r="AF151" s="11">
        <f>IF(AND('グラフ(PTH-cCa,P)'!$I$31="ON",テーブル1[[#This Row],[ラベル表示]]=TRUE),テーブル1[[#This Row],[名前]],"")</f>
        <v>0</v>
      </c>
      <c r="AG151" s="11">
        <f>IF(AND('グラフ(PTH-cCa,P)'!$Y$31="ON",テーブル1[[#This Row],[ラベル表示]]=TRUE),テーブル1[[#This Row],[名前]],"")</f>
        <v>0</v>
      </c>
      <c r="AH151" s="76">
        <f t="shared" si="5"/>
        <v>0</v>
      </c>
    </row>
    <row r="152" spans="2:34" ht="20.399999999999999" customHeight="1" x14ac:dyDescent="0.45">
      <c r="B152" s="129" t="b">
        <v>1</v>
      </c>
      <c r="C152" s="88">
        <f t="shared" si="4"/>
        <v>148</v>
      </c>
      <c r="D152" s="144"/>
      <c r="E152" s="8"/>
      <c r="F152" s="8"/>
      <c r="G152" s="8"/>
      <c r="H152" s="8"/>
      <c r="I152" s="8"/>
      <c r="J152" s="8"/>
      <c r="K152" s="136" t="str">
        <f>テーブル1[[#This Row],[cCa(mg/dL) '[自動計算']_グラフ表示用]]</f>
        <v/>
      </c>
      <c r="L152" s="8"/>
      <c r="M152" s="8"/>
      <c r="N152" s="59"/>
      <c r="O1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2" s="130" t="e">
        <f>IF(AND(テーブル1[[#This Row],[cCa(mg/dL) '[自動計算']_グラフ表示用]]&lt;&gt;"",テーブル1[[#This Row],[ラベル表示]]=TRUE),テーブル1[[#This Row],[cCa(mg/dL) '[自動計算']_グラフ表示用]],NA())</f>
        <v>#N/A</v>
      </c>
      <c r="Q152" s="130" t="e">
        <f>IF(AND(テーブル1[[#This Row],[P(mg/dL)]]&lt;&gt;"",テーブル1[[#This Row],[ラベル表示]]=TRUE),テーブル1[[#This Row],[P(mg/dL)]],NA())</f>
        <v>#N/A</v>
      </c>
      <c r="R152" s="130" t="e">
        <f>IF(AND(テーブル1[[#This Row],[設定項目]]&lt;&gt;"",テーブル1[[#This Row],[ラベル表示]]=TRUE),テーブル1[[#This Row],[設定項目]],NA())</f>
        <v>#N/A</v>
      </c>
      <c r="S152" s="58" t="e">
        <f>IF(テーブル1[[#This Row],[設定項目]]&gt;=設定!$D$13,テーブル1[[#This Row],[val_J]],NA())</f>
        <v>#N/A</v>
      </c>
      <c r="T152" s="11" t="e">
        <f>IF(テーブル1[[#This Row],[設定項目]]&gt;=設定!$D$13,テーブル1[[#This Row],[val_K]],NA())</f>
        <v>#N/A</v>
      </c>
      <c r="U152" s="11" t="e">
        <f>IF(AND(テーブル1[[#This Row],[設定項目]]&lt;設定!$D$13,テーブル1[[#This Row],[設定項目]]&gt;=設定!$D$12),テーブル1[[#This Row],[val_J]],NA())</f>
        <v>#N/A</v>
      </c>
      <c r="V152" s="11" t="e">
        <f>IF(AND(テーブル1[[#This Row],[設定項目]]&lt;設定!$D$13,テーブル1[[#This Row],[設定項目]]&gt;=設定!$D$12),テーブル1[[#This Row],[val_K]],NA())</f>
        <v>#N/A</v>
      </c>
      <c r="W152" s="11" t="e">
        <f>IF(AND(テーブル1[[#This Row],[設定項目]]&lt;設定!$D$12,テーブル1[[#This Row],[設定項目]]&gt;=設定!$D$11),テーブル1[[#This Row],[val_J]],NA())</f>
        <v>#N/A</v>
      </c>
      <c r="X152" s="11" t="e">
        <f>IF(AND(テーブル1[[#This Row],[設定項目]]&lt;設定!$D$12,テーブル1[[#This Row],[設定項目]]&gt;=設定!$D$11),テーブル1[[#This Row],[val_K]],NA())</f>
        <v>#N/A</v>
      </c>
      <c r="Y152" s="11" t="e">
        <f>IF(AND(テーブル1[[#This Row],[設定項目]]&lt;設定!$D$11,テーブル1[[#This Row],[設定項目]]&gt;=設定!$D$10),テーブル1[[#This Row],[val_J]],NA())</f>
        <v>#N/A</v>
      </c>
      <c r="Z152" s="11" t="e">
        <f>IF(AND(テーブル1[[#This Row],[設定項目]]&lt;設定!$D$11,テーブル1[[#This Row],[設定項目]]&gt;=設定!$D$10),テーブル1[[#This Row],[val_K]],NA())</f>
        <v>#N/A</v>
      </c>
      <c r="AA152" s="11" t="e">
        <f>IF(AND(テーブル1[[#This Row],[設定項目]]&lt;設定!$D$10,テーブル1[[#This Row],[設定項目]]&gt;=設定!$D$9),テーブル1[[#This Row],[val_J]],NA())</f>
        <v>#N/A</v>
      </c>
      <c r="AB152" s="11" t="e">
        <f>IF(AND(テーブル1[[#This Row],[設定項目]]&lt;設定!$D$10,テーブル1[[#This Row],[設定項目]]&gt;=設定!$D$9),テーブル1[[#This Row],[val_K]],NA())</f>
        <v>#N/A</v>
      </c>
      <c r="AC152" s="11" t="e">
        <f>IF(AND(テーブル1[[#This Row],[設定項目]]&lt;設定!$F$8,テーブル1[[#This Row],[設定項目]]&lt;&gt;""),テーブル1[[#This Row],[val_J]],NA())</f>
        <v>#N/A</v>
      </c>
      <c r="AD152" s="11" t="e">
        <f>IF(AND(テーブル1[[#This Row],[設定項目]]&lt;設定!$F$8,テーブル1[[#This Row],[設定項目]]&lt;&gt;""),テーブル1[[#This Row],[val_K]],NA())</f>
        <v>#N/A</v>
      </c>
      <c r="AE152" s="11">
        <f>IF(AND('グラフ(cCa-P)'!$I$11="ON",テーブル1[[#This Row],[ラベル表示]]=TRUE),テーブル1[[#This Row],[名前]],"")</f>
        <v>0</v>
      </c>
      <c r="AF152" s="11">
        <f>IF(AND('グラフ(PTH-cCa,P)'!$I$31="ON",テーブル1[[#This Row],[ラベル表示]]=TRUE),テーブル1[[#This Row],[名前]],"")</f>
        <v>0</v>
      </c>
      <c r="AG152" s="11">
        <f>IF(AND('グラフ(PTH-cCa,P)'!$Y$31="ON",テーブル1[[#This Row],[ラベル表示]]=TRUE),テーブル1[[#This Row],[名前]],"")</f>
        <v>0</v>
      </c>
      <c r="AH152" s="76">
        <f t="shared" si="5"/>
        <v>0</v>
      </c>
    </row>
    <row r="153" spans="2:34" ht="20.399999999999999" customHeight="1" x14ac:dyDescent="0.45">
      <c r="B153" s="129" t="b">
        <v>1</v>
      </c>
      <c r="C153" s="88">
        <f t="shared" si="4"/>
        <v>149</v>
      </c>
      <c r="D153" s="144"/>
      <c r="E153" s="8"/>
      <c r="F153" s="8"/>
      <c r="G153" s="8"/>
      <c r="H153" s="8"/>
      <c r="I153" s="8"/>
      <c r="J153" s="8"/>
      <c r="K153" s="136" t="str">
        <f>テーブル1[[#This Row],[cCa(mg/dL) '[自動計算']_グラフ表示用]]</f>
        <v/>
      </c>
      <c r="L153" s="8"/>
      <c r="M153" s="8"/>
      <c r="N153" s="59"/>
      <c r="O1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3" s="130" t="e">
        <f>IF(AND(テーブル1[[#This Row],[cCa(mg/dL) '[自動計算']_グラフ表示用]]&lt;&gt;"",テーブル1[[#This Row],[ラベル表示]]=TRUE),テーブル1[[#This Row],[cCa(mg/dL) '[自動計算']_グラフ表示用]],NA())</f>
        <v>#N/A</v>
      </c>
      <c r="Q153" s="130" t="e">
        <f>IF(AND(テーブル1[[#This Row],[P(mg/dL)]]&lt;&gt;"",テーブル1[[#This Row],[ラベル表示]]=TRUE),テーブル1[[#This Row],[P(mg/dL)]],NA())</f>
        <v>#N/A</v>
      </c>
      <c r="R153" s="130" t="e">
        <f>IF(AND(テーブル1[[#This Row],[設定項目]]&lt;&gt;"",テーブル1[[#This Row],[ラベル表示]]=TRUE),テーブル1[[#This Row],[設定項目]],NA())</f>
        <v>#N/A</v>
      </c>
      <c r="S153" s="58" t="e">
        <f>IF(テーブル1[[#This Row],[設定項目]]&gt;=設定!$D$13,テーブル1[[#This Row],[val_J]],NA())</f>
        <v>#N/A</v>
      </c>
      <c r="T153" s="11" t="e">
        <f>IF(テーブル1[[#This Row],[設定項目]]&gt;=設定!$D$13,テーブル1[[#This Row],[val_K]],NA())</f>
        <v>#N/A</v>
      </c>
      <c r="U153" s="11" t="e">
        <f>IF(AND(テーブル1[[#This Row],[設定項目]]&lt;設定!$D$13,テーブル1[[#This Row],[設定項目]]&gt;=設定!$D$12),テーブル1[[#This Row],[val_J]],NA())</f>
        <v>#N/A</v>
      </c>
      <c r="V153" s="11" t="e">
        <f>IF(AND(テーブル1[[#This Row],[設定項目]]&lt;設定!$D$13,テーブル1[[#This Row],[設定項目]]&gt;=設定!$D$12),テーブル1[[#This Row],[val_K]],NA())</f>
        <v>#N/A</v>
      </c>
      <c r="W153" s="11" t="e">
        <f>IF(AND(テーブル1[[#This Row],[設定項目]]&lt;設定!$D$12,テーブル1[[#This Row],[設定項目]]&gt;=設定!$D$11),テーブル1[[#This Row],[val_J]],NA())</f>
        <v>#N/A</v>
      </c>
      <c r="X153" s="11" t="e">
        <f>IF(AND(テーブル1[[#This Row],[設定項目]]&lt;設定!$D$12,テーブル1[[#This Row],[設定項目]]&gt;=設定!$D$11),テーブル1[[#This Row],[val_K]],NA())</f>
        <v>#N/A</v>
      </c>
      <c r="Y153" s="11" t="e">
        <f>IF(AND(テーブル1[[#This Row],[設定項目]]&lt;設定!$D$11,テーブル1[[#This Row],[設定項目]]&gt;=設定!$D$10),テーブル1[[#This Row],[val_J]],NA())</f>
        <v>#N/A</v>
      </c>
      <c r="Z153" s="11" t="e">
        <f>IF(AND(テーブル1[[#This Row],[設定項目]]&lt;設定!$D$11,テーブル1[[#This Row],[設定項目]]&gt;=設定!$D$10),テーブル1[[#This Row],[val_K]],NA())</f>
        <v>#N/A</v>
      </c>
      <c r="AA153" s="11" t="e">
        <f>IF(AND(テーブル1[[#This Row],[設定項目]]&lt;設定!$D$10,テーブル1[[#This Row],[設定項目]]&gt;=設定!$D$9),テーブル1[[#This Row],[val_J]],NA())</f>
        <v>#N/A</v>
      </c>
      <c r="AB153" s="11" t="e">
        <f>IF(AND(テーブル1[[#This Row],[設定項目]]&lt;設定!$D$10,テーブル1[[#This Row],[設定項目]]&gt;=設定!$D$9),テーブル1[[#This Row],[val_K]],NA())</f>
        <v>#N/A</v>
      </c>
      <c r="AC153" s="11" t="e">
        <f>IF(AND(テーブル1[[#This Row],[設定項目]]&lt;設定!$F$8,テーブル1[[#This Row],[設定項目]]&lt;&gt;""),テーブル1[[#This Row],[val_J]],NA())</f>
        <v>#N/A</v>
      </c>
      <c r="AD153" s="11" t="e">
        <f>IF(AND(テーブル1[[#This Row],[設定項目]]&lt;設定!$F$8,テーブル1[[#This Row],[設定項目]]&lt;&gt;""),テーブル1[[#This Row],[val_K]],NA())</f>
        <v>#N/A</v>
      </c>
      <c r="AE153" s="11">
        <f>IF(AND('グラフ(cCa-P)'!$I$11="ON",テーブル1[[#This Row],[ラベル表示]]=TRUE),テーブル1[[#This Row],[名前]],"")</f>
        <v>0</v>
      </c>
      <c r="AF153" s="11">
        <f>IF(AND('グラフ(PTH-cCa,P)'!$I$31="ON",テーブル1[[#This Row],[ラベル表示]]=TRUE),テーブル1[[#This Row],[名前]],"")</f>
        <v>0</v>
      </c>
      <c r="AG153" s="11">
        <f>IF(AND('グラフ(PTH-cCa,P)'!$Y$31="ON",テーブル1[[#This Row],[ラベル表示]]=TRUE),テーブル1[[#This Row],[名前]],"")</f>
        <v>0</v>
      </c>
      <c r="AH153" s="76">
        <f t="shared" si="5"/>
        <v>0</v>
      </c>
    </row>
    <row r="154" spans="2:34" ht="20.399999999999999" customHeight="1" x14ac:dyDescent="0.45">
      <c r="B154" s="129" t="b">
        <v>1</v>
      </c>
      <c r="C154" s="88">
        <f t="shared" si="4"/>
        <v>150</v>
      </c>
      <c r="D154" s="144"/>
      <c r="E154" s="8"/>
      <c r="F154" s="8"/>
      <c r="G154" s="8"/>
      <c r="H154" s="8"/>
      <c r="I154" s="8"/>
      <c r="J154" s="8"/>
      <c r="K154" s="136" t="str">
        <f>テーブル1[[#This Row],[cCa(mg/dL) '[自動計算']_グラフ表示用]]</f>
        <v/>
      </c>
      <c r="L154" s="8"/>
      <c r="M154" s="8"/>
      <c r="N154" s="59"/>
      <c r="O1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4" s="130" t="e">
        <f>IF(AND(テーブル1[[#This Row],[cCa(mg/dL) '[自動計算']_グラフ表示用]]&lt;&gt;"",テーブル1[[#This Row],[ラベル表示]]=TRUE),テーブル1[[#This Row],[cCa(mg/dL) '[自動計算']_グラフ表示用]],NA())</f>
        <v>#N/A</v>
      </c>
      <c r="Q154" s="130" t="e">
        <f>IF(AND(テーブル1[[#This Row],[P(mg/dL)]]&lt;&gt;"",テーブル1[[#This Row],[ラベル表示]]=TRUE),テーブル1[[#This Row],[P(mg/dL)]],NA())</f>
        <v>#N/A</v>
      </c>
      <c r="R154" s="130" t="e">
        <f>IF(AND(テーブル1[[#This Row],[設定項目]]&lt;&gt;"",テーブル1[[#This Row],[ラベル表示]]=TRUE),テーブル1[[#This Row],[設定項目]],NA())</f>
        <v>#N/A</v>
      </c>
      <c r="S154" s="58" t="e">
        <f>IF(テーブル1[[#This Row],[設定項目]]&gt;=設定!$D$13,テーブル1[[#This Row],[val_J]],NA())</f>
        <v>#N/A</v>
      </c>
      <c r="T154" s="11" t="e">
        <f>IF(テーブル1[[#This Row],[設定項目]]&gt;=設定!$D$13,テーブル1[[#This Row],[val_K]],NA())</f>
        <v>#N/A</v>
      </c>
      <c r="U154" s="11" t="e">
        <f>IF(AND(テーブル1[[#This Row],[設定項目]]&lt;設定!$D$13,テーブル1[[#This Row],[設定項目]]&gt;=設定!$D$12),テーブル1[[#This Row],[val_J]],NA())</f>
        <v>#N/A</v>
      </c>
      <c r="V154" s="11" t="e">
        <f>IF(AND(テーブル1[[#This Row],[設定項目]]&lt;設定!$D$13,テーブル1[[#This Row],[設定項目]]&gt;=設定!$D$12),テーブル1[[#This Row],[val_K]],NA())</f>
        <v>#N/A</v>
      </c>
      <c r="W154" s="11" t="e">
        <f>IF(AND(テーブル1[[#This Row],[設定項目]]&lt;設定!$D$12,テーブル1[[#This Row],[設定項目]]&gt;=設定!$D$11),テーブル1[[#This Row],[val_J]],NA())</f>
        <v>#N/A</v>
      </c>
      <c r="X154" s="11" t="e">
        <f>IF(AND(テーブル1[[#This Row],[設定項目]]&lt;設定!$D$12,テーブル1[[#This Row],[設定項目]]&gt;=設定!$D$11),テーブル1[[#This Row],[val_K]],NA())</f>
        <v>#N/A</v>
      </c>
      <c r="Y154" s="11" t="e">
        <f>IF(AND(テーブル1[[#This Row],[設定項目]]&lt;設定!$D$11,テーブル1[[#This Row],[設定項目]]&gt;=設定!$D$10),テーブル1[[#This Row],[val_J]],NA())</f>
        <v>#N/A</v>
      </c>
      <c r="Z154" s="11" t="e">
        <f>IF(AND(テーブル1[[#This Row],[設定項目]]&lt;設定!$D$11,テーブル1[[#This Row],[設定項目]]&gt;=設定!$D$10),テーブル1[[#This Row],[val_K]],NA())</f>
        <v>#N/A</v>
      </c>
      <c r="AA154" s="11" t="e">
        <f>IF(AND(テーブル1[[#This Row],[設定項目]]&lt;設定!$D$10,テーブル1[[#This Row],[設定項目]]&gt;=設定!$D$9),テーブル1[[#This Row],[val_J]],NA())</f>
        <v>#N/A</v>
      </c>
      <c r="AB154" s="11" t="e">
        <f>IF(AND(テーブル1[[#This Row],[設定項目]]&lt;設定!$D$10,テーブル1[[#This Row],[設定項目]]&gt;=設定!$D$9),テーブル1[[#This Row],[val_K]],NA())</f>
        <v>#N/A</v>
      </c>
      <c r="AC154" s="11" t="e">
        <f>IF(AND(テーブル1[[#This Row],[設定項目]]&lt;設定!$F$8,テーブル1[[#This Row],[設定項目]]&lt;&gt;""),テーブル1[[#This Row],[val_J]],NA())</f>
        <v>#N/A</v>
      </c>
      <c r="AD154" s="11" t="e">
        <f>IF(AND(テーブル1[[#This Row],[設定項目]]&lt;設定!$F$8,テーブル1[[#This Row],[設定項目]]&lt;&gt;""),テーブル1[[#This Row],[val_K]],NA())</f>
        <v>#N/A</v>
      </c>
      <c r="AE154" s="11">
        <f>IF(AND('グラフ(cCa-P)'!$I$11="ON",テーブル1[[#This Row],[ラベル表示]]=TRUE),テーブル1[[#This Row],[名前]],"")</f>
        <v>0</v>
      </c>
      <c r="AF154" s="11">
        <f>IF(AND('グラフ(PTH-cCa,P)'!$I$31="ON",テーブル1[[#This Row],[ラベル表示]]=TRUE),テーブル1[[#This Row],[名前]],"")</f>
        <v>0</v>
      </c>
      <c r="AG154" s="11">
        <f>IF(AND('グラフ(PTH-cCa,P)'!$Y$31="ON",テーブル1[[#This Row],[ラベル表示]]=TRUE),テーブル1[[#This Row],[名前]],"")</f>
        <v>0</v>
      </c>
      <c r="AH154" s="76">
        <f t="shared" si="5"/>
        <v>0</v>
      </c>
    </row>
    <row r="155" spans="2:34" ht="20.399999999999999" customHeight="1" x14ac:dyDescent="0.45">
      <c r="B155" s="129" t="b">
        <v>1</v>
      </c>
      <c r="C155" s="88">
        <f t="shared" si="4"/>
        <v>151</v>
      </c>
      <c r="D155" s="144"/>
      <c r="E155" s="8"/>
      <c r="F155" s="8"/>
      <c r="G155" s="8"/>
      <c r="H155" s="8"/>
      <c r="I155" s="8"/>
      <c r="J155" s="8"/>
      <c r="K155" s="136" t="str">
        <f>テーブル1[[#This Row],[cCa(mg/dL) '[自動計算']_グラフ表示用]]</f>
        <v/>
      </c>
      <c r="L155" s="8"/>
      <c r="M155" s="8"/>
      <c r="N155" s="59"/>
      <c r="O1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5" s="130" t="e">
        <f>IF(AND(テーブル1[[#This Row],[cCa(mg/dL) '[自動計算']_グラフ表示用]]&lt;&gt;"",テーブル1[[#This Row],[ラベル表示]]=TRUE),テーブル1[[#This Row],[cCa(mg/dL) '[自動計算']_グラフ表示用]],NA())</f>
        <v>#N/A</v>
      </c>
      <c r="Q155" s="130" t="e">
        <f>IF(AND(テーブル1[[#This Row],[P(mg/dL)]]&lt;&gt;"",テーブル1[[#This Row],[ラベル表示]]=TRUE),テーブル1[[#This Row],[P(mg/dL)]],NA())</f>
        <v>#N/A</v>
      </c>
      <c r="R155" s="130" t="e">
        <f>IF(AND(テーブル1[[#This Row],[設定項目]]&lt;&gt;"",テーブル1[[#This Row],[ラベル表示]]=TRUE),テーブル1[[#This Row],[設定項目]],NA())</f>
        <v>#N/A</v>
      </c>
      <c r="S155" s="58" t="e">
        <f>IF(テーブル1[[#This Row],[設定項目]]&gt;=設定!$D$13,テーブル1[[#This Row],[val_J]],NA())</f>
        <v>#N/A</v>
      </c>
      <c r="T155" s="11" t="e">
        <f>IF(テーブル1[[#This Row],[設定項目]]&gt;=設定!$D$13,テーブル1[[#This Row],[val_K]],NA())</f>
        <v>#N/A</v>
      </c>
      <c r="U155" s="11" t="e">
        <f>IF(AND(テーブル1[[#This Row],[設定項目]]&lt;設定!$D$13,テーブル1[[#This Row],[設定項目]]&gt;=設定!$D$12),テーブル1[[#This Row],[val_J]],NA())</f>
        <v>#N/A</v>
      </c>
      <c r="V155" s="11" t="e">
        <f>IF(AND(テーブル1[[#This Row],[設定項目]]&lt;設定!$D$13,テーブル1[[#This Row],[設定項目]]&gt;=設定!$D$12),テーブル1[[#This Row],[val_K]],NA())</f>
        <v>#N/A</v>
      </c>
      <c r="W155" s="11" t="e">
        <f>IF(AND(テーブル1[[#This Row],[設定項目]]&lt;設定!$D$12,テーブル1[[#This Row],[設定項目]]&gt;=設定!$D$11),テーブル1[[#This Row],[val_J]],NA())</f>
        <v>#N/A</v>
      </c>
      <c r="X155" s="11" t="e">
        <f>IF(AND(テーブル1[[#This Row],[設定項目]]&lt;設定!$D$12,テーブル1[[#This Row],[設定項目]]&gt;=設定!$D$11),テーブル1[[#This Row],[val_K]],NA())</f>
        <v>#N/A</v>
      </c>
      <c r="Y155" s="11" t="e">
        <f>IF(AND(テーブル1[[#This Row],[設定項目]]&lt;設定!$D$11,テーブル1[[#This Row],[設定項目]]&gt;=設定!$D$10),テーブル1[[#This Row],[val_J]],NA())</f>
        <v>#N/A</v>
      </c>
      <c r="Z155" s="11" t="e">
        <f>IF(AND(テーブル1[[#This Row],[設定項目]]&lt;設定!$D$11,テーブル1[[#This Row],[設定項目]]&gt;=設定!$D$10),テーブル1[[#This Row],[val_K]],NA())</f>
        <v>#N/A</v>
      </c>
      <c r="AA155" s="11" t="e">
        <f>IF(AND(テーブル1[[#This Row],[設定項目]]&lt;設定!$D$10,テーブル1[[#This Row],[設定項目]]&gt;=設定!$D$9),テーブル1[[#This Row],[val_J]],NA())</f>
        <v>#N/A</v>
      </c>
      <c r="AB155" s="11" t="e">
        <f>IF(AND(テーブル1[[#This Row],[設定項目]]&lt;設定!$D$10,テーブル1[[#This Row],[設定項目]]&gt;=設定!$D$9),テーブル1[[#This Row],[val_K]],NA())</f>
        <v>#N/A</v>
      </c>
      <c r="AC155" s="11" t="e">
        <f>IF(AND(テーブル1[[#This Row],[設定項目]]&lt;設定!$F$8,テーブル1[[#This Row],[設定項目]]&lt;&gt;""),テーブル1[[#This Row],[val_J]],NA())</f>
        <v>#N/A</v>
      </c>
      <c r="AD155" s="11" t="e">
        <f>IF(AND(テーブル1[[#This Row],[設定項目]]&lt;設定!$F$8,テーブル1[[#This Row],[設定項目]]&lt;&gt;""),テーブル1[[#This Row],[val_K]],NA())</f>
        <v>#N/A</v>
      </c>
      <c r="AE155" s="11">
        <f>IF(AND('グラフ(cCa-P)'!$I$11="ON",テーブル1[[#This Row],[ラベル表示]]=TRUE),テーブル1[[#This Row],[名前]],"")</f>
        <v>0</v>
      </c>
      <c r="AF155" s="11">
        <f>IF(AND('グラフ(PTH-cCa,P)'!$I$31="ON",テーブル1[[#This Row],[ラベル表示]]=TRUE),テーブル1[[#This Row],[名前]],"")</f>
        <v>0</v>
      </c>
      <c r="AG155" s="11">
        <f>IF(AND('グラフ(PTH-cCa,P)'!$Y$31="ON",テーブル1[[#This Row],[ラベル表示]]=TRUE),テーブル1[[#This Row],[名前]],"")</f>
        <v>0</v>
      </c>
      <c r="AH155" s="76">
        <f t="shared" si="5"/>
        <v>0</v>
      </c>
    </row>
    <row r="156" spans="2:34" ht="20.399999999999999" customHeight="1" x14ac:dyDescent="0.45">
      <c r="B156" s="129" t="b">
        <v>1</v>
      </c>
      <c r="C156" s="88">
        <f t="shared" si="4"/>
        <v>152</v>
      </c>
      <c r="D156" s="144"/>
      <c r="E156" s="8"/>
      <c r="F156" s="8"/>
      <c r="G156" s="8"/>
      <c r="H156" s="8"/>
      <c r="I156" s="8"/>
      <c r="J156" s="8"/>
      <c r="K156" s="136" t="str">
        <f>テーブル1[[#This Row],[cCa(mg/dL) '[自動計算']_グラフ表示用]]</f>
        <v/>
      </c>
      <c r="L156" s="8"/>
      <c r="M156" s="8"/>
      <c r="N156" s="59"/>
      <c r="O1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6" s="130" t="e">
        <f>IF(AND(テーブル1[[#This Row],[cCa(mg/dL) '[自動計算']_グラフ表示用]]&lt;&gt;"",テーブル1[[#This Row],[ラベル表示]]=TRUE),テーブル1[[#This Row],[cCa(mg/dL) '[自動計算']_グラフ表示用]],NA())</f>
        <v>#N/A</v>
      </c>
      <c r="Q156" s="130" t="e">
        <f>IF(AND(テーブル1[[#This Row],[P(mg/dL)]]&lt;&gt;"",テーブル1[[#This Row],[ラベル表示]]=TRUE),テーブル1[[#This Row],[P(mg/dL)]],NA())</f>
        <v>#N/A</v>
      </c>
      <c r="R156" s="130" t="e">
        <f>IF(AND(テーブル1[[#This Row],[設定項目]]&lt;&gt;"",テーブル1[[#This Row],[ラベル表示]]=TRUE),テーブル1[[#This Row],[設定項目]],NA())</f>
        <v>#N/A</v>
      </c>
      <c r="S156" s="58" t="e">
        <f>IF(テーブル1[[#This Row],[設定項目]]&gt;=設定!$D$13,テーブル1[[#This Row],[val_J]],NA())</f>
        <v>#N/A</v>
      </c>
      <c r="T156" s="11" t="e">
        <f>IF(テーブル1[[#This Row],[設定項目]]&gt;=設定!$D$13,テーブル1[[#This Row],[val_K]],NA())</f>
        <v>#N/A</v>
      </c>
      <c r="U156" s="11" t="e">
        <f>IF(AND(テーブル1[[#This Row],[設定項目]]&lt;設定!$D$13,テーブル1[[#This Row],[設定項目]]&gt;=設定!$D$12),テーブル1[[#This Row],[val_J]],NA())</f>
        <v>#N/A</v>
      </c>
      <c r="V156" s="11" t="e">
        <f>IF(AND(テーブル1[[#This Row],[設定項目]]&lt;設定!$D$13,テーブル1[[#This Row],[設定項目]]&gt;=設定!$D$12),テーブル1[[#This Row],[val_K]],NA())</f>
        <v>#N/A</v>
      </c>
      <c r="W156" s="11" t="e">
        <f>IF(AND(テーブル1[[#This Row],[設定項目]]&lt;設定!$D$12,テーブル1[[#This Row],[設定項目]]&gt;=設定!$D$11),テーブル1[[#This Row],[val_J]],NA())</f>
        <v>#N/A</v>
      </c>
      <c r="X156" s="11" t="e">
        <f>IF(AND(テーブル1[[#This Row],[設定項目]]&lt;設定!$D$12,テーブル1[[#This Row],[設定項目]]&gt;=設定!$D$11),テーブル1[[#This Row],[val_K]],NA())</f>
        <v>#N/A</v>
      </c>
      <c r="Y156" s="11" t="e">
        <f>IF(AND(テーブル1[[#This Row],[設定項目]]&lt;設定!$D$11,テーブル1[[#This Row],[設定項目]]&gt;=設定!$D$10),テーブル1[[#This Row],[val_J]],NA())</f>
        <v>#N/A</v>
      </c>
      <c r="Z156" s="11" t="e">
        <f>IF(AND(テーブル1[[#This Row],[設定項目]]&lt;設定!$D$11,テーブル1[[#This Row],[設定項目]]&gt;=設定!$D$10),テーブル1[[#This Row],[val_K]],NA())</f>
        <v>#N/A</v>
      </c>
      <c r="AA156" s="11" t="e">
        <f>IF(AND(テーブル1[[#This Row],[設定項目]]&lt;設定!$D$10,テーブル1[[#This Row],[設定項目]]&gt;=設定!$D$9),テーブル1[[#This Row],[val_J]],NA())</f>
        <v>#N/A</v>
      </c>
      <c r="AB156" s="11" t="e">
        <f>IF(AND(テーブル1[[#This Row],[設定項目]]&lt;設定!$D$10,テーブル1[[#This Row],[設定項目]]&gt;=設定!$D$9),テーブル1[[#This Row],[val_K]],NA())</f>
        <v>#N/A</v>
      </c>
      <c r="AC156" s="11" t="e">
        <f>IF(AND(テーブル1[[#This Row],[設定項目]]&lt;設定!$F$8,テーブル1[[#This Row],[設定項目]]&lt;&gt;""),テーブル1[[#This Row],[val_J]],NA())</f>
        <v>#N/A</v>
      </c>
      <c r="AD156" s="11" t="e">
        <f>IF(AND(テーブル1[[#This Row],[設定項目]]&lt;設定!$F$8,テーブル1[[#This Row],[設定項目]]&lt;&gt;""),テーブル1[[#This Row],[val_K]],NA())</f>
        <v>#N/A</v>
      </c>
      <c r="AE156" s="11">
        <f>IF(AND('グラフ(cCa-P)'!$I$11="ON",テーブル1[[#This Row],[ラベル表示]]=TRUE),テーブル1[[#This Row],[名前]],"")</f>
        <v>0</v>
      </c>
      <c r="AF156" s="11">
        <f>IF(AND('グラフ(PTH-cCa,P)'!$I$31="ON",テーブル1[[#This Row],[ラベル表示]]=TRUE),テーブル1[[#This Row],[名前]],"")</f>
        <v>0</v>
      </c>
      <c r="AG156" s="11">
        <f>IF(AND('グラフ(PTH-cCa,P)'!$Y$31="ON",テーブル1[[#This Row],[ラベル表示]]=TRUE),テーブル1[[#This Row],[名前]],"")</f>
        <v>0</v>
      </c>
      <c r="AH156" s="76">
        <f t="shared" si="5"/>
        <v>0</v>
      </c>
    </row>
    <row r="157" spans="2:34" ht="20.399999999999999" customHeight="1" x14ac:dyDescent="0.45">
      <c r="B157" s="129" t="b">
        <v>1</v>
      </c>
      <c r="C157" s="88">
        <f t="shared" si="4"/>
        <v>153</v>
      </c>
      <c r="D157" s="144"/>
      <c r="E157" s="8"/>
      <c r="F157" s="8"/>
      <c r="G157" s="8"/>
      <c r="H157" s="8"/>
      <c r="I157" s="8"/>
      <c r="J157" s="8"/>
      <c r="K157" s="136" t="str">
        <f>テーブル1[[#This Row],[cCa(mg/dL) '[自動計算']_グラフ表示用]]</f>
        <v/>
      </c>
      <c r="L157" s="8"/>
      <c r="M157" s="8"/>
      <c r="N157" s="59"/>
      <c r="O1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7" s="130" t="e">
        <f>IF(AND(テーブル1[[#This Row],[cCa(mg/dL) '[自動計算']_グラフ表示用]]&lt;&gt;"",テーブル1[[#This Row],[ラベル表示]]=TRUE),テーブル1[[#This Row],[cCa(mg/dL) '[自動計算']_グラフ表示用]],NA())</f>
        <v>#N/A</v>
      </c>
      <c r="Q157" s="130" t="e">
        <f>IF(AND(テーブル1[[#This Row],[P(mg/dL)]]&lt;&gt;"",テーブル1[[#This Row],[ラベル表示]]=TRUE),テーブル1[[#This Row],[P(mg/dL)]],NA())</f>
        <v>#N/A</v>
      </c>
      <c r="R157" s="130" t="e">
        <f>IF(AND(テーブル1[[#This Row],[設定項目]]&lt;&gt;"",テーブル1[[#This Row],[ラベル表示]]=TRUE),テーブル1[[#This Row],[設定項目]],NA())</f>
        <v>#N/A</v>
      </c>
      <c r="S157" s="58" t="e">
        <f>IF(テーブル1[[#This Row],[設定項目]]&gt;=設定!$D$13,テーブル1[[#This Row],[val_J]],NA())</f>
        <v>#N/A</v>
      </c>
      <c r="T157" s="11" t="e">
        <f>IF(テーブル1[[#This Row],[設定項目]]&gt;=設定!$D$13,テーブル1[[#This Row],[val_K]],NA())</f>
        <v>#N/A</v>
      </c>
      <c r="U157" s="11" t="e">
        <f>IF(AND(テーブル1[[#This Row],[設定項目]]&lt;設定!$D$13,テーブル1[[#This Row],[設定項目]]&gt;=設定!$D$12),テーブル1[[#This Row],[val_J]],NA())</f>
        <v>#N/A</v>
      </c>
      <c r="V157" s="11" t="e">
        <f>IF(AND(テーブル1[[#This Row],[設定項目]]&lt;設定!$D$13,テーブル1[[#This Row],[設定項目]]&gt;=設定!$D$12),テーブル1[[#This Row],[val_K]],NA())</f>
        <v>#N/A</v>
      </c>
      <c r="W157" s="11" t="e">
        <f>IF(AND(テーブル1[[#This Row],[設定項目]]&lt;設定!$D$12,テーブル1[[#This Row],[設定項目]]&gt;=設定!$D$11),テーブル1[[#This Row],[val_J]],NA())</f>
        <v>#N/A</v>
      </c>
      <c r="X157" s="11" t="e">
        <f>IF(AND(テーブル1[[#This Row],[設定項目]]&lt;設定!$D$12,テーブル1[[#This Row],[設定項目]]&gt;=設定!$D$11),テーブル1[[#This Row],[val_K]],NA())</f>
        <v>#N/A</v>
      </c>
      <c r="Y157" s="11" t="e">
        <f>IF(AND(テーブル1[[#This Row],[設定項目]]&lt;設定!$D$11,テーブル1[[#This Row],[設定項目]]&gt;=設定!$D$10),テーブル1[[#This Row],[val_J]],NA())</f>
        <v>#N/A</v>
      </c>
      <c r="Z157" s="11" t="e">
        <f>IF(AND(テーブル1[[#This Row],[設定項目]]&lt;設定!$D$11,テーブル1[[#This Row],[設定項目]]&gt;=設定!$D$10),テーブル1[[#This Row],[val_K]],NA())</f>
        <v>#N/A</v>
      </c>
      <c r="AA157" s="11" t="e">
        <f>IF(AND(テーブル1[[#This Row],[設定項目]]&lt;設定!$D$10,テーブル1[[#This Row],[設定項目]]&gt;=設定!$D$9),テーブル1[[#This Row],[val_J]],NA())</f>
        <v>#N/A</v>
      </c>
      <c r="AB157" s="11" t="e">
        <f>IF(AND(テーブル1[[#This Row],[設定項目]]&lt;設定!$D$10,テーブル1[[#This Row],[設定項目]]&gt;=設定!$D$9),テーブル1[[#This Row],[val_K]],NA())</f>
        <v>#N/A</v>
      </c>
      <c r="AC157" s="11" t="e">
        <f>IF(AND(テーブル1[[#This Row],[設定項目]]&lt;設定!$F$8,テーブル1[[#This Row],[設定項目]]&lt;&gt;""),テーブル1[[#This Row],[val_J]],NA())</f>
        <v>#N/A</v>
      </c>
      <c r="AD157" s="11" t="e">
        <f>IF(AND(テーブル1[[#This Row],[設定項目]]&lt;設定!$F$8,テーブル1[[#This Row],[設定項目]]&lt;&gt;""),テーブル1[[#This Row],[val_K]],NA())</f>
        <v>#N/A</v>
      </c>
      <c r="AE157" s="11">
        <f>IF(AND('グラフ(cCa-P)'!$I$11="ON",テーブル1[[#This Row],[ラベル表示]]=TRUE),テーブル1[[#This Row],[名前]],"")</f>
        <v>0</v>
      </c>
      <c r="AF157" s="11">
        <f>IF(AND('グラフ(PTH-cCa,P)'!$I$31="ON",テーブル1[[#This Row],[ラベル表示]]=TRUE),テーブル1[[#This Row],[名前]],"")</f>
        <v>0</v>
      </c>
      <c r="AG157" s="11">
        <f>IF(AND('グラフ(PTH-cCa,P)'!$Y$31="ON",テーブル1[[#This Row],[ラベル表示]]=TRUE),テーブル1[[#This Row],[名前]],"")</f>
        <v>0</v>
      </c>
      <c r="AH157" s="76">
        <f t="shared" si="5"/>
        <v>0</v>
      </c>
    </row>
    <row r="158" spans="2:34" ht="20.399999999999999" customHeight="1" x14ac:dyDescent="0.45">
      <c r="B158" s="129" t="b">
        <v>1</v>
      </c>
      <c r="C158" s="88">
        <f t="shared" si="4"/>
        <v>154</v>
      </c>
      <c r="D158" s="144"/>
      <c r="E158" s="8"/>
      <c r="F158" s="8"/>
      <c r="G158" s="8"/>
      <c r="H158" s="8"/>
      <c r="I158" s="8"/>
      <c r="J158" s="8"/>
      <c r="K158" s="136" t="str">
        <f>テーブル1[[#This Row],[cCa(mg/dL) '[自動計算']_グラフ表示用]]</f>
        <v/>
      </c>
      <c r="L158" s="8"/>
      <c r="M158" s="8"/>
      <c r="N158" s="59"/>
      <c r="O1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8" s="130" t="e">
        <f>IF(AND(テーブル1[[#This Row],[cCa(mg/dL) '[自動計算']_グラフ表示用]]&lt;&gt;"",テーブル1[[#This Row],[ラベル表示]]=TRUE),テーブル1[[#This Row],[cCa(mg/dL) '[自動計算']_グラフ表示用]],NA())</f>
        <v>#N/A</v>
      </c>
      <c r="Q158" s="130" t="e">
        <f>IF(AND(テーブル1[[#This Row],[P(mg/dL)]]&lt;&gt;"",テーブル1[[#This Row],[ラベル表示]]=TRUE),テーブル1[[#This Row],[P(mg/dL)]],NA())</f>
        <v>#N/A</v>
      </c>
      <c r="R158" s="130" t="e">
        <f>IF(AND(テーブル1[[#This Row],[設定項目]]&lt;&gt;"",テーブル1[[#This Row],[ラベル表示]]=TRUE),テーブル1[[#This Row],[設定項目]],NA())</f>
        <v>#N/A</v>
      </c>
      <c r="S158" s="58" t="e">
        <f>IF(テーブル1[[#This Row],[設定項目]]&gt;=設定!$D$13,テーブル1[[#This Row],[val_J]],NA())</f>
        <v>#N/A</v>
      </c>
      <c r="T158" s="11" t="e">
        <f>IF(テーブル1[[#This Row],[設定項目]]&gt;=設定!$D$13,テーブル1[[#This Row],[val_K]],NA())</f>
        <v>#N/A</v>
      </c>
      <c r="U158" s="11" t="e">
        <f>IF(AND(テーブル1[[#This Row],[設定項目]]&lt;設定!$D$13,テーブル1[[#This Row],[設定項目]]&gt;=設定!$D$12),テーブル1[[#This Row],[val_J]],NA())</f>
        <v>#N/A</v>
      </c>
      <c r="V158" s="11" t="e">
        <f>IF(AND(テーブル1[[#This Row],[設定項目]]&lt;設定!$D$13,テーブル1[[#This Row],[設定項目]]&gt;=設定!$D$12),テーブル1[[#This Row],[val_K]],NA())</f>
        <v>#N/A</v>
      </c>
      <c r="W158" s="11" t="e">
        <f>IF(AND(テーブル1[[#This Row],[設定項目]]&lt;設定!$D$12,テーブル1[[#This Row],[設定項目]]&gt;=設定!$D$11),テーブル1[[#This Row],[val_J]],NA())</f>
        <v>#N/A</v>
      </c>
      <c r="X158" s="11" t="e">
        <f>IF(AND(テーブル1[[#This Row],[設定項目]]&lt;設定!$D$12,テーブル1[[#This Row],[設定項目]]&gt;=設定!$D$11),テーブル1[[#This Row],[val_K]],NA())</f>
        <v>#N/A</v>
      </c>
      <c r="Y158" s="11" t="e">
        <f>IF(AND(テーブル1[[#This Row],[設定項目]]&lt;設定!$D$11,テーブル1[[#This Row],[設定項目]]&gt;=設定!$D$10),テーブル1[[#This Row],[val_J]],NA())</f>
        <v>#N/A</v>
      </c>
      <c r="Z158" s="11" t="e">
        <f>IF(AND(テーブル1[[#This Row],[設定項目]]&lt;設定!$D$11,テーブル1[[#This Row],[設定項目]]&gt;=設定!$D$10),テーブル1[[#This Row],[val_K]],NA())</f>
        <v>#N/A</v>
      </c>
      <c r="AA158" s="11" t="e">
        <f>IF(AND(テーブル1[[#This Row],[設定項目]]&lt;設定!$D$10,テーブル1[[#This Row],[設定項目]]&gt;=設定!$D$9),テーブル1[[#This Row],[val_J]],NA())</f>
        <v>#N/A</v>
      </c>
      <c r="AB158" s="11" t="e">
        <f>IF(AND(テーブル1[[#This Row],[設定項目]]&lt;設定!$D$10,テーブル1[[#This Row],[設定項目]]&gt;=設定!$D$9),テーブル1[[#This Row],[val_K]],NA())</f>
        <v>#N/A</v>
      </c>
      <c r="AC158" s="11" t="e">
        <f>IF(AND(テーブル1[[#This Row],[設定項目]]&lt;設定!$F$8,テーブル1[[#This Row],[設定項目]]&lt;&gt;""),テーブル1[[#This Row],[val_J]],NA())</f>
        <v>#N/A</v>
      </c>
      <c r="AD158" s="11" t="e">
        <f>IF(AND(テーブル1[[#This Row],[設定項目]]&lt;設定!$F$8,テーブル1[[#This Row],[設定項目]]&lt;&gt;""),テーブル1[[#This Row],[val_K]],NA())</f>
        <v>#N/A</v>
      </c>
      <c r="AE158" s="11">
        <f>IF(AND('グラフ(cCa-P)'!$I$11="ON",テーブル1[[#This Row],[ラベル表示]]=TRUE),テーブル1[[#This Row],[名前]],"")</f>
        <v>0</v>
      </c>
      <c r="AF158" s="11">
        <f>IF(AND('グラフ(PTH-cCa,P)'!$I$31="ON",テーブル1[[#This Row],[ラベル表示]]=TRUE),テーブル1[[#This Row],[名前]],"")</f>
        <v>0</v>
      </c>
      <c r="AG158" s="11">
        <f>IF(AND('グラフ(PTH-cCa,P)'!$Y$31="ON",テーブル1[[#This Row],[ラベル表示]]=TRUE),テーブル1[[#This Row],[名前]],"")</f>
        <v>0</v>
      </c>
      <c r="AH158" s="76">
        <f t="shared" si="5"/>
        <v>0</v>
      </c>
    </row>
    <row r="159" spans="2:34" ht="20.399999999999999" customHeight="1" x14ac:dyDescent="0.45">
      <c r="B159" s="129" t="b">
        <v>1</v>
      </c>
      <c r="C159" s="88">
        <f t="shared" si="4"/>
        <v>155</v>
      </c>
      <c r="D159" s="144"/>
      <c r="E159" s="8"/>
      <c r="F159" s="8"/>
      <c r="G159" s="8"/>
      <c r="H159" s="8"/>
      <c r="I159" s="8"/>
      <c r="J159" s="8"/>
      <c r="K159" s="136" t="str">
        <f>テーブル1[[#This Row],[cCa(mg/dL) '[自動計算']_グラフ表示用]]</f>
        <v/>
      </c>
      <c r="L159" s="8"/>
      <c r="M159" s="8"/>
      <c r="N159" s="59"/>
      <c r="O1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59" s="130" t="e">
        <f>IF(AND(テーブル1[[#This Row],[cCa(mg/dL) '[自動計算']_グラフ表示用]]&lt;&gt;"",テーブル1[[#This Row],[ラベル表示]]=TRUE),テーブル1[[#This Row],[cCa(mg/dL) '[自動計算']_グラフ表示用]],NA())</f>
        <v>#N/A</v>
      </c>
      <c r="Q159" s="130" t="e">
        <f>IF(AND(テーブル1[[#This Row],[P(mg/dL)]]&lt;&gt;"",テーブル1[[#This Row],[ラベル表示]]=TRUE),テーブル1[[#This Row],[P(mg/dL)]],NA())</f>
        <v>#N/A</v>
      </c>
      <c r="R159" s="130" t="e">
        <f>IF(AND(テーブル1[[#This Row],[設定項目]]&lt;&gt;"",テーブル1[[#This Row],[ラベル表示]]=TRUE),テーブル1[[#This Row],[設定項目]],NA())</f>
        <v>#N/A</v>
      </c>
      <c r="S159" s="58" t="e">
        <f>IF(テーブル1[[#This Row],[設定項目]]&gt;=設定!$D$13,テーブル1[[#This Row],[val_J]],NA())</f>
        <v>#N/A</v>
      </c>
      <c r="T159" s="11" t="e">
        <f>IF(テーブル1[[#This Row],[設定項目]]&gt;=設定!$D$13,テーブル1[[#This Row],[val_K]],NA())</f>
        <v>#N/A</v>
      </c>
      <c r="U159" s="11" t="e">
        <f>IF(AND(テーブル1[[#This Row],[設定項目]]&lt;設定!$D$13,テーブル1[[#This Row],[設定項目]]&gt;=設定!$D$12),テーブル1[[#This Row],[val_J]],NA())</f>
        <v>#N/A</v>
      </c>
      <c r="V159" s="11" t="e">
        <f>IF(AND(テーブル1[[#This Row],[設定項目]]&lt;設定!$D$13,テーブル1[[#This Row],[設定項目]]&gt;=設定!$D$12),テーブル1[[#This Row],[val_K]],NA())</f>
        <v>#N/A</v>
      </c>
      <c r="W159" s="11" t="e">
        <f>IF(AND(テーブル1[[#This Row],[設定項目]]&lt;設定!$D$12,テーブル1[[#This Row],[設定項目]]&gt;=設定!$D$11),テーブル1[[#This Row],[val_J]],NA())</f>
        <v>#N/A</v>
      </c>
      <c r="X159" s="11" t="e">
        <f>IF(AND(テーブル1[[#This Row],[設定項目]]&lt;設定!$D$12,テーブル1[[#This Row],[設定項目]]&gt;=設定!$D$11),テーブル1[[#This Row],[val_K]],NA())</f>
        <v>#N/A</v>
      </c>
      <c r="Y159" s="11" t="e">
        <f>IF(AND(テーブル1[[#This Row],[設定項目]]&lt;設定!$D$11,テーブル1[[#This Row],[設定項目]]&gt;=設定!$D$10),テーブル1[[#This Row],[val_J]],NA())</f>
        <v>#N/A</v>
      </c>
      <c r="Z159" s="11" t="e">
        <f>IF(AND(テーブル1[[#This Row],[設定項目]]&lt;設定!$D$11,テーブル1[[#This Row],[設定項目]]&gt;=設定!$D$10),テーブル1[[#This Row],[val_K]],NA())</f>
        <v>#N/A</v>
      </c>
      <c r="AA159" s="11" t="e">
        <f>IF(AND(テーブル1[[#This Row],[設定項目]]&lt;設定!$D$10,テーブル1[[#This Row],[設定項目]]&gt;=設定!$D$9),テーブル1[[#This Row],[val_J]],NA())</f>
        <v>#N/A</v>
      </c>
      <c r="AB159" s="11" t="e">
        <f>IF(AND(テーブル1[[#This Row],[設定項目]]&lt;設定!$D$10,テーブル1[[#This Row],[設定項目]]&gt;=設定!$D$9),テーブル1[[#This Row],[val_K]],NA())</f>
        <v>#N/A</v>
      </c>
      <c r="AC159" s="11" t="e">
        <f>IF(AND(テーブル1[[#This Row],[設定項目]]&lt;設定!$F$8,テーブル1[[#This Row],[設定項目]]&lt;&gt;""),テーブル1[[#This Row],[val_J]],NA())</f>
        <v>#N/A</v>
      </c>
      <c r="AD159" s="11" t="e">
        <f>IF(AND(テーブル1[[#This Row],[設定項目]]&lt;設定!$F$8,テーブル1[[#This Row],[設定項目]]&lt;&gt;""),テーブル1[[#This Row],[val_K]],NA())</f>
        <v>#N/A</v>
      </c>
      <c r="AE159" s="11">
        <f>IF(AND('グラフ(cCa-P)'!$I$11="ON",テーブル1[[#This Row],[ラベル表示]]=TRUE),テーブル1[[#This Row],[名前]],"")</f>
        <v>0</v>
      </c>
      <c r="AF159" s="11">
        <f>IF(AND('グラフ(PTH-cCa,P)'!$I$31="ON",テーブル1[[#This Row],[ラベル表示]]=TRUE),テーブル1[[#This Row],[名前]],"")</f>
        <v>0</v>
      </c>
      <c r="AG159" s="11">
        <f>IF(AND('グラフ(PTH-cCa,P)'!$Y$31="ON",テーブル1[[#This Row],[ラベル表示]]=TRUE),テーブル1[[#This Row],[名前]],"")</f>
        <v>0</v>
      </c>
      <c r="AH159" s="76">
        <f t="shared" si="5"/>
        <v>0</v>
      </c>
    </row>
    <row r="160" spans="2:34" ht="20.399999999999999" customHeight="1" x14ac:dyDescent="0.45">
      <c r="B160" s="129" t="b">
        <v>1</v>
      </c>
      <c r="C160" s="88">
        <f t="shared" si="4"/>
        <v>156</v>
      </c>
      <c r="D160" s="144"/>
      <c r="E160" s="8"/>
      <c r="F160" s="8"/>
      <c r="G160" s="8"/>
      <c r="H160" s="8"/>
      <c r="I160" s="8"/>
      <c r="J160" s="8"/>
      <c r="K160" s="136" t="str">
        <f>テーブル1[[#This Row],[cCa(mg/dL) '[自動計算']_グラフ表示用]]</f>
        <v/>
      </c>
      <c r="L160" s="8"/>
      <c r="M160" s="8"/>
      <c r="N160" s="59"/>
      <c r="O1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0" s="130" t="e">
        <f>IF(AND(テーブル1[[#This Row],[cCa(mg/dL) '[自動計算']_グラフ表示用]]&lt;&gt;"",テーブル1[[#This Row],[ラベル表示]]=TRUE),テーブル1[[#This Row],[cCa(mg/dL) '[自動計算']_グラフ表示用]],NA())</f>
        <v>#N/A</v>
      </c>
      <c r="Q160" s="130" t="e">
        <f>IF(AND(テーブル1[[#This Row],[P(mg/dL)]]&lt;&gt;"",テーブル1[[#This Row],[ラベル表示]]=TRUE),テーブル1[[#This Row],[P(mg/dL)]],NA())</f>
        <v>#N/A</v>
      </c>
      <c r="R160" s="130" t="e">
        <f>IF(AND(テーブル1[[#This Row],[設定項目]]&lt;&gt;"",テーブル1[[#This Row],[ラベル表示]]=TRUE),テーブル1[[#This Row],[設定項目]],NA())</f>
        <v>#N/A</v>
      </c>
      <c r="S160" s="58" t="e">
        <f>IF(テーブル1[[#This Row],[設定項目]]&gt;=設定!$D$13,テーブル1[[#This Row],[val_J]],NA())</f>
        <v>#N/A</v>
      </c>
      <c r="T160" s="11" t="e">
        <f>IF(テーブル1[[#This Row],[設定項目]]&gt;=設定!$D$13,テーブル1[[#This Row],[val_K]],NA())</f>
        <v>#N/A</v>
      </c>
      <c r="U160" s="11" t="e">
        <f>IF(AND(テーブル1[[#This Row],[設定項目]]&lt;設定!$D$13,テーブル1[[#This Row],[設定項目]]&gt;=設定!$D$12),テーブル1[[#This Row],[val_J]],NA())</f>
        <v>#N/A</v>
      </c>
      <c r="V160" s="11" t="e">
        <f>IF(AND(テーブル1[[#This Row],[設定項目]]&lt;設定!$D$13,テーブル1[[#This Row],[設定項目]]&gt;=設定!$D$12),テーブル1[[#This Row],[val_K]],NA())</f>
        <v>#N/A</v>
      </c>
      <c r="W160" s="11" t="e">
        <f>IF(AND(テーブル1[[#This Row],[設定項目]]&lt;設定!$D$12,テーブル1[[#This Row],[設定項目]]&gt;=設定!$D$11),テーブル1[[#This Row],[val_J]],NA())</f>
        <v>#N/A</v>
      </c>
      <c r="X160" s="11" t="e">
        <f>IF(AND(テーブル1[[#This Row],[設定項目]]&lt;設定!$D$12,テーブル1[[#This Row],[設定項目]]&gt;=設定!$D$11),テーブル1[[#This Row],[val_K]],NA())</f>
        <v>#N/A</v>
      </c>
      <c r="Y160" s="11" t="e">
        <f>IF(AND(テーブル1[[#This Row],[設定項目]]&lt;設定!$D$11,テーブル1[[#This Row],[設定項目]]&gt;=設定!$D$10),テーブル1[[#This Row],[val_J]],NA())</f>
        <v>#N/A</v>
      </c>
      <c r="Z160" s="11" t="e">
        <f>IF(AND(テーブル1[[#This Row],[設定項目]]&lt;設定!$D$11,テーブル1[[#This Row],[設定項目]]&gt;=設定!$D$10),テーブル1[[#This Row],[val_K]],NA())</f>
        <v>#N/A</v>
      </c>
      <c r="AA160" s="11" t="e">
        <f>IF(AND(テーブル1[[#This Row],[設定項目]]&lt;設定!$D$10,テーブル1[[#This Row],[設定項目]]&gt;=設定!$D$9),テーブル1[[#This Row],[val_J]],NA())</f>
        <v>#N/A</v>
      </c>
      <c r="AB160" s="11" t="e">
        <f>IF(AND(テーブル1[[#This Row],[設定項目]]&lt;設定!$D$10,テーブル1[[#This Row],[設定項目]]&gt;=設定!$D$9),テーブル1[[#This Row],[val_K]],NA())</f>
        <v>#N/A</v>
      </c>
      <c r="AC160" s="11" t="e">
        <f>IF(AND(テーブル1[[#This Row],[設定項目]]&lt;設定!$F$8,テーブル1[[#This Row],[設定項目]]&lt;&gt;""),テーブル1[[#This Row],[val_J]],NA())</f>
        <v>#N/A</v>
      </c>
      <c r="AD160" s="11" t="e">
        <f>IF(AND(テーブル1[[#This Row],[設定項目]]&lt;設定!$F$8,テーブル1[[#This Row],[設定項目]]&lt;&gt;""),テーブル1[[#This Row],[val_K]],NA())</f>
        <v>#N/A</v>
      </c>
      <c r="AE160" s="11">
        <f>IF(AND('グラフ(cCa-P)'!$I$11="ON",テーブル1[[#This Row],[ラベル表示]]=TRUE),テーブル1[[#This Row],[名前]],"")</f>
        <v>0</v>
      </c>
      <c r="AF160" s="11">
        <f>IF(AND('グラフ(PTH-cCa,P)'!$I$31="ON",テーブル1[[#This Row],[ラベル表示]]=TRUE),テーブル1[[#This Row],[名前]],"")</f>
        <v>0</v>
      </c>
      <c r="AG160" s="11">
        <f>IF(AND('グラフ(PTH-cCa,P)'!$Y$31="ON",テーブル1[[#This Row],[ラベル表示]]=TRUE),テーブル1[[#This Row],[名前]],"")</f>
        <v>0</v>
      </c>
      <c r="AH160" s="76">
        <f t="shared" si="5"/>
        <v>0</v>
      </c>
    </row>
    <row r="161" spans="2:34" ht="20.399999999999999" customHeight="1" x14ac:dyDescent="0.45">
      <c r="B161" s="129" t="b">
        <v>1</v>
      </c>
      <c r="C161" s="88">
        <f t="shared" si="4"/>
        <v>157</v>
      </c>
      <c r="D161" s="144"/>
      <c r="E161" s="8"/>
      <c r="F161" s="8"/>
      <c r="G161" s="8"/>
      <c r="H161" s="8"/>
      <c r="I161" s="8"/>
      <c r="J161" s="8"/>
      <c r="K161" s="136" t="str">
        <f>テーブル1[[#This Row],[cCa(mg/dL) '[自動計算']_グラフ表示用]]</f>
        <v/>
      </c>
      <c r="L161" s="8"/>
      <c r="M161" s="8"/>
      <c r="N161" s="59"/>
      <c r="O1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1" s="130" t="e">
        <f>IF(AND(テーブル1[[#This Row],[cCa(mg/dL) '[自動計算']_グラフ表示用]]&lt;&gt;"",テーブル1[[#This Row],[ラベル表示]]=TRUE),テーブル1[[#This Row],[cCa(mg/dL) '[自動計算']_グラフ表示用]],NA())</f>
        <v>#N/A</v>
      </c>
      <c r="Q161" s="130" t="e">
        <f>IF(AND(テーブル1[[#This Row],[P(mg/dL)]]&lt;&gt;"",テーブル1[[#This Row],[ラベル表示]]=TRUE),テーブル1[[#This Row],[P(mg/dL)]],NA())</f>
        <v>#N/A</v>
      </c>
      <c r="R161" s="130" t="e">
        <f>IF(AND(テーブル1[[#This Row],[設定項目]]&lt;&gt;"",テーブル1[[#This Row],[ラベル表示]]=TRUE),テーブル1[[#This Row],[設定項目]],NA())</f>
        <v>#N/A</v>
      </c>
      <c r="S161" s="58" t="e">
        <f>IF(テーブル1[[#This Row],[設定項目]]&gt;=設定!$D$13,テーブル1[[#This Row],[val_J]],NA())</f>
        <v>#N/A</v>
      </c>
      <c r="T161" s="11" t="e">
        <f>IF(テーブル1[[#This Row],[設定項目]]&gt;=設定!$D$13,テーブル1[[#This Row],[val_K]],NA())</f>
        <v>#N/A</v>
      </c>
      <c r="U161" s="11" t="e">
        <f>IF(AND(テーブル1[[#This Row],[設定項目]]&lt;設定!$D$13,テーブル1[[#This Row],[設定項目]]&gt;=設定!$D$12),テーブル1[[#This Row],[val_J]],NA())</f>
        <v>#N/A</v>
      </c>
      <c r="V161" s="11" t="e">
        <f>IF(AND(テーブル1[[#This Row],[設定項目]]&lt;設定!$D$13,テーブル1[[#This Row],[設定項目]]&gt;=設定!$D$12),テーブル1[[#This Row],[val_K]],NA())</f>
        <v>#N/A</v>
      </c>
      <c r="W161" s="11" t="e">
        <f>IF(AND(テーブル1[[#This Row],[設定項目]]&lt;設定!$D$12,テーブル1[[#This Row],[設定項目]]&gt;=設定!$D$11),テーブル1[[#This Row],[val_J]],NA())</f>
        <v>#N/A</v>
      </c>
      <c r="X161" s="11" t="e">
        <f>IF(AND(テーブル1[[#This Row],[設定項目]]&lt;設定!$D$12,テーブル1[[#This Row],[設定項目]]&gt;=設定!$D$11),テーブル1[[#This Row],[val_K]],NA())</f>
        <v>#N/A</v>
      </c>
      <c r="Y161" s="11" t="e">
        <f>IF(AND(テーブル1[[#This Row],[設定項目]]&lt;設定!$D$11,テーブル1[[#This Row],[設定項目]]&gt;=設定!$D$10),テーブル1[[#This Row],[val_J]],NA())</f>
        <v>#N/A</v>
      </c>
      <c r="Z161" s="11" t="e">
        <f>IF(AND(テーブル1[[#This Row],[設定項目]]&lt;設定!$D$11,テーブル1[[#This Row],[設定項目]]&gt;=設定!$D$10),テーブル1[[#This Row],[val_K]],NA())</f>
        <v>#N/A</v>
      </c>
      <c r="AA161" s="11" t="e">
        <f>IF(AND(テーブル1[[#This Row],[設定項目]]&lt;設定!$D$10,テーブル1[[#This Row],[設定項目]]&gt;=設定!$D$9),テーブル1[[#This Row],[val_J]],NA())</f>
        <v>#N/A</v>
      </c>
      <c r="AB161" s="11" t="e">
        <f>IF(AND(テーブル1[[#This Row],[設定項目]]&lt;設定!$D$10,テーブル1[[#This Row],[設定項目]]&gt;=設定!$D$9),テーブル1[[#This Row],[val_K]],NA())</f>
        <v>#N/A</v>
      </c>
      <c r="AC161" s="11" t="e">
        <f>IF(AND(テーブル1[[#This Row],[設定項目]]&lt;設定!$F$8,テーブル1[[#This Row],[設定項目]]&lt;&gt;""),テーブル1[[#This Row],[val_J]],NA())</f>
        <v>#N/A</v>
      </c>
      <c r="AD161" s="11" t="e">
        <f>IF(AND(テーブル1[[#This Row],[設定項目]]&lt;設定!$F$8,テーブル1[[#This Row],[設定項目]]&lt;&gt;""),テーブル1[[#This Row],[val_K]],NA())</f>
        <v>#N/A</v>
      </c>
      <c r="AE161" s="11">
        <f>IF(AND('グラフ(cCa-P)'!$I$11="ON",テーブル1[[#This Row],[ラベル表示]]=TRUE),テーブル1[[#This Row],[名前]],"")</f>
        <v>0</v>
      </c>
      <c r="AF161" s="11">
        <f>IF(AND('グラフ(PTH-cCa,P)'!$I$31="ON",テーブル1[[#This Row],[ラベル表示]]=TRUE),テーブル1[[#This Row],[名前]],"")</f>
        <v>0</v>
      </c>
      <c r="AG161" s="11">
        <f>IF(AND('グラフ(PTH-cCa,P)'!$Y$31="ON",テーブル1[[#This Row],[ラベル表示]]=TRUE),テーブル1[[#This Row],[名前]],"")</f>
        <v>0</v>
      </c>
      <c r="AH161" s="76">
        <f t="shared" si="5"/>
        <v>0</v>
      </c>
    </row>
    <row r="162" spans="2:34" ht="20.399999999999999" customHeight="1" x14ac:dyDescent="0.45">
      <c r="B162" s="129" t="b">
        <v>1</v>
      </c>
      <c r="C162" s="88">
        <f t="shared" si="4"/>
        <v>158</v>
      </c>
      <c r="D162" s="144"/>
      <c r="E162" s="8"/>
      <c r="F162" s="8"/>
      <c r="G162" s="8"/>
      <c r="H162" s="8"/>
      <c r="I162" s="8"/>
      <c r="J162" s="8"/>
      <c r="K162" s="136" t="str">
        <f>テーブル1[[#This Row],[cCa(mg/dL) '[自動計算']_グラフ表示用]]</f>
        <v/>
      </c>
      <c r="L162" s="8"/>
      <c r="M162" s="8"/>
      <c r="N162" s="59"/>
      <c r="O1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2" s="130" t="e">
        <f>IF(AND(テーブル1[[#This Row],[cCa(mg/dL) '[自動計算']_グラフ表示用]]&lt;&gt;"",テーブル1[[#This Row],[ラベル表示]]=TRUE),テーブル1[[#This Row],[cCa(mg/dL) '[自動計算']_グラフ表示用]],NA())</f>
        <v>#N/A</v>
      </c>
      <c r="Q162" s="130" t="e">
        <f>IF(AND(テーブル1[[#This Row],[P(mg/dL)]]&lt;&gt;"",テーブル1[[#This Row],[ラベル表示]]=TRUE),テーブル1[[#This Row],[P(mg/dL)]],NA())</f>
        <v>#N/A</v>
      </c>
      <c r="R162" s="130" t="e">
        <f>IF(AND(テーブル1[[#This Row],[設定項目]]&lt;&gt;"",テーブル1[[#This Row],[ラベル表示]]=TRUE),テーブル1[[#This Row],[設定項目]],NA())</f>
        <v>#N/A</v>
      </c>
      <c r="S162" s="58" t="e">
        <f>IF(テーブル1[[#This Row],[設定項目]]&gt;=設定!$D$13,テーブル1[[#This Row],[val_J]],NA())</f>
        <v>#N/A</v>
      </c>
      <c r="T162" s="11" t="e">
        <f>IF(テーブル1[[#This Row],[設定項目]]&gt;=設定!$D$13,テーブル1[[#This Row],[val_K]],NA())</f>
        <v>#N/A</v>
      </c>
      <c r="U162" s="11" t="e">
        <f>IF(AND(テーブル1[[#This Row],[設定項目]]&lt;設定!$D$13,テーブル1[[#This Row],[設定項目]]&gt;=設定!$D$12),テーブル1[[#This Row],[val_J]],NA())</f>
        <v>#N/A</v>
      </c>
      <c r="V162" s="11" t="e">
        <f>IF(AND(テーブル1[[#This Row],[設定項目]]&lt;設定!$D$13,テーブル1[[#This Row],[設定項目]]&gt;=設定!$D$12),テーブル1[[#This Row],[val_K]],NA())</f>
        <v>#N/A</v>
      </c>
      <c r="W162" s="11" t="e">
        <f>IF(AND(テーブル1[[#This Row],[設定項目]]&lt;設定!$D$12,テーブル1[[#This Row],[設定項目]]&gt;=設定!$D$11),テーブル1[[#This Row],[val_J]],NA())</f>
        <v>#N/A</v>
      </c>
      <c r="X162" s="11" t="e">
        <f>IF(AND(テーブル1[[#This Row],[設定項目]]&lt;設定!$D$12,テーブル1[[#This Row],[設定項目]]&gt;=設定!$D$11),テーブル1[[#This Row],[val_K]],NA())</f>
        <v>#N/A</v>
      </c>
      <c r="Y162" s="11" t="e">
        <f>IF(AND(テーブル1[[#This Row],[設定項目]]&lt;設定!$D$11,テーブル1[[#This Row],[設定項目]]&gt;=設定!$D$10),テーブル1[[#This Row],[val_J]],NA())</f>
        <v>#N/A</v>
      </c>
      <c r="Z162" s="11" t="e">
        <f>IF(AND(テーブル1[[#This Row],[設定項目]]&lt;設定!$D$11,テーブル1[[#This Row],[設定項目]]&gt;=設定!$D$10),テーブル1[[#This Row],[val_K]],NA())</f>
        <v>#N/A</v>
      </c>
      <c r="AA162" s="11" t="e">
        <f>IF(AND(テーブル1[[#This Row],[設定項目]]&lt;設定!$D$10,テーブル1[[#This Row],[設定項目]]&gt;=設定!$D$9),テーブル1[[#This Row],[val_J]],NA())</f>
        <v>#N/A</v>
      </c>
      <c r="AB162" s="11" t="e">
        <f>IF(AND(テーブル1[[#This Row],[設定項目]]&lt;設定!$D$10,テーブル1[[#This Row],[設定項目]]&gt;=設定!$D$9),テーブル1[[#This Row],[val_K]],NA())</f>
        <v>#N/A</v>
      </c>
      <c r="AC162" s="11" t="e">
        <f>IF(AND(テーブル1[[#This Row],[設定項目]]&lt;設定!$F$8,テーブル1[[#This Row],[設定項目]]&lt;&gt;""),テーブル1[[#This Row],[val_J]],NA())</f>
        <v>#N/A</v>
      </c>
      <c r="AD162" s="11" t="e">
        <f>IF(AND(テーブル1[[#This Row],[設定項目]]&lt;設定!$F$8,テーブル1[[#This Row],[設定項目]]&lt;&gt;""),テーブル1[[#This Row],[val_K]],NA())</f>
        <v>#N/A</v>
      </c>
      <c r="AE162" s="11">
        <f>IF(AND('グラフ(cCa-P)'!$I$11="ON",テーブル1[[#This Row],[ラベル表示]]=TRUE),テーブル1[[#This Row],[名前]],"")</f>
        <v>0</v>
      </c>
      <c r="AF162" s="11">
        <f>IF(AND('グラフ(PTH-cCa,P)'!$I$31="ON",テーブル1[[#This Row],[ラベル表示]]=TRUE),テーブル1[[#This Row],[名前]],"")</f>
        <v>0</v>
      </c>
      <c r="AG162" s="11">
        <f>IF(AND('グラフ(PTH-cCa,P)'!$Y$31="ON",テーブル1[[#This Row],[ラベル表示]]=TRUE),テーブル1[[#This Row],[名前]],"")</f>
        <v>0</v>
      </c>
      <c r="AH162" s="76">
        <f t="shared" si="5"/>
        <v>0</v>
      </c>
    </row>
    <row r="163" spans="2:34" ht="20.399999999999999" customHeight="1" x14ac:dyDescent="0.45">
      <c r="B163" s="129" t="b">
        <v>1</v>
      </c>
      <c r="C163" s="88">
        <f t="shared" si="4"/>
        <v>159</v>
      </c>
      <c r="D163" s="144"/>
      <c r="E163" s="8"/>
      <c r="F163" s="8"/>
      <c r="G163" s="8"/>
      <c r="H163" s="8"/>
      <c r="I163" s="8"/>
      <c r="J163" s="8"/>
      <c r="K163" s="136" t="str">
        <f>テーブル1[[#This Row],[cCa(mg/dL) '[自動計算']_グラフ表示用]]</f>
        <v/>
      </c>
      <c r="L163" s="8"/>
      <c r="M163" s="8"/>
      <c r="N163" s="59"/>
      <c r="O1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3" s="130" t="e">
        <f>IF(AND(テーブル1[[#This Row],[cCa(mg/dL) '[自動計算']_グラフ表示用]]&lt;&gt;"",テーブル1[[#This Row],[ラベル表示]]=TRUE),テーブル1[[#This Row],[cCa(mg/dL) '[自動計算']_グラフ表示用]],NA())</f>
        <v>#N/A</v>
      </c>
      <c r="Q163" s="130" t="e">
        <f>IF(AND(テーブル1[[#This Row],[P(mg/dL)]]&lt;&gt;"",テーブル1[[#This Row],[ラベル表示]]=TRUE),テーブル1[[#This Row],[P(mg/dL)]],NA())</f>
        <v>#N/A</v>
      </c>
      <c r="R163" s="130" t="e">
        <f>IF(AND(テーブル1[[#This Row],[設定項目]]&lt;&gt;"",テーブル1[[#This Row],[ラベル表示]]=TRUE),テーブル1[[#This Row],[設定項目]],NA())</f>
        <v>#N/A</v>
      </c>
      <c r="S163" s="58" t="e">
        <f>IF(テーブル1[[#This Row],[設定項目]]&gt;=設定!$D$13,テーブル1[[#This Row],[val_J]],NA())</f>
        <v>#N/A</v>
      </c>
      <c r="T163" s="11" t="e">
        <f>IF(テーブル1[[#This Row],[設定項目]]&gt;=設定!$D$13,テーブル1[[#This Row],[val_K]],NA())</f>
        <v>#N/A</v>
      </c>
      <c r="U163" s="11" t="e">
        <f>IF(AND(テーブル1[[#This Row],[設定項目]]&lt;設定!$D$13,テーブル1[[#This Row],[設定項目]]&gt;=設定!$D$12),テーブル1[[#This Row],[val_J]],NA())</f>
        <v>#N/A</v>
      </c>
      <c r="V163" s="11" t="e">
        <f>IF(AND(テーブル1[[#This Row],[設定項目]]&lt;設定!$D$13,テーブル1[[#This Row],[設定項目]]&gt;=設定!$D$12),テーブル1[[#This Row],[val_K]],NA())</f>
        <v>#N/A</v>
      </c>
      <c r="W163" s="11" t="e">
        <f>IF(AND(テーブル1[[#This Row],[設定項目]]&lt;設定!$D$12,テーブル1[[#This Row],[設定項目]]&gt;=設定!$D$11),テーブル1[[#This Row],[val_J]],NA())</f>
        <v>#N/A</v>
      </c>
      <c r="X163" s="11" t="e">
        <f>IF(AND(テーブル1[[#This Row],[設定項目]]&lt;設定!$D$12,テーブル1[[#This Row],[設定項目]]&gt;=設定!$D$11),テーブル1[[#This Row],[val_K]],NA())</f>
        <v>#N/A</v>
      </c>
      <c r="Y163" s="11" t="e">
        <f>IF(AND(テーブル1[[#This Row],[設定項目]]&lt;設定!$D$11,テーブル1[[#This Row],[設定項目]]&gt;=設定!$D$10),テーブル1[[#This Row],[val_J]],NA())</f>
        <v>#N/A</v>
      </c>
      <c r="Z163" s="11" t="e">
        <f>IF(AND(テーブル1[[#This Row],[設定項目]]&lt;設定!$D$11,テーブル1[[#This Row],[設定項目]]&gt;=設定!$D$10),テーブル1[[#This Row],[val_K]],NA())</f>
        <v>#N/A</v>
      </c>
      <c r="AA163" s="11" t="e">
        <f>IF(AND(テーブル1[[#This Row],[設定項目]]&lt;設定!$D$10,テーブル1[[#This Row],[設定項目]]&gt;=設定!$D$9),テーブル1[[#This Row],[val_J]],NA())</f>
        <v>#N/A</v>
      </c>
      <c r="AB163" s="11" t="e">
        <f>IF(AND(テーブル1[[#This Row],[設定項目]]&lt;設定!$D$10,テーブル1[[#This Row],[設定項目]]&gt;=設定!$D$9),テーブル1[[#This Row],[val_K]],NA())</f>
        <v>#N/A</v>
      </c>
      <c r="AC163" s="11" t="e">
        <f>IF(AND(テーブル1[[#This Row],[設定項目]]&lt;設定!$F$8,テーブル1[[#This Row],[設定項目]]&lt;&gt;""),テーブル1[[#This Row],[val_J]],NA())</f>
        <v>#N/A</v>
      </c>
      <c r="AD163" s="11" t="e">
        <f>IF(AND(テーブル1[[#This Row],[設定項目]]&lt;設定!$F$8,テーブル1[[#This Row],[設定項目]]&lt;&gt;""),テーブル1[[#This Row],[val_K]],NA())</f>
        <v>#N/A</v>
      </c>
      <c r="AE163" s="11">
        <f>IF(AND('グラフ(cCa-P)'!$I$11="ON",テーブル1[[#This Row],[ラベル表示]]=TRUE),テーブル1[[#This Row],[名前]],"")</f>
        <v>0</v>
      </c>
      <c r="AF163" s="11">
        <f>IF(AND('グラフ(PTH-cCa,P)'!$I$31="ON",テーブル1[[#This Row],[ラベル表示]]=TRUE),テーブル1[[#This Row],[名前]],"")</f>
        <v>0</v>
      </c>
      <c r="AG163" s="11">
        <f>IF(AND('グラフ(PTH-cCa,P)'!$Y$31="ON",テーブル1[[#This Row],[ラベル表示]]=TRUE),テーブル1[[#This Row],[名前]],"")</f>
        <v>0</v>
      </c>
      <c r="AH163" s="76">
        <f t="shared" si="5"/>
        <v>0</v>
      </c>
    </row>
    <row r="164" spans="2:34" ht="20.399999999999999" customHeight="1" x14ac:dyDescent="0.45">
      <c r="B164" s="129" t="b">
        <v>1</v>
      </c>
      <c r="C164" s="88">
        <f t="shared" si="4"/>
        <v>160</v>
      </c>
      <c r="D164" s="144"/>
      <c r="E164" s="8"/>
      <c r="F164" s="8"/>
      <c r="G164" s="8"/>
      <c r="H164" s="8"/>
      <c r="I164" s="8"/>
      <c r="J164" s="8"/>
      <c r="K164" s="136" t="str">
        <f>テーブル1[[#This Row],[cCa(mg/dL) '[自動計算']_グラフ表示用]]</f>
        <v/>
      </c>
      <c r="L164" s="8"/>
      <c r="M164" s="8"/>
      <c r="N164" s="59"/>
      <c r="O1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4" s="130" t="e">
        <f>IF(AND(テーブル1[[#This Row],[cCa(mg/dL) '[自動計算']_グラフ表示用]]&lt;&gt;"",テーブル1[[#This Row],[ラベル表示]]=TRUE),テーブル1[[#This Row],[cCa(mg/dL) '[自動計算']_グラフ表示用]],NA())</f>
        <v>#N/A</v>
      </c>
      <c r="Q164" s="130" t="e">
        <f>IF(AND(テーブル1[[#This Row],[P(mg/dL)]]&lt;&gt;"",テーブル1[[#This Row],[ラベル表示]]=TRUE),テーブル1[[#This Row],[P(mg/dL)]],NA())</f>
        <v>#N/A</v>
      </c>
      <c r="R164" s="130" t="e">
        <f>IF(AND(テーブル1[[#This Row],[設定項目]]&lt;&gt;"",テーブル1[[#This Row],[ラベル表示]]=TRUE),テーブル1[[#This Row],[設定項目]],NA())</f>
        <v>#N/A</v>
      </c>
      <c r="S164" s="58" t="e">
        <f>IF(テーブル1[[#This Row],[設定項目]]&gt;=設定!$D$13,テーブル1[[#This Row],[val_J]],NA())</f>
        <v>#N/A</v>
      </c>
      <c r="T164" s="11" t="e">
        <f>IF(テーブル1[[#This Row],[設定項目]]&gt;=設定!$D$13,テーブル1[[#This Row],[val_K]],NA())</f>
        <v>#N/A</v>
      </c>
      <c r="U164" s="11" t="e">
        <f>IF(AND(テーブル1[[#This Row],[設定項目]]&lt;設定!$D$13,テーブル1[[#This Row],[設定項目]]&gt;=設定!$D$12),テーブル1[[#This Row],[val_J]],NA())</f>
        <v>#N/A</v>
      </c>
      <c r="V164" s="11" t="e">
        <f>IF(AND(テーブル1[[#This Row],[設定項目]]&lt;設定!$D$13,テーブル1[[#This Row],[設定項目]]&gt;=設定!$D$12),テーブル1[[#This Row],[val_K]],NA())</f>
        <v>#N/A</v>
      </c>
      <c r="W164" s="11" t="e">
        <f>IF(AND(テーブル1[[#This Row],[設定項目]]&lt;設定!$D$12,テーブル1[[#This Row],[設定項目]]&gt;=設定!$D$11),テーブル1[[#This Row],[val_J]],NA())</f>
        <v>#N/A</v>
      </c>
      <c r="X164" s="11" t="e">
        <f>IF(AND(テーブル1[[#This Row],[設定項目]]&lt;設定!$D$12,テーブル1[[#This Row],[設定項目]]&gt;=設定!$D$11),テーブル1[[#This Row],[val_K]],NA())</f>
        <v>#N/A</v>
      </c>
      <c r="Y164" s="11" t="e">
        <f>IF(AND(テーブル1[[#This Row],[設定項目]]&lt;設定!$D$11,テーブル1[[#This Row],[設定項目]]&gt;=設定!$D$10),テーブル1[[#This Row],[val_J]],NA())</f>
        <v>#N/A</v>
      </c>
      <c r="Z164" s="11" t="e">
        <f>IF(AND(テーブル1[[#This Row],[設定項目]]&lt;設定!$D$11,テーブル1[[#This Row],[設定項目]]&gt;=設定!$D$10),テーブル1[[#This Row],[val_K]],NA())</f>
        <v>#N/A</v>
      </c>
      <c r="AA164" s="11" t="e">
        <f>IF(AND(テーブル1[[#This Row],[設定項目]]&lt;設定!$D$10,テーブル1[[#This Row],[設定項目]]&gt;=設定!$D$9),テーブル1[[#This Row],[val_J]],NA())</f>
        <v>#N/A</v>
      </c>
      <c r="AB164" s="11" t="e">
        <f>IF(AND(テーブル1[[#This Row],[設定項目]]&lt;設定!$D$10,テーブル1[[#This Row],[設定項目]]&gt;=設定!$D$9),テーブル1[[#This Row],[val_K]],NA())</f>
        <v>#N/A</v>
      </c>
      <c r="AC164" s="11" t="e">
        <f>IF(AND(テーブル1[[#This Row],[設定項目]]&lt;設定!$F$8,テーブル1[[#This Row],[設定項目]]&lt;&gt;""),テーブル1[[#This Row],[val_J]],NA())</f>
        <v>#N/A</v>
      </c>
      <c r="AD164" s="11" t="e">
        <f>IF(AND(テーブル1[[#This Row],[設定項目]]&lt;設定!$F$8,テーブル1[[#This Row],[設定項目]]&lt;&gt;""),テーブル1[[#This Row],[val_K]],NA())</f>
        <v>#N/A</v>
      </c>
      <c r="AE164" s="11">
        <f>IF(AND('グラフ(cCa-P)'!$I$11="ON",テーブル1[[#This Row],[ラベル表示]]=TRUE),テーブル1[[#This Row],[名前]],"")</f>
        <v>0</v>
      </c>
      <c r="AF164" s="11">
        <f>IF(AND('グラフ(PTH-cCa,P)'!$I$31="ON",テーブル1[[#This Row],[ラベル表示]]=TRUE),テーブル1[[#This Row],[名前]],"")</f>
        <v>0</v>
      </c>
      <c r="AG164" s="11">
        <f>IF(AND('グラフ(PTH-cCa,P)'!$Y$31="ON",テーブル1[[#This Row],[ラベル表示]]=TRUE),テーブル1[[#This Row],[名前]],"")</f>
        <v>0</v>
      </c>
      <c r="AH164" s="76">
        <f t="shared" si="5"/>
        <v>0</v>
      </c>
    </row>
    <row r="165" spans="2:34" ht="20.399999999999999" customHeight="1" x14ac:dyDescent="0.45">
      <c r="B165" s="129" t="b">
        <v>1</v>
      </c>
      <c r="C165" s="88">
        <f t="shared" si="4"/>
        <v>161</v>
      </c>
      <c r="D165" s="144"/>
      <c r="E165" s="8"/>
      <c r="F165" s="8"/>
      <c r="G165" s="8"/>
      <c r="H165" s="8"/>
      <c r="I165" s="8"/>
      <c r="J165" s="8"/>
      <c r="K165" s="136" t="str">
        <f>テーブル1[[#This Row],[cCa(mg/dL) '[自動計算']_グラフ表示用]]</f>
        <v/>
      </c>
      <c r="L165" s="8"/>
      <c r="M165" s="8"/>
      <c r="N165" s="59"/>
      <c r="O1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5" s="130" t="e">
        <f>IF(AND(テーブル1[[#This Row],[cCa(mg/dL) '[自動計算']_グラフ表示用]]&lt;&gt;"",テーブル1[[#This Row],[ラベル表示]]=TRUE),テーブル1[[#This Row],[cCa(mg/dL) '[自動計算']_グラフ表示用]],NA())</f>
        <v>#N/A</v>
      </c>
      <c r="Q165" s="130" t="e">
        <f>IF(AND(テーブル1[[#This Row],[P(mg/dL)]]&lt;&gt;"",テーブル1[[#This Row],[ラベル表示]]=TRUE),テーブル1[[#This Row],[P(mg/dL)]],NA())</f>
        <v>#N/A</v>
      </c>
      <c r="R165" s="130" t="e">
        <f>IF(AND(テーブル1[[#This Row],[設定項目]]&lt;&gt;"",テーブル1[[#This Row],[ラベル表示]]=TRUE),テーブル1[[#This Row],[設定項目]],NA())</f>
        <v>#N/A</v>
      </c>
      <c r="S165" s="58" t="e">
        <f>IF(テーブル1[[#This Row],[設定項目]]&gt;=設定!$D$13,テーブル1[[#This Row],[val_J]],NA())</f>
        <v>#N/A</v>
      </c>
      <c r="T165" s="11" t="e">
        <f>IF(テーブル1[[#This Row],[設定項目]]&gt;=設定!$D$13,テーブル1[[#This Row],[val_K]],NA())</f>
        <v>#N/A</v>
      </c>
      <c r="U165" s="11" t="e">
        <f>IF(AND(テーブル1[[#This Row],[設定項目]]&lt;設定!$D$13,テーブル1[[#This Row],[設定項目]]&gt;=設定!$D$12),テーブル1[[#This Row],[val_J]],NA())</f>
        <v>#N/A</v>
      </c>
      <c r="V165" s="11" t="e">
        <f>IF(AND(テーブル1[[#This Row],[設定項目]]&lt;設定!$D$13,テーブル1[[#This Row],[設定項目]]&gt;=設定!$D$12),テーブル1[[#This Row],[val_K]],NA())</f>
        <v>#N/A</v>
      </c>
      <c r="W165" s="11" t="e">
        <f>IF(AND(テーブル1[[#This Row],[設定項目]]&lt;設定!$D$12,テーブル1[[#This Row],[設定項目]]&gt;=設定!$D$11),テーブル1[[#This Row],[val_J]],NA())</f>
        <v>#N/A</v>
      </c>
      <c r="X165" s="11" t="e">
        <f>IF(AND(テーブル1[[#This Row],[設定項目]]&lt;設定!$D$12,テーブル1[[#This Row],[設定項目]]&gt;=設定!$D$11),テーブル1[[#This Row],[val_K]],NA())</f>
        <v>#N/A</v>
      </c>
      <c r="Y165" s="11" t="e">
        <f>IF(AND(テーブル1[[#This Row],[設定項目]]&lt;設定!$D$11,テーブル1[[#This Row],[設定項目]]&gt;=設定!$D$10),テーブル1[[#This Row],[val_J]],NA())</f>
        <v>#N/A</v>
      </c>
      <c r="Z165" s="11" t="e">
        <f>IF(AND(テーブル1[[#This Row],[設定項目]]&lt;設定!$D$11,テーブル1[[#This Row],[設定項目]]&gt;=設定!$D$10),テーブル1[[#This Row],[val_K]],NA())</f>
        <v>#N/A</v>
      </c>
      <c r="AA165" s="11" t="e">
        <f>IF(AND(テーブル1[[#This Row],[設定項目]]&lt;設定!$D$10,テーブル1[[#This Row],[設定項目]]&gt;=設定!$D$9),テーブル1[[#This Row],[val_J]],NA())</f>
        <v>#N/A</v>
      </c>
      <c r="AB165" s="11" t="e">
        <f>IF(AND(テーブル1[[#This Row],[設定項目]]&lt;設定!$D$10,テーブル1[[#This Row],[設定項目]]&gt;=設定!$D$9),テーブル1[[#This Row],[val_K]],NA())</f>
        <v>#N/A</v>
      </c>
      <c r="AC165" s="11" t="e">
        <f>IF(AND(テーブル1[[#This Row],[設定項目]]&lt;設定!$F$8,テーブル1[[#This Row],[設定項目]]&lt;&gt;""),テーブル1[[#This Row],[val_J]],NA())</f>
        <v>#N/A</v>
      </c>
      <c r="AD165" s="11" t="e">
        <f>IF(AND(テーブル1[[#This Row],[設定項目]]&lt;設定!$F$8,テーブル1[[#This Row],[設定項目]]&lt;&gt;""),テーブル1[[#This Row],[val_K]],NA())</f>
        <v>#N/A</v>
      </c>
      <c r="AE165" s="11">
        <f>IF(AND('グラフ(cCa-P)'!$I$11="ON",テーブル1[[#This Row],[ラベル表示]]=TRUE),テーブル1[[#This Row],[名前]],"")</f>
        <v>0</v>
      </c>
      <c r="AF165" s="11">
        <f>IF(AND('グラフ(PTH-cCa,P)'!$I$31="ON",テーブル1[[#This Row],[ラベル表示]]=TRUE),テーブル1[[#This Row],[名前]],"")</f>
        <v>0</v>
      </c>
      <c r="AG165" s="11">
        <f>IF(AND('グラフ(PTH-cCa,P)'!$Y$31="ON",テーブル1[[#This Row],[ラベル表示]]=TRUE),テーブル1[[#This Row],[名前]],"")</f>
        <v>0</v>
      </c>
      <c r="AH165" s="76">
        <f t="shared" si="5"/>
        <v>0</v>
      </c>
    </row>
    <row r="166" spans="2:34" ht="20.399999999999999" customHeight="1" x14ac:dyDescent="0.45">
      <c r="B166" s="129" t="b">
        <v>1</v>
      </c>
      <c r="C166" s="88">
        <f t="shared" si="4"/>
        <v>162</v>
      </c>
      <c r="D166" s="144"/>
      <c r="E166" s="8"/>
      <c r="F166" s="8"/>
      <c r="G166" s="8"/>
      <c r="H166" s="8"/>
      <c r="I166" s="8"/>
      <c r="J166" s="8"/>
      <c r="K166" s="136" t="str">
        <f>テーブル1[[#This Row],[cCa(mg/dL) '[自動計算']_グラフ表示用]]</f>
        <v/>
      </c>
      <c r="L166" s="8"/>
      <c r="M166" s="8"/>
      <c r="N166" s="59"/>
      <c r="O1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6" s="130" t="e">
        <f>IF(AND(テーブル1[[#This Row],[cCa(mg/dL) '[自動計算']_グラフ表示用]]&lt;&gt;"",テーブル1[[#This Row],[ラベル表示]]=TRUE),テーブル1[[#This Row],[cCa(mg/dL) '[自動計算']_グラフ表示用]],NA())</f>
        <v>#N/A</v>
      </c>
      <c r="Q166" s="130" t="e">
        <f>IF(AND(テーブル1[[#This Row],[P(mg/dL)]]&lt;&gt;"",テーブル1[[#This Row],[ラベル表示]]=TRUE),テーブル1[[#This Row],[P(mg/dL)]],NA())</f>
        <v>#N/A</v>
      </c>
      <c r="R166" s="130" t="e">
        <f>IF(AND(テーブル1[[#This Row],[設定項目]]&lt;&gt;"",テーブル1[[#This Row],[ラベル表示]]=TRUE),テーブル1[[#This Row],[設定項目]],NA())</f>
        <v>#N/A</v>
      </c>
      <c r="S166" s="58" t="e">
        <f>IF(テーブル1[[#This Row],[設定項目]]&gt;=設定!$D$13,テーブル1[[#This Row],[val_J]],NA())</f>
        <v>#N/A</v>
      </c>
      <c r="T166" s="11" t="e">
        <f>IF(テーブル1[[#This Row],[設定項目]]&gt;=設定!$D$13,テーブル1[[#This Row],[val_K]],NA())</f>
        <v>#N/A</v>
      </c>
      <c r="U166" s="11" t="e">
        <f>IF(AND(テーブル1[[#This Row],[設定項目]]&lt;設定!$D$13,テーブル1[[#This Row],[設定項目]]&gt;=設定!$D$12),テーブル1[[#This Row],[val_J]],NA())</f>
        <v>#N/A</v>
      </c>
      <c r="V166" s="11" t="e">
        <f>IF(AND(テーブル1[[#This Row],[設定項目]]&lt;設定!$D$13,テーブル1[[#This Row],[設定項目]]&gt;=設定!$D$12),テーブル1[[#This Row],[val_K]],NA())</f>
        <v>#N/A</v>
      </c>
      <c r="W166" s="11" t="e">
        <f>IF(AND(テーブル1[[#This Row],[設定項目]]&lt;設定!$D$12,テーブル1[[#This Row],[設定項目]]&gt;=設定!$D$11),テーブル1[[#This Row],[val_J]],NA())</f>
        <v>#N/A</v>
      </c>
      <c r="X166" s="11" t="e">
        <f>IF(AND(テーブル1[[#This Row],[設定項目]]&lt;設定!$D$12,テーブル1[[#This Row],[設定項目]]&gt;=設定!$D$11),テーブル1[[#This Row],[val_K]],NA())</f>
        <v>#N/A</v>
      </c>
      <c r="Y166" s="11" t="e">
        <f>IF(AND(テーブル1[[#This Row],[設定項目]]&lt;設定!$D$11,テーブル1[[#This Row],[設定項目]]&gt;=設定!$D$10),テーブル1[[#This Row],[val_J]],NA())</f>
        <v>#N/A</v>
      </c>
      <c r="Z166" s="11" t="e">
        <f>IF(AND(テーブル1[[#This Row],[設定項目]]&lt;設定!$D$11,テーブル1[[#This Row],[設定項目]]&gt;=設定!$D$10),テーブル1[[#This Row],[val_K]],NA())</f>
        <v>#N/A</v>
      </c>
      <c r="AA166" s="11" t="e">
        <f>IF(AND(テーブル1[[#This Row],[設定項目]]&lt;設定!$D$10,テーブル1[[#This Row],[設定項目]]&gt;=設定!$D$9),テーブル1[[#This Row],[val_J]],NA())</f>
        <v>#N/A</v>
      </c>
      <c r="AB166" s="11" t="e">
        <f>IF(AND(テーブル1[[#This Row],[設定項目]]&lt;設定!$D$10,テーブル1[[#This Row],[設定項目]]&gt;=設定!$D$9),テーブル1[[#This Row],[val_K]],NA())</f>
        <v>#N/A</v>
      </c>
      <c r="AC166" s="11" t="e">
        <f>IF(AND(テーブル1[[#This Row],[設定項目]]&lt;設定!$F$8,テーブル1[[#This Row],[設定項目]]&lt;&gt;""),テーブル1[[#This Row],[val_J]],NA())</f>
        <v>#N/A</v>
      </c>
      <c r="AD166" s="11" t="e">
        <f>IF(AND(テーブル1[[#This Row],[設定項目]]&lt;設定!$F$8,テーブル1[[#This Row],[設定項目]]&lt;&gt;""),テーブル1[[#This Row],[val_K]],NA())</f>
        <v>#N/A</v>
      </c>
      <c r="AE166" s="11">
        <f>IF(AND('グラフ(cCa-P)'!$I$11="ON",テーブル1[[#This Row],[ラベル表示]]=TRUE),テーブル1[[#This Row],[名前]],"")</f>
        <v>0</v>
      </c>
      <c r="AF166" s="11">
        <f>IF(AND('グラフ(PTH-cCa,P)'!$I$31="ON",テーブル1[[#This Row],[ラベル表示]]=TRUE),テーブル1[[#This Row],[名前]],"")</f>
        <v>0</v>
      </c>
      <c r="AG166" s="11">
        <f>IF(AND('グラフ(PTH-cCa,P)'!$Y$31="ON",テーブル1[[#This Row],[ラベル表示]]=TRUE),テーブル1[[#This Row],[名前]],"")</f>
        <v>0</v>
      </c>
      <c r="AH166" s="76">
        <f t="shared" si="5"/>
        <v>0</v>
      </c>
    </row>
    <row r="167" spans="2:34" ht="20.399999999999999" customHeight="1" x14ac:dyDescent="0.45">
      <c r="B167" s="129" t="b">
        <v>1</v>
      </c>
      <c r="C167" s="88">
        <f t="shared" si="4"/>
        <v>163</v>
      </c>
      <c r="D167" s="144"/>
      <c r="E167" s="8"/>
      <c r="F167" s="8"/>
      <c r="G167" s="8"/>
      <c r="H167" s="8"/>
      <c r="I167" s="8"/>
      <c r="J167" s="8"/>
      <c r="K167" s="136" t="str">
        <f>テーブル1[[#This Row],[cCa(mg/dL) '[自動計算']_グラフ表示用]]</f>
        <v/>
      </c>
      <c r="L167" s="8"/>
      <c r="M167" s="8"/>
      <c r="N167" s="59"/>
      <c r="O1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7" s="130" t="e">
        <f>IF(AND(テーブル1[[#This Row],[cCa(mg/dL) '[自動計算']_グラフ表示用]]&lt;&gt;"",テーブル1[[#This Row],[ラベル表示]]=TRUE),テーブル1[[#This Row],[cCa(mg/dL) '[自動計算']_グラフ表示用]],NA())</f>
        <v>#N/A</v>
      </c>
      <c r="Q167" s="130" t="e">
        <f>IF(AND(テーブル1[[#This Row],[P(mg/dL)]]&lt;&gt;"",テーブル1[[#This Row],[ラベル表示]]=TRUE),テーブル1[[#This Row],[P(mg/dL)]],NA())</f>
        <v>#N/A</v>
      </c>
      <c r="R167" s="130" t="e">
        <f>IF(AND(テーブル1[[#This Row],[設定項目]]&lt;&gt;"",テーブル1[[#This Row],[ラベル表示]]=TRUE),テーブル1[[#This Row],[設定項目]],NA())</f>
        <v>#N/A</v>
      </c>
      <c r="S167" s="58" t="e">
        <f>IF(テーブル1[[#This Row],[設定項目]]&gt;=設定!$D$13,テーブル1[[#This Row],[val_J]],NA())</f>
        <v>#N/A</v>
      </c>
      <c r="T167" s="11" t="e">
        <f>IF(テーブル1[[#This Row],[設定項目]]&gt;=設定!$D$13,テーブル1[[#This Row],[val_K]],NA())</f>
        <v>#N/A</v>
      </c>
      <c r="U167" s="11" t="e">
        <f>IF(AND(テーブル1[[#This Row],[設定項目]]&lt;設定!$D$13,テーブル1[[#This Row],[設定項目]]&gt;=設定!$D$12),テーブル1[[#This Row],[val_J]],NA())</f>
        <v>#N/A</v>
      </c>
      <c r="V167" s="11" t="e">
        <f>IF(AND(テーブル1[[#This Row],[設定項目]]&lt;設定!$D$13,テーブル1[[#This Row],[設定項目]]&gt;=設定!$D$12),テーブル1[[#This Row],[val_K]],NA())</f>
        <v>#N/A</v>
      </c>
      <c r="W167" s="11" t="e">
        <f>IF(AND(テーブル1[[#This Row],[設定項目]]&lt;設定!$D$12,テーブル1[[#This Row],[設定項目]]&gt;=設定!$D$11),テーブル1[[#This Row],[val_J]],NA())</f>
        <v>#N/A</v>
      </c>
      <c r="X167" s="11" t="e">
        <f>IF(AND(テーブル1[[#This Row],[設定項目]]&lt;設定!$D$12,テーブル1[[#This Row],[設定項目]]&gt;=設定!$D$11),テーブル1[[#This Row],[val_K]],NA())</f>
        <v>#N/A</v>
      </c>
      <c r="Y167" s="11" t="e">
        <f>IF(AND(テーブル1[[#This Row],[設定項目]]&lt;設定!$D$11,テーブル1[[#This Row],[設定項目]]&gt;=設定!$D$10),テーブル1[[#This Row],[val_J]],NA())</f>
        <v>#N/A</v>
      </c>
      <c r="Z167" s="11" t="e">
        <f>IF(AND(テーブル1[[#This Row],[設定項目]]&lt;設定!$D$11,テーブル1[[#This Row],[設定項目]]&gt;=設定!$D$10),テーブル1[[#This Row],[val_K]],NA())</f>
        <v>#N/A</v>
      </c>
      <c r="AA167" s="11" t="e">
        <f>IF(AND(テーブル1[[#This Row],[設定項目]]&lt;設定!$D$10,テーブル1[[#This Row],[設定項目]]&gt;=設定!$D$9),テーブル1[[#This Row],[val_J]],NA())</f>
        <v>#N/A</v>
      </c>
      <c r="AB167" s="11" t="e">
        <f>IF(AND(テーブル1[[#This Row],[設定項目]]&lt;設定!$D$10,テーブル1[[#This Row],[設定項目]]&gt;=設定!$D$9),テーブル1[[#This Row],[val_K]],NA())</f>
        <v>#N/A</v>
      </c>
      <c r="AC167" s="11" t="e">
        <f>IF(AND(テーブル1[[#This Row],[設定項目]]&lt;設定!$F$8,テーブル1[[#This Row],[設定項目]]&lt;&gt;""),テーブル1[[#This Row],[val_J]],NA())</f>
        <v>#N/A</v>
      </c>
      <c r="AD167" s="11" t="e">
        <f>IF(AND(テーブル1[[#This Row],[設定項目]]&lt;設定!$F$8,テーブル1[[#This Row],[設定項目]]&lt;&gt;""),テーブル1[[#This Row],[val_K]],NA())</f>
        <v>#N/A</v>
      </c>
      <c r="AE167" s="11">
        <f>IF(AND('グラフ(cCa-P)'!$I$11="ON",テーブル1[[#This Row],[ラベル表示]]=TRUE),テーブル1[[#This Row],[名前]],"")</f>
        <v>0</v>
      </c>
      <c r="AF167" s="11">
        <f>IF(AND('グラフ(PTH-cCa,P)'!$I$31="ON",テーブル1[[#This Row],[ラベル表示]]=TRUE),テーブル1[[#This Row],[名前]],"")</f>
        <v>0</v>
      </c>
      <c r="AG167" s="11">
        <f>IF(AND('グラフ(PTH-cCa,P)'!$Y$31="ON",テーブル1[[#This Row],[ラベル表示]]=TRUE),テーブル1[[#This Row],[名前]],"")</f>
        <v>0</v>
      </c>
      <c r="AH167" s="76">
        <f t="shared" si="5"/>
        <v>0</v>
      </c>
    </row>
    <row r="168" spans="2:34" ht="20.399999999999999" customHeight="1" x14ac:dyDescent="0.45">
      <c r="B168" s="129" t="b">
        <v>1</v>
      </c>
      <c r="C168" s="88">
        <f t="shared" si="4"/>
        <v>164</v>
      </c>
      <c r="D168" s="144"/>
      <c r="E168" s="8"/>
      <c r="F168" s="8"/>
      <c r="G168" s="8"/>
      <c r="H168" s="8"/>
      <c r="I168" s="8"/>
      <c r="J168" s="8"/>
      <c r="K168" s="136" t="str">
        <f>テーブル1[[#This Row],[cCa(mg/dL) '[自動計算']_グラフ表示用]]</f>
        <v/>
      </c>
      <c r="L168" s="8"/>
      <c r="M168" s="8"/>
      <c r="N168" s="59"/>
      <c r="O1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8" s="130" t="e">
        <f>IF(AND(テーブル1[[#This Row],[cCa(mg/dL) '[自動計算']_グラフ表示用]]&lt;&gt;"",テーブル1[[#This Row],[ラベル表示]]=TRUE),テーブル1[[#This Row],[cCa(mg/dL) '[自動計算']_グラフ表示用]],NA())</f>
        <v>#N/A</v>
      </c>
      <c r="Q168" s="130" t="e">
        <f>IF(AND(テーブル1[[#This Row],[P(mg/dL)]]&lt;&gt;"",テーブル1[[#This Row],[ラベル表示]]=TRUE),テーブル1[[#This Row],[P(mg/dL)]],NA())</f>
        <v>#N/A</v>
      </c>
      <c r="R168" s="130" t="e">
        <f>IF(AND(テーブル1[[#This Row],[設定項目]]&lt;&gt;"",テーブル1[[#This Row],[ラベル表示]]=TRUE),テーブル1[[#This Row],[設定項目]],NA())</f>
        <v>#N/A</v>
      </c>
      <c r="S168" s="58" t="e">
        <f>IF(テーブル1[[#This Row],[設定項目]]&gt;=設定!$D$13,テーブル1[[#This Row],[val_J]],NA())</f>
        <v>#N/A</v>
      </c>
      <c r="T168" s="11" t="e">
        <f>IF(テーブル1[[#This Row],[設定項目]]&gt;=設定!$D$13,テーブル1[[#This Row],[val_K]],NA())</f>
        <v>#N/A</v>
      </c>
      <c r="U168" s="11" t="e">
        <f>IF(AND(テーブル1[[#This Row],[設定項目]]&lt;設定!$D$13,テーブル1[[#This Row],[設定項目]]&gt;=設定!$D$12),テーブル1[[#This Row],[val_J]],NA())</f>
        <v>#N/A</v>
      </c>
      <c r="V168" s="11" t="e">
        <f>IF(AND(テーブル1[[#This Row],[設定項目]]&lt;設定!$D$13,テーブル1[[#This Row],[設定項目]]&gt;=設定!$D$12),テーブル1[[#This Row],[val_K]],NA())</f>
        <v>#N/A</v>
      </c>
      <c r="W168" s="11" t="e">
        <f>IF(AND(テーブル1[[#This Row],[設定項目]]&lt;設定!$D$12,テーブル1[[#This Row],[設定項目]]&gt;=設定!$D$11),テーブル1[[#This Row],[val_J]],NA())</f>
        <v>#N/A</v>
      </c>
      <c r="X168" s="11" t="e">
        <f>IF(AND(テーブル1[[#This Row],[設定項目]]&lt;設定!$D$12,テーブル1[[#This Row],[設定項目]]&gt;=設定!$D$11),テーブル1[[#This Row],[val_K]],NA())</f>
        <v>#N/A</v>
      </c>
      <c r="Y168" s="11" t="e">
        <f>IF(AND(テーブル1[[#This Row],[設定項目]]&lt;設定!$D$11,テーブル1[[#This Row],[設定項目]]&gt;=設定!$D$10),テーブル1[[#This Row],[val_J]],NA())</f>
        <v>#N/A</v>
      </c>
      <c r="Z168" s="11" t="e">
        <f>IF(AND(テーブル1[[#This Row],[設定項目]]&lt;設定!$D$11,テーブル1[[#This Row],[設定項目]]&gt;=設定!$D$10),テーブル1[[#This Row],[val_K]],NA())</f>
        <v>#N/A</v>
      </c>
      <c r="AA168" s="11" t="e">
        <f>IF(AND(テーブル1[[#This Row],[設定項目]]&lt;設定!$D$10,テーブル1[[#This Row],[設定項目]]&gt;=設定!$D$9),テーブル1[[#This Row],[val_J]],NA())</f>
        <v>#N/A</v>
      </c>
      <c r="AB168" s="11" t="e">
        <f>IF(AND(テーブル1[[#This Row],[設定項目]]&lt;設定!$D$10,テーブル1[[#This Row],[設定項目]]&gt;=設定!$D$9),テーブル1[[#This Row],[val_K]],NA())</f>
        <v>#N/A</v>
      </c>
      <c r="AC168" s="11" t="e">
        <f>IF(AND(テーブル1[[#This Row],[設定項目]]&lt;設定!$F$8,テーブル1[[#This Row],[設定項目]]&lt;&gt;""),テーブル1[[#This Row],[val_J]],NA())</f>
        <v>#N/A</v>
      </c>
      <c r="AD168" s="11" t="e">
        <f>IF(AND(テーブル1[[#This Row],[設定項目]]&lt;設定!$F$8,テーブル1[[#This Row],[設定項目]]&lt;&gt;""),テーブル1[[#This Row],[val_K]],NA())</f>
        <v>#N/A</v>
      </c>
      <c r="AE168" s="11">
        <f>IF(AND('グラフ(cCa-P)'!$I$11="ON",テーブル1[[#This Row],[ラベル表示]]=TRUE),テーブル1[[#This Row],[名前]],"")</f>
        <v>0</v>
      </c>
      <c r="AF168" s="11">
        <f>IF(AND('グラフ(PTH-cCa,P)'!$I$31="ON",テーブル1[[#This Row],[ラベル表示]]=TRUE),テーブル1[[#This Row],[名前]],"")</f>
        <v>0</v>
      </c>
      <c r="AG168" s="11">
        <f>IF(AND('グラフ(PTH-cCa,P)'!$Y$31="ON",テーブル1[[#This Row],[ラベル表示]]=TRUE),テーブル1[[#This Row],[名前]],"")</f>
        <v>0</v>
      </c>
      <c r="AH168" s="76">
        <f t="shared" si="5"/>
        <v>0</v>
      </c>
    </row>
    <row r="169" spans="2:34" ht="20.399999999999999" customHeight="1" x14ac:dyDescent="0.45">
      <c r="B169" s="129" t="b">
        <v>1</v>
      </c>
      <c r="C169" s="88">
        <f t="shared" si="4"/>
        <v>165</v>
      </c>
      <c r="D169" s="144"/>
      <c r="E169" s="8"/>
      <c r="F169" s="8"/>
      <c r="G169" s="8"/>
      <c r="H169" s="8"/>
      <c r="I169" s="8"/>
      <c r="J169" s="8"/>
      <c r="K169" s="136" t="str">
        <f>テーブル1[[#This Row],[cCa(mg/dL) '[自動計算']_グラフ表示用]]</f>
        <v/>
      </c>
      <c r="L169" s="8"/>
      <c r="M169" s="8"/>
      <c r="N169" s="59"/>
      <c r="O1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69" s="130" t="e">
        <f>IF(AND(テーブル1[[#This Row],[cCa(mg/dL) '[自動計算']_グラフ表示用]]&lt;&gt;"",テーブル1[[#This Row],[ラベル表示]]=TRUE),テーブル1[[#This Row],[cCa(mg/dL) '[自動計算']_グラフ表示用]],NA())</f>
        <v>#N/A</v>
      </c>
      <c r="Q169" s="130" t="e">
        <f>IF(AND(テーブル1[[#This Row],[P(mg/dL)]]&lt;&gt;"",テーブル1[[#This Row],[ラベル表示]]=TRUE),テーブル1[[#This Row],[P(mg/dL)]],NA())</f>
        <v>#N/A</v>
      </c>
      <c r="R169" s="130" t="e">
        <f>IF(AND(テーブル1[[#This Row],[設定項目]]&lt;&gt;"",テーブル1[[#This Row],[ラベル表示]]=TRUE),テーブル1[[#This Row],[設定項目]],NA())</f>
        <v>#N/A</v>
      </c>
      <c r="S169" s="58" t="e">
        <f>IF(テーブル1[[#This Row],[設定項目]]&gt;=設定!$D$13,テーブル1[[#This Row],[val_J]],NA())</f>
        <v>#N/A</v>
      </c>
      <c r="T169" s="11" t="e">
        <f>IF(テーブル1[[#This Row],[設定項目]]&gt;=設定!$D$13,テーブル1[[#This Row],[val_K]],NA())</f>
        <v>#N/A</v>
      </c>
      <c r="U169" s="11" t="e">
        <f>IF(AND(テーブル1[[#This Row],[設定項目]]&lt;設定!$D$13,テーブル1[[#This Row],[設定項目]]&gt;=設定!$D$12),テーブル1[[#This Row],[val_J]],NA())</f>
        <v>#N/A</v>
      </c>
      <c r="V169" s="11" t="e">
        <f>IF(AND(テーブル1[[#This Row],[設定項目]]&lt;設定!$D$13,テーブル1[[#This Row],[設定項目]]&gt;=設定!$D$12),テーブル1[[#This Row],[val_K]],NA())</f>
        <v>#N/A</v>
      </c>
      <c r="W169" s="11" t="e">
        <f>IF(AND(テーブル1[[#This Row],[設定項目]]&lt;設定!$D$12,テーブル1[[#This Row],[設定項目]]&gt;=設定!$D$11),テーブル1[[#This Row],[val_J]],NA())</f>
        <v>#N/A</v>
      </c>
      <c r="X169" s="11" t="e">
        <f>IF(AND(テーブル1[[#This Row],[設定項目]]&lt;設定!$D$12,テーブル1[[#This Row],[設定項目]]&gt;=設定!$D$11),テーブル1[[#This Row],[val_K]],NA())</f>
        <v>#N/A</v>
      </c>
      <c r="Y169" s="11" t="e">
        <f>IF(AND(テーブル1[[#This Row],[設定項目]]&lt;設定!$D$11,テーブル1[[#This Row],[設定項目]]&gt;=設定!$D$10),テーブル1[[#This Row],[val_J]],NA())</f>
        <v>#N/A</v>
      </c>
      <c r="Z169" s="11" t="e">
        <f>IF(AND(テーブル1[[#This Row],[設定項目]]&lt;設定!$D$11,テーブル1[[#This Row],[設定項目]]&gt;=設定!$D$10),テーブル1[[#This Row],[val_K]],NA())</f>
        <v>#N/A</v>
      </c>
      <c r="AA169" s="11" t="e">
        <f>IF(AND(テーブル1[[#This Row],[設定項目]]&lt;設定!$D$10,テーブル1[[#This Row],[設定項目]]&gt;=設定!$D$9),テーブル1[[#This Row],[val_J]],NA())</f>
        <v>#N/A</v>
      </c>
      <c r="AB169" s="11" t="e">
        <f>IF(AND(テーブル1[[#This Row],[設定項目]]&lt;設定!$D$10,テーブル1[[#This Row],[設定項目]]&gt;=設定!$D$9),テーブル1[[#This Row],[val_K]],NA())</f>
        <v>#N/A</v>
      </c>
      <c r="AC169" s="11" t="e">
        <f>IF(AND(テーブル1[[#This Row],[設定項目]]&lt;設定!$F$8,テーブル1[[#This Row],[設定項目]]&lt;&gt;""),テーブル1[[#This Row],[val_J]],NA())</f>
        <v>#N/A</v>
      </c>
      <c r="AD169" s="11" t="e">
        <f>IF(AND(テーブル1[[#This Row],[設定項目]]&lt;設定!$F$8,テーブル1[[#This Row],[設定項目]]&lt;&gt;""),テーブル1[[#This Row],[val_K]],NA())</f>
        <v>#N/A</v>
      </c>
      <c r="AE169" s="11">
        <f>IF(AND('グラフ(cCa-P)'!$I$11="ON",テーブル1[[#This Row],[ラベル表示]]=TRUE),テーブル1[[#This Row],[名前]],"")</f>
        <v>0</v>
      </c>
      <c r="AF169" s="11">
        <f>IF(AND('グラフ(PTH-cCa,P)'!$I$31="ON",テーブル1[[#This Row],[ラベル表示]]=TRUE),テーブル1[[#This Row],[名前]],"")</f>
        <v>0</v>
      </c>
      <c r="AG169" s="11">
        <f>IF(AND('グラフ(PTH-cCa,P)'!$Y$31="ON",テーブル1[[#This Row],[ラベル表示]]=TRUE),テーブル1[[#This Row],[名前]],"")</f>
        <v>0</v>
      </c>
      <c r="AH169" s="76">
        <f t="shared" si="5"/>
        <v>0</v>
      </c>
    </row>
    <row r="170" spans="2:34" ht="20.399999999999999" customHeight="1" x14ac:dyDescent="0.45">
      <c r="B170" s="129" t="b">
        <v>1</v>
      </c>
      <c r="C170" s="88">
        <f t="shared" si="4"/>
        <v>166</v>
      </c>
      <c r="D170" s="144"/>
      <c r="E170" s="8"/>
      <c r="F170" s="8"/>
      <c r="G170" s="8"/>
      <c r="H170" s="8"/>
      <c r="I170" s="8"/>
      <c r="J170" s="8"/>
      <c r="K170" s="136" t="str">
        <f>テーブル1[[#This Row],[cCa(mg/dL) '[自動計算']_グラフ表示用]]</f>
        <v/>
      </c>
      <c r="L170" s="8"/>
      <c r="M170" s="8"/>
      <c r="N170" s="59"/>
      <c r="O1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0" s="130" t="e">
        <f>IF(AND(テーブル1[[#This Row],[cCa(mg/dL) '[自動計算']_グラフ表示用]]&lt;&gt;"",テーブル1[[#This Row],[ラベル表示]]=TRUE),テーブル1[[#This Row],[cCa(mg/dL) '[自動計算']_グラフ表示用]],NA())</f>
        <v>#N/A</v>
      </c>
      <c r="Q170" s="130" t="e">
        <f>IF(AND(テーブル1[[#This Row],[P(mg/dL)]]&lt;&gt;"",テーブル1[[#This Row],[ラベル表示]]=TRUE),テーブル1[[#This Row],[P(mg/dL)]],NA())</f>
        <v>#N/A</v>
      </c>
      <c r="R170" s="130" t="e">
        <f>IF(AND(テーブル1[[#This Row],[設定項目]]&lt;&gt;"",テーブル1[[#This Row],[ラベル表示]]=TRUE),テーブル1[[#This Row],[設定項目]],NA())</f>
        <v>#N/A</v>
      </c>
      <c r="S170" s="58" t="e">
        <f>IF(テーブル1[[#This Row],[設定項目]]&gt;=設定!$D$13,テーブル1[[#This Row],[val_J]],NA())</f>
        <v>#N/A</v>
      </c>
      <c r="T170" s="11" t="e">
        <f>IF(テーブル1[[#This Row],[設定項目]]&gt;=設定!$D$13,テーブル1[[#This Row],[val_K]],NA())</f>
        <v>#N/A</v>
      </c>
      <c r="U170" s="11" t="e">
        <f>IF(AND(テーブル1[[#This Row],[設定項目]]&lt;設定!$D$13,テーブル1[[#This Row],[設定項目]]&gt;=設定!$D$12),テーブル1[[#This Row],[val_J]],NA())</f>
        <v>#N/A</v>
      </c>
      <c r="V170" s="11" t="e">
        <f>IF(AND(テーブル1[[#This Row],[設定項目]]&lt;設定!$D$13,テーブル1[[#This Row],[設定項目]]&gt;=設定!$D$12),テーブル1[[#This Row],[val_K]],NA())</f>
        <v>#N/A</v>
      </c>
      <c r="W170" s="11" t="e">
        <f>IF(AND(テーブル1[[#This Row],[設定項目]]&lt;設定!$D$12,テーブル1[[#This Row],[設定項目]]&gt;=設定!$D$11),テーブル1[[#This Row],[val_J]],NA())</f>
        <v>#N/A</v>
      </c>
      <c r="X170" s="11" t="e">
        <f>IF(AND(テーブル1[[#This Row],[設定項目]]&lt;設定!$D$12,テーブル1[[#This Row],[設定項目]]&gt;=設定!$D$11),テーブル1[[#This Row],[val_K]],NA())</f>
        <v>#N/A</v>
      </c>
      <c r="Y170" s="11" t="e">
        <f>IF(AND(テーブル1[[#This Row],[設定項目]]&lt;設定!$D$11,テーブル1[[#This Row],[設定項目]]&gt;=設定!$D$10),テーブル1[[#This Row],[val_J]],NA())</f>
        <v>#N/A</v>
      </c>
      <c r="Z170" s="11" t="e">
        <f>IF(AND(テーブル1[[#This Row],[設定項目]]&lt;設定!$D$11,テーブル1[[#This Row],[設定項目]]&gt;=設定!$D$10),テーブル1[[#This Row],[val_K]],NA())</f>
        <v>#N/A</v>
      </c>
      <c r="AA170" s="11" t="e">
        <f>IF(AND(テーブル1[[#This Row],[設定項目]]&lt;設定!$D$10,テーブル1[[#This Row],[設定項目]]&gt;=設定!$D$9),テーブル1[[#This Row],[val_J]],NA())</f>
        <v>#N/A</v>
      </c>
      <c r="AB170" s="11" t="e">
        <f>IF(AND(テーブル1[[#This Row],[設定項目]]&lt;設定!$D$10,テーブル1[[#This Row],[設定項目]]&gt;=設定!$D$9),テーブル1[[#This Row],[val_K]],NA())</f>
        <v>#N/A</v>
      </c>
      <c r="AC170" s="11" t="e">
        <f>IF(AND(テーブル1[[#This Row],[設定項目]]&lt;設定!$F$8,テーブル1[[#This Row],[設定項目]]&lt;&gt;""),テーブル1[[#This Row],[val_J]],NA())</f>
        <v>#N/A</v>
      </c>
      <c r="AD170" s="11" t="e">
        <f>IF(AND(テーブル1[[#This Row],[設定項目]]&lt;設定!$F$8,テーブル1[[#This Row],[設定項目]]&lt;&gt;""),テーブル1[[#This Row],[val_K]],NA())</f>
        <v>#N/A</v>
      </c>
      <c r="AE170" s="11">
        <f>IF(AND('グラフ(cCa-P)'!$I$11="ON",テーブル1[[#This Row],[ラベル表示]]=TRUE),テーブル1[[#This Row],[名前]],"")</f>
        <v>0</v>
      </c>
      <c r="AF170" s="11">
        <f>IF(AND('グラフ(PTH-cCa,P)'!$I$31="ON",テーブル1[[#This Row],[ラベル表示]]=TRUE),テーブル1[[#This Row],[名前]],"")</f>
        <v>0</v>
      </c>
      <c r="AG170" s="11">
        <f>IF(AND('グラフ(PTH-cCa,P)'!$Y$31="ON",テーブル1[[#This Row],[ラベル表示]]=TRUE),テーブル1[[#This Row],[名前]],"")</f>
        <v>0</v>
      </c>
      <c r="AH170" s="76">
        <f t="shared" si="5"/>
        <v>0</v>
      </c>
    </row>
    <row r="171" spans="2:34" ht="20.399999999999999" customHeight="1" x14ac:dyDescent="0.45">
      <c r="B171" s="129" t="b">
        <v>1</v>
      </c>
      <c r="C171" s="88">
        <f t="shared" si="4"/>
        <v>167</v>
      </c>
      <c r="D171" s="144"/>
      <c r="E171" s="8"/>
      <c r="F171" s="8"/>
      <c r="G171" s="8"/>
      <c r="H171" s="8"/>
      <c r="I171" s="8"/>
      <c r="J171" s="8"/>
      <c r="K171" s="136" t="str">
        <f>テーブル1[[#This Row],[cCa(mg/dL) '[自動計算']_グラフ表示用]]</f>
        <v/>
      </c>
      <c r="L171" s="8"/>
      <c r="M171" s="8"/>
      <c r="N171" s="59"/>
      <c r="O1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1" s="130" t="e">
        <f>IF(AND(テーブル1[[#This Row],[cCa(mg/dL) '[自動計算']_グラフ表示用]]&lt;&gt;"",テーブル1[[#This Row],[ラベル表示]]=TRUE),テーブル1[[#This Row],[cCa(mg/dL) '[自動計算']_グラフ表示用]],NA())</f>
        <v>#N/A</v>
      </c>
      <c r="Q171" s="130" t="e">
        <f>IF(AND(テーブル1[[#This Row],[P(mg/dL)]]&lt;&gt;"",テーブル1[[#This Row],[ラベル表示]]=TRUE),テーブル1[[#This Row],[P(mg/dL)]],NA())</f>
        <v>#N/A</v>
      </c>
      <c r="R171" s="130" t="e">
        <f>IF(AND(テーブル1[[#This Row],[設定項目]]&lt;&gt;"",テーブル1[[#This Row],[ラベル表示]]=TRUE),テーブル1[[#This Row],[設定項目]],NA())</f>
        <v>#N/A</v>
      </c>
      <c r="S171" s="58" t="e">
        <f>IF(テーブル1[[#This Row],[設定項目]]&gt;=設定!$D$13,テーブル1[[#This Row],[val_J]],NA())</f>
        <v>#N/A</v>
      </c>
      <c r="T171" s="11" t="e">
        <f>IF(テーブル1[[#This Row],[設定項目]]&gt;=設定!$D$13,テーブル1[[#This Row],[val_K]],NA())</f>
        <v>#N/A</v>
      </c>
      <c r="U171" s="11" t="e">
        <f>IF(AND(テーブル1[[#This Row],[設定項目]]&lt;設定!$D$13,テーブル1[[#This Row],[設定項目]]&gt;=設定!$D$12),テーブル1[[#This Row],[val_J]],NA())</f>
        <v>#N/A</v>
      </c>
      <c r="V171" s="11" t="e">
        <f>IF(AND(テーブル1[[#This Row],[設定項目]]&lt;設定!$D$13,テーブル1[[#This Row],[設定項目]]&gt;=設定!$D$12),テーブル1[[#This Row],[val_K]],NA())</f>
        <v>#N/A</v>
      </c>
      <c r="W171" s="11" t="e">
        <f>IF(AND(テーブル1[[#This Row],[設定項目]]&lt;設定!$D$12,テーブル1[[#This Row],[設定項目]]&gt;=設定!$D$11),テーブル1[[#This Row],[val_J]],NA())</f>
        <v>#N/A</v>
      </c>
      <c r="X171" s="11" t="e">
        <f>IF(AND(テーブル1[[#This Row],[設定項目]]&lt;設定!$D$12,テーブル1[[#This Row],[設定項目]]&gt;=設定!$D$11),テーブル1[[#This Row],[val_K]],NA())</f>
        <v>#N/A</v>
      </c>
      <c r="Y171" s="11" t="e">
        <f>IF(AND(テーブル1[[#This Row],[設定項目]]&lt;設定!$D$11,テーブル1[[#This Row],[設定項目]]&gt;=設定!$D$10),テーブル1[[#This Row],[val_J]],NA())</f>
        <v>#N/A</v>
      </c>
      <c r="Z171" s="11" t="e">
        <f>IF(AND(テーブル1[[#This Row],[設定項目]]&lt;設定!$D$11,テーブル1[[#This Row],[設定項目]]&gt;=設定!$D$10),テーブル1[[#This Row],[val_K]],NA())</f>
        <v>#N/A</v>
      </c>
      <c r="AA171" s="11" t="e">
        <f>IF(AND(テーブル1[[#This Row],[設定項目]]&lt;設定!$D$10,テーブル1[[#This Row],[設定項目]]&gt;=設定!$D$9),テーブル1[[#This Row],[val_J]],NA())</f>
        <v>#N/A</v>
      </c>
      <c r="AB171" s="11" t="e">
        <f>IF(AND(テーブル1[[#This Row],[設定項目]]&lt;設定!$D$10,テーブル1[[#This Row],[設定項目]]&gt;=設定!$D$9),テーブル1[[#This Row],[val_K]],NA())</f>
        <v>#N/A</v>
      </c>
      <c r="AC171" s="11" t="e">
        <f>IF(AND(テーブル1[[#This Row],[設定項目]]&lt;設定!$F$8,テーブル1[[#This Row],[設定項目]]&lt;&gt;""),テーブル1[[#This Row],[val_J]],NA())</f>
        <v>#N/A</v>
      </c>
      <c r="AD171" s="11" t="e">
        <f>IF(AND(テーブル1[[#This Row],[設定項目]]&lt;設定!$F$8,テーブル1[[#This Row],[設定項目]]&lt;&gt;""),テーブル1[[#This Row],[val_K]],NA())</f>
        <v>#N/A</v>
      </c>
      <c r="AE171" s="11">
        <f>IF(AND('グラフ(cCa-P)'!$I$11="ON",テーブル1[[#This Row],[ラベル表示]]=TRUE),テーブル1[[#This Row],[名前]],"")</f>
        <v>0</v>
      </c>
      <c r="AF171" s="11">
        <f>IF(AND('グラフ(PTH-cCa,P)'!$I$31="ON",テーブル1[[#This Row],[ラベル表示]]=TRUE),テーブル1[[#This Row],[名前]],"")</f>
        <v>0</v>
      </c>
      <c r="AG171" s="11">
        <f>IF(AND('グラフ(PTH-cCa,P)'!$Y$31="ON",テーブル1[[#This Row],[ラベル表示]]=TRUE),テーブル1[[#This Row],[名前]],"")</f>
        <v>0</v>
      </c>
      <c r="AH171" s="76">
        <f t="shared" si="5"/>
        <v>0</v>
      </c>
    </row>
    <row r="172" spans="2:34" ht="20.399999999999999" customHeight="1" x14ac:dyDescent="0.45">
      <c r="B172" s="129" t="b">
        <v>1</v>
      </c>
      <c r="C172" s="88">
        <f t="shared" si="4"/>
        <v>168</v>
      </c>
      <c r="D172" s="144"/>
      <c r="E172" s="8"/>
      <c r="F172" s="8"/>
      <c r="G172" s="8"/>
      <c r="H172" s="8"/>
      <c r="I172" s="8"/>
      <c r="J172" s="8"/>
      <c r="K172" s="136" t="str">
        <f>テーブル1[[#This Row],[cCa(mg/dL) '[自動計算']_グラフ表示用]]</f>
        <v/>
      </c>
      <c r="L172" s="8"/>
      <c r="M172" s="8"/>
      <c r="N172" s="59"/>
      <c r="O1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2" s="130" t="e">
        <f>IF(AND(テーブル1[[#This Row],[cCa(mg/dL) '[自動計算']_グラフ表示用]]&lt;&gt;"",テーブル1[[#This Row],[ラベル表示]]=TRUE),テーブル1[[#This Row],[cCa(mg/dL) '[自動計算']_グラフ表示用]],NA())</f>
        <v>#N/A</v>
      </c>
      <c r="Q172" s="130" t="e">
        <f>IF(AND(テーブル1[[#This Row],[P(mg/dL)]]&lt;&gt;"",テーブル1[[#This Row],[ラベル表示]]=TRUE),テーブル1[[#This Row],[P(mg/dL)]],NA())</f>
        <v>#N/A</v>
      </c>
      <c r="R172" s="130" t="e">
        <f>IF(AND(テーブル1[[#This Row],[設定項目]]&lt;&gt;"",テーブル1[[#This Row],[ラベル表示]]=TRUE),テーブル1[[#This Row],[設定項目]],NA())</f>
        <v>#N/A</v>
      </c>
      <c r="S172" s="58" t="e">
        <f>IF(テーブル1[[#This Row],[設定項目]]&gt;=設定!$D$13,テーブル1[[#This Row],[val_J]],NA())</f>
        <v>#N/A</v>
      </c>
      <c r="T172" s="11" t="e">
        <f>IF(テーブル1[[#This Row],[設定項目]]&gt;=設定!$D$13,テーブル1[[#This Row],[val_K]],NA())</f>
        <v>#N/A</v>
      </c>
      <c r="U172" s="11" t="e">
        <f>IF(AND(テーブル1[[#This Row],[設定項目]]&lt;設定!$D$13,テーブル1[[#This Row],[設定項目]]&gt;=設定!$D$12),テーブル1[[#This Row],[val_J]],NA())</f>
        <v>#N/A</v>
      </c>
      <c r="V172" s="11" t="e">
        <f>IF(AND(テーブル1[[#This Row],[設定項目]]&lt;設定!$D$13,テーブル1[[#This Row],[設定項目]]&gt;=設定!$D$12),テーブル1[[#This Row],[val_K]],NA())</f>
        <v>#N/A</v>
      </c>
      <c r="W172" s="11" t="e">
        <f>IF(AND(テーブル1[[#This Row],[設定項目]]&lt;設定!$D$12,テーブル1[[#This Row],[設定項目]]&gt;=設定!$D$11),テーブル1[[#This Row],[val_J]],NA())</f>
        <v>#N/A</v>
      </c>
      <c r="X172" s="11" t="e">
        <f>IF(AND(テーブル1[[#This Row],[設定項目]]&lt;設定!$D$12,テーブル1[[#This Row],[設定項目]]&gt;=設定!$D$11),テーブル1[[#This Row],[val_K]],NA())</f>
        <v>#N/A</v>
      </c>
      <c r="Y172" s="11" t="e">
        <f>IF(AND(テーブル1[[#This Row],[設定項目]]&lt;設定!$D$11,テーブル1[[#This Row],[設定項目]]&gt;=設定!$D$10),テーブル1[[#This Row],[val_J]],NA())</f>
        <v>#N/A</v>
      </c>
      <c r="Z172" s="11" t="e">
        <f>IF(AND(テーブル1[[#This Row],[設定項目]]&lt;設定!$D$11,テーブル1[[#This Row],[設定項目]]&gt;=設定!$D$10),テーブル1[[#This Row],[val_K]],NA())</f>
        <v>#N/A</v>
      </c>
      <c r="AA172" s="11" t="e">
        <f>IF(AND(テーブル1[[#This Row],[設定項目]]&lt;設定!$D$10,テーブル1[[#This Row],[設定項目]]&gt;=設定!$D$9),テーブル1[[#This Row],[val_J]],NA())</f>
        <v>#N/A</v>
      </c>
      <c r="AB172" s="11" t="e">
        <f>IF(AND(テーブル1[[#This Row],[設定項目]]&lt;設定!$D$10,テーブル1[[#This Row],[設定項目]]&gt;=設定!$D$9),テーブル1[[#This Row],[val_K]],NA())</f>
        <v>#N/A</v>
      </c>
      <c r="AC172" s="11" t="e">
        <f>IF(AND(テーブル1[[#This Row],[設定項目]]&lt;設定!$F$8,テーブル1[[#This Row],[設定項目]]&lt;&gt;""),テーブル1[[#This Row],[val_J]],NA())</f>
        <v>#N/A</v>
      </c>
      <c r="AD172" s="11" t="e">
        <f>IF(AND(テーブル1[[#This Row],[設定項目]]&lt;設定!$F$8,テーブル1[[#This Row],[設定項目]]&lt;&gt;""),テーブル1[[#This Row],[val_K]],NA())</f>
        <v>#N/A</v>
      </c>
      <c r="AE172" s="11">
        <f>IF(AND('グラフ(cCa-P)'!$I$11="ON",テーブル1[[#This Row],[ラベル表示]]=TRUE),テーブル1[[#This Row],[名前]],"")</f>
        <v>0</v>
      </c>
      <c r="AF172" s="11">
        <f>IF(AND('グラフ(PTH-cCa,P)'!$I$31="ON",テーブル1[[#This Row],[ラベル表示]]=TRUE),テーブル1[[#This Row],[名前]],"")</f>
        <v>0</v>
      </c>
      <c r="AG172" s="11">
        <f>IF(AND('グラフ(PTH-cCa,P)'!$Y$31="ON",テーブル1[[#This Row],[ラベル表示]]=TRUE),テーブル1[[#This Row],[名前]],"")</f>
        <v>0</v>
      </c>
      <c r="AH172" s="76">
        <f t="shared" si="5"/>
        <v>0</v>
      </c>
    </row>
    <row r="173" spans="2:34" ht="20.399999999999999" customHeight="1" x14ac:dyDescent="0.45">
      <c r="B173" s="129" t="b">
        <v>1</v>
      </c>
      <c r="C173" s="88">
        <f t="shared" si="4"/>
        <v>169</v>
      </c>
      <c r="D173" s="144"/>
      <c r="E173" s="8"/>
      <c r="F173" s="8"/>
      <c r="G173" s="8"/>
      <c r="H173" s="8"/>
      <c r="I173" s="8"/>
      <c r="J173" s="8"/>
      <c r="K173" s="136" t="str">
        <f>テーブル1[[#This Row],[cCa(mg/dL) '[自動計算']_グラフ表示用]]</f>
        <v/>
      </c>
      <c r="L173" s="8"/>
      <c r="M173" s="8"/>
      <c r="N173" s="59"/>
      <c r="O1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3" s="130" t="e">
        <f>IF(AND(テーブル1[[#This Row],[cCa(mg/dL) '[自動計算']_グラフ表示用]]&lt;&gt;"",テーブル1[[#This Row],[ラベル表示]]=TRUE),テーブル1[[#This Row],[cCa(mg/dL) '[自動計算']_グラフ表示用]],NA())</f>
        <v>#N/A</v>
      </c>
      <c r="Q173" s="130" t="e">
        <f>IF(AND(テーブル1[[#This Row],[P(mg/dL)]]&lt;&gt;"",テーブル1[[#This Row],[ラベル表示]]=TRUE),テーブル1[[#This Row],[P(mg/dL)]],NA())</f>
        <v>#N/A</v>
      </c>
      <c r="R173" s="130" t="e">
        <f>IF(AND(テーブル1[[#This Row],[設定項目]]&lt;&gt;"",テーブル1[[#This Row],[ラベル表示]]=TRUE),テーブル1[[#This Row],[設定項目]],NA())</f>
        <v>#N/A</v>
      </c>
      <c r="S173" s="58" t="e">
        <f>IF(テーブル1[[#This Row],[設定項目]]&gt;=設定!$D$13,テーブル1[[#This Row],[val_J]],NA())</f>
        <v>#N/A</v>
      </c>
      <c r="T173" s="11" t="e">
        <f>IF(テーブル1[[#This Row],[設定項目]]&gt;=設定!$D$13,テーブル1[[#This Row],[val_K]],NA())</f>
        <v>#N/A</v>
      </c>
      <c r="U173" s="11" t="e">
        <f>IF(AND(テーブル1[[#This Row],[設定項目]]&lt;設定!$D$13,テーブル1[[#This Row],[設定項目]]&gt;=設定!$D$12),テーブル1[[#This Row],[val_J]],NA())</f>
        <v>#N/A</v>
      </c>
      <c r="V173" s="11" t="e">
        <f>IF(AND(テーブル1[[#This Row],[設定項目]]&lt;設定!$D$13,テーブル1[[#This Row],[設定項目]]&gt;=設定!$D$12),テーブル1[[#This Row],[val_K]],NA())</f>
        <v>#N/A</v>
      </c>
      <c r="W173" s="11" t="e">
        <f>IF(AND(テーブル1[[#This Row],[設定項目]]&lt;設定!$D$12,テーブル1[[#This Row],[設定項目]]&gt;=設定!$D$11),テーブル1[[#This Row],[val_J]],NA())</f>
        <v>#N/A</v>
      </c>
      <c r="X173" s="11" t="e">
        <f>IF(AND(テーブル1[[#This Row],[設定項目]]&lt;設定!$D$12,テーブル1[[#This Row],[設定項目]]&gt;=設定!$D$11),テーブル1[[#This Row],[val_K]],NA())</f>
        <v>#N/A</v>
      </c>
      <c r="Y173" s="11" t="e">
        <f>IF(AND(テーブル1[[#This Row],[設定項目]]&lt;設定!$D$11,テーブル1[[#This Row],[設定項目]]&gt;=設定!$D$10),テーブル1[[#This Row],[val_J]],NA())</f>
        <v>#N/A</v>
      </c>
      <c r="Z173" s="11" t="e">
        <f>IF(AND(テーブル1[[#This Row],[設定項目]]&lt;設定!$D$11,テーブル1[[#This Row],[設定項目]]&gt;=設定!$D$10),テーブル1[[#This Row],[val_K]],NA())</f>
        <v>#N/A</v>
      </c>
      <c r="AA173" s="11" t="e">
        <f>IF(AND(テーブル1[[#This Row],[設定項目]]&lt;設定!$D$10,テーブル1[[#This Row],[設定項目]]&gt;=設定!$D$9),テーブル1[[#This Row],[val_J]],NA())</f>
        <v>#N/A</v>
      </c>
      <c r="AB173" s="11" t="e">
        <f>IF(AND(テーブル1[[#This Row],[設定項目]]&lt;設定!$D$10,テーブル1[[#This Row],[設定項目]]&gt;=設定!$D$9),テーブル1[[#This Row],[val_K]],NA())</f>
        <v>#N/A</v>
      </c>
      <c r="AC173" s="11" t="e">
        <f>IF(AND(テーブル1[[#This Row],[設定項目]]&lt;設定!$F$8,テーブル1[[#This Row],[設定項目]]&lt;&gt;""),テーブル1[[#This Row],[val_J]],NA())</f>
        <v>#N/A</v>
      </c>
      <c r="AD173" s="11" t="e">
        <f>IF(AND(テーブル1[[#This Row],[設定項目]]&lt;設定!$F$8,テーブル1[[#This Row],[設定項目]]&lt;&gt;""),テーブル1[[#This Row],[val_K]],NA())</f>
        <v>#N/A</v>
      </c>
      <c r="AE173" s="11">
        <f>IF(AND('グラフ(cCa-P)'!$I$11="ON",テーブル1[[#This Row],[ラベル表示]]=TRUE),テーブル1[[#This Row],[名前]],"")</f>
        <v>0</v>
      </c>
      <c r="AF173" s="11">
        <f>IF(AND('グラフ(PTH-cCa,P)'!$I$31="ON",テーブル1[[#This Row],[ラベル表示]]=TRUE),テーブル1[[#This Row],[名前]],"")</f>
        <v>0</v>
      </c>
      <c r="AG173" s="11">
        <f>IF(AND('グラフ(PTH-cCa,P)'!$Y$31="ON",テーブル1[[#This Row],[ラベル表示]]=TRUE),テーブル1[[#This Row],[名前]],"")</f>
        <v>0</v>
      </c>
      <c r="AH173" s="76">
        <f t="shared" si="5"/>
        <v>0</v>
      </c>
    </row>
    <row r="174" spans="2:34" ht="20.399999999999999" customHeight="1" x14ac:dyDescent="0.45">
      <c r="B174" s="129" t="b">
        <v>1</v>
      </c>
      <c r="C174" s="88">
        <f t="shared" si="4"/>
        <v>170</v>
      </c>
      <c r="D174" s="144"/>
      <c r="E174" s="8"/>
      <c r="F174" s="8"/>
      <c r="G174" s="8"/>
      <c r="H174" s="8"/>
      <c r="I174" s="8"/>
      <c r="J174" s="8"/>
      <c r="K174" s="136" t="str">
        <f>テーブル1[[#This Row],[cCa(mg/dL) '[自動計算']_グラフ表示用]]</f>
        <v/>
      </c>
      <c r="L174" s="8"/>
      <c r="M174" s="8"/>
      <c r="N174" s="59"/>
      <c r="O1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4" s="130" t="e">
        <f>IF(AND(テーブル1[[#This Row],[cCa(mg/dL) '[自動計算']_グラフ表示用]]&lt;&gt;"",テーブル1[[#This Row],[ラベル表示]]=TRUE),テーブル1[[#This Row],[cCa(mg/dL) '[自動計算']_グラフ表示用]],NA())</f>
        <v>#N/A</v>
      </c>
      <c r="Q174" s="130" t="e">
        <f>IF(AND(テーブル1[[#This Row],[P(mg/dL)]]&lt;&gt;"",テーブル1[[#This Row],[ラベル表示]]=TRUE),テーブル1[[#This Row],[P(mg/dL)]],NA())</f>
        <v>#N/A</v>
      </c>
      <c r="R174" s="130" t="e">
        <f>IF(AND(テーブル1[[#This Row],[設定項目]]&lt;&gt;"",テーブル1[[#This Row],[ラベル表示]]=TRUE),テーブル1[[#This Row],[設定項目]],NA())</f>
        <v>#N/A</v>
      </c>
      <c r="S174" s="58" t="e">
        <f>IF(テーブル1[[#This Row],[設定項目]]&gt;=設定!$D$13,テーブル1[[#This Row],[val_J]],NA())</f>
        <v>#N/A</v>
      </c>
      <c r="T174" s="11" t="e">
        <f>IF(テーブル1[[#This Row],[設定項目]]&gt;=設定!$D$13,テーブル1[[#This Row],[val_K]],NA())</f>
        <v>#N/A</v>
      </c>
      <c r="U174" s="11" t="e">
        <f>IF(AND(テーブル1[[#This Row],[設定項目]]&lt;設定!$D$13,テーブル1[[#This Row],[設定項目]]&gt;=設定!$D$12),テーブル1[[#This Row],[val_J]],NA())</f>
        <v>#N/A</v>
      </c>
      <c r="V174" s="11" t="e">
        <f>IF(AND(テーブル1[[#This Row],[設定項目]]&lt;設定!$D$13,テーブル1[[#This Row],[設定項目]]&gt;=設定!$D$12),テーブル1[[#This Row],[val_K]],NA())</f>
        <v>#N/A</v>
      </c>
      <c r="W174" s="11" t="e">
        <f>IF(AND(テーブル1[[#This Row],[設定項目]]&lt;設定!$D$12,テーブル1[[#This Row],[設定項目]]&gt;=設定!$D$11),テーブル1[[#This Row],[val_J]],NA())</f>
        <v>#N/A</v>
      </c>
      <c r="X174" s="11" t="e">
        <f>IF(AND(テーブル1[[#This Row],[設定項目]]&lt;設定!$D$12,テーブル1[[#This Row],[設定項目]]&gt;=設定!$D$11),テーブル1[[#This Row],[val_K]],NA())</f>
        <v>#N/A</v>
      </c>
      <c r="Y174" s="11" t="e">
        <f>IF(AND(テーブル1[[#This Row],[設定項目]]&lt;設定!$D$11,テーブル1[[#This Row],[設定項目]]&gt;=設定!$D$10),テーブル1[[#This Row],[val_J]],NA())</f>
        <v>#N/A</v>
      </c>
      <c r="Z174" s="11" t="e">
        <f>IF(AND(テーブル1[[#This Row],[設定項目]]&lt;設定!$D$11,テーブル1[[#This Row],[設定項目]]&gt;=設定!$D$10),テーブル1[[#This Row],[val_K]],NA())</f>
        <v>#N/A</v>
      </c>
      <c r="AA174" s="11" t="e">
        <f>IF(AND(テーブル1[[#This Row],[設定項目]]&lt;設定!$D$10,テーブル1[[#This Row],[設定項目]]&gt;=設定!$D$9),テーブル1[[#This Row],[val_J]],NA())</f>
        <v>#N/A</v>
      </c>
      <c r="AB174" s="11" t="e">
        <f>IF(AND(テーブル1[[#This Row],[設定項目]]&lt;設定!$D$10,テーブル1[[#This Row],[設定項目]]&gt;=設定!$D$9),テーブル1[[#This Row],[val_K]],NA())</f>
        <v>#N/A</v>
      </c>
      <c r="AC174" s="11" t="e">
        <f>IF(AND(テーブル1[[#This Row],[設定項目]]&lt;設定!$F$8,テーブル1[[#This Row],[設定項目]]&lt;&gt;""),テーブル1[[#This Row],[val_J]],NA())</f>
        <v>#N/A</v>
      </c>
      <c r="AD174" s="11" t="e">
        <f>IF(AND(テーブル1[[#This Row],[設定項目]]&lt;設定!$F$8,テーブル1[[#This Row],[設定項目]]&lt;&gt;""),テーブル1[[#This Row],[val_K]],NA())</f>
        <v>#N/A</v>
      </c>
      <c r="AE174" s="11">
        <f>IF(AND('グラフ(cCa-P)'!$I$11="ON",テーブル1[[#This Row],[ラベル表示]]=TRUE),テーブル1[[#This Row],[名前]],"")</f>
        <v>0</v>
      </c>
      <c r="AF174" s="11">
        <f>IF(AND('グラフ(PTH-cCa,P)'!$I$31="ON",テーブル1[[#This Row],[ラベル表示]]=TRUE),テーブル1[[#This Row],[名前]],"")</f>
        <v>0</v>
      </c>
      <c r="AG174" s="11">
        <f>IF(AND('グラフ(PTH-cCa,P)'!$Y$31="ON",テーブル1[[#This Row],[ラベル表示]]=TRUE),テーブル1[[#This Row],[名前]],"")</f>
        <v>0</v>
      </c>
      <c r="AH174" s="76">
        <f t="shared" si="5"/>
        <v>0</v>
      </c>
    </row>
    <row r="175" spans="2:34" ht="20.399999999999999" customHeight="1" x14ac:dyDescent="0.45">
      <c r="B175" s="129" t="b">
        <v>1</v>
      </c>
      <c r="C175" s="88">
        <f t="shared" si="4"/>
        <v>171</v>
      </c>
      <c r="D175" s="144"/>
      <c r="E175" s="8"/>
      <c r="F175" s="8"/>
      <c r="G175" s="8"/>
      <c r="H175" s="8"/>
      <c r="I175" s="8"/>
      <c r="J175" s="8"/>
      <c r="K175" s="136" t="str">
        <f>テーブル1[[#This Row],[cCa(mg/dL) '[自動計算']_グラフ表示用]]</f>
        <v/>
      </c>
      <c r="L175" s="8"/>
      <c r="M175" s="8"/>
      <c r="N175" s="59"/>
      <c r="O1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5" s="130" t="e">
        <f>IF(AND(テーブル1[[#This Row],[cCa(mg/dL) '[自動計算']_グラフ表示用]]&lt;&gt;"",テーブル1[[#This Row],[ラベル表示]]=TRUE),テーブル1[[#This Row],[cCa(mg/dL) '[自動計算']_グラフ表示用]],NA())</f>
        <v>#N/A</v>
      </c>
      <c r="Q175" s="130" t="e">
        <f>IF(AND(テーブル1[[#This Row],[P(mg/dL)]]&lt;&gt;"",テーブル1[[#This Row],[ラベル表示]]=TRUE),テーブル1[[#This Row],[P(mg/dL)]],NA())</f>
        <v>#N/A</v>
      </c>
      <c r="R175" s="130" t="e">
        <f>IF(AND(テーブル1[[#This Row],[設定項目]]&lt;&gt;"",テーブル1[[#This Row],[ラベル表示]]=TRUE),テーブル1[[#This Row],[設定項目]],NA())</f>
        <v>#N/A</v>
      </c>
      <c r="S175" s="58" t="e">
        <f>IF(テーブル1[[#This Row],[設定項目]]&gt;=設定!$D$13,テーブル1[[#This Row],[val_J]],NA())</f>
        <v>#N/A</v>
      </c>
      <c r="T175" s="11" t="e">
        <f>IF(テーブル1[[#This Row],[設定項目]]&gt;=設定!$D$13,テーブル1[[#This Row],[val_K]],NA())</f>
        <v>#N/A</v>
      </c>
      <c r="U175" s="11" t="e">
        <f>IF(AND(テーブル1[[#This Row],[設定項目]]&lt;設定!$D$13,テーブル1[[#This Row],[設定項目]]&gt;=設定!$D$12),テーブル1[[#This Row],[val_J]],NA())</f>
        <v>#N/A</v>
      </c>
      <c r="V175" s="11" t="e">
        <f>IF(AND(テーブル1[[#This Row],[設定項目]]&lt;設定!$D$13,テーブル1[[#This Row],[設定項目]]&gt;=設定!$D$12),テーブル1[[#This Row],[val_K]],NA())</f>
        <v>#N/A</v>
      </c>
      <c r="W175" s="11" t="e">
        <f>IF(AND(テーブル1[[#This Row],[設定項目]]&lt;設定!$D$12,テーブル1[[#This Row],[設定項目]]&gt;=設定!$D$11),テーブル1[[#This Row],[val_J]],NA())</f>
        <v>#N/A</v>
      </c>
      <c r="X175" s="11" t="e">
        <f>IF(AND(テーブル1[[#This Row],[設定項目]]&lt;設定!$D$12,テーブル1[[#This Row],[設定項目]]&gt;=設定!$D$11),テーブル1[[#This Row],[val_K]],NA())</f>
        <v>#N/A</v>
      </c>
      <c r="Y175" s="11" t="e">
        <f>IF(AND(テーブル1[[#This Row],[設定項目]]&lt;設定!$D$11,テーブル1[[#This Row],[設定項目]]&gt;=設定!$D$10),テーブル1[[#This Row],[val_J]],NA())</f>
        <v>#N/A</v>
      </c>
      <c r="Z175" s="11" t="e">
        <f>IF(AND(テーブル1[[#This Row],[設定項目]]&lt;設定!$D$11,テーブル1[[#This Row],[設定項目]]&gt;=設定!$D$10),テーブル1[[#This Row],[val_K]],NA())</f>
        <v>#N/A</v>
      </c>
      <c r="AA175" s="11" t="e">
        <f>IF(AND(テーブル1[[#This Row],[設定項目]]&lt;設定!$D$10,テーブル1[[#This Row],[設定項目]]&gt;=設定!$D$9),テーブル1[[#This Row],[val_J]],NA())</f>
        <v>#N/A</v>
      </c>
      <c r="AB175" s="11" t="e">
        <f>IF(AND(テーブル1[[#This Row],[設定項目]]&lt;設定!$D$10,テーブル1[[#This Row],[設定項目]]&gt;=設定!$D$9),テーブル1[[#This Row],[val_K]],NA())</f>
        <v>#N/A</v>
      </c>
      <c r="AC175" s="11" t="e">
        <f>IF(AND(テーブル1[[#This Row],[設定項目]]&lt;設定!$F$8,テーブル1[[#This Row],[設定項目]]&lt;&gt;""),テーブル1[[#This Row],[val_J]],NA())</f>
        <v>#N/A</v>
      </c>
      <c r="AD175" s="11" t="e">
        <f>IF(AND(テーブル1[[#This Row],[設定項目]]&lt;設定!$F$8,テーブル1[[#This Row],[設定項目]]&lt;&gt;""),テーブル1[[#This Row],[val_K]],NA())</f>
        <v>#N/A</v>
      </c>
      <c r="AE175" s="11">
        <f>IF(AND('グラフ(cCa-P)'!$I$11="ON",テーブル1[[#This Row],[ラベル表示]]=TRUE),テーブル1[[#This Row],[名前]],"")</f>
        <v>0</v>
      </c>
      <c r="AF175" s="11">
        <f>IF(AND('グラフ(PTH-cCa,P)'!$I$31="ON",テーブル1[[#This Row],[ラベル表示]]=TRUE),テーブル1[[#This Row],[名前]],"")</f>
        <v>0</v>
      </c>
      <c r="AG175" s="11">
        <f>IF(AND('グラフ(PTH-cCa,P)'!$Y$31="ON",テーブル1[[#This Row],[ラベル表示]]=TRUE),テーブル1[[#This Row],[名前]],"")</f>
        <v>0</v>
      </c>
      <c r="AH175" s="76">
        <f t="shared" si="5"/>
        <v>0</v>
      </c>
    </row>
    <row r="176" spans="2:34" ht="20.399999999999999" customHeight="1" x14ac:dyDescent="0.45">
      <c r="B176" s="129" t="b">
        <v>1</v>
      </c>
      <c r="C176" s="88">
        <f t="shared" si="4"/>
        <v>172</v>
      </c>
      <c r="D176" s="144"/>
      <c r="E176" s="8"/>
      <c r="F176" s="8"/>
      <c r="G176" s="8"/>
      <c r="H176" s="8"/>
      <c r="I176" s="8"/>
      <c r="J176" s="8"/>
      <c r="K176" s="136" t="str">
        <f>テーブル1[[#This Row],[cCa(mg/dL) '[自動計算']_グラフ表示用]]</f>
        <v/>
      </c>
      <c r="L176" s="8"/>
      <c r="M176" s="8"/>
      <c r="N176" s="59"/>
      <c r="O1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6" s="130" t="e">
        <f>IF(AND(テーブル1[[#This Row],[cCa(mg/dL) '[自動計算']_グラフ表示用]]&lt;&gt;"",テーブル1[[#This Row],[ラベル表示]]=TRUE),テーブル1[[#This Row],[cCa(mg/dL) '[自動計算']_グラフ表示用]],NA())</f>
        <v>#N/A</v>
      </c>
      <c r="Q176" s="130" t="e">
        <f>IF(AND(テーブル1[[#This Row],[P(mg/dL)]]&lt;&gt;"",テーブル1[[#This Row],[ラベル表示]]=TRUE),テーブル1[[#This Row],[P(mg/dL)]],NA())</f>
        <v>#N/A</v>
      </c>
      <c r="R176" s="130" t="e">
        <f>IF(AND(テーブル1[[#This Row],[設定項目]]&lt;&gt;"",テーブル1[[#This Row],[ラベル表示]]=TRUE),テーブル1[[#This Row],[設定項目]],NA())</f>
        <v>#N/A</v>
      </c>
      <c r="S176" s="58" t="e">
        <f>IF(テーブル1[[#This Row],[設定項目]]&gt;=設定!$D$13,テーブル1[[#This Row],[val_J]],NA())</f>
        <v>#N/A</v>
      </c>
      <c r="T176" s="11" t="e">
        <f>IF(テーブル1[[#This Row],[設定項目]]&gt;=設定!$D$13,テーブル1[[#This Row],[val_K]],NA())</f>
        <v>#N/A</v>
      </c>
      <c r="U176" s="11" t="e">
        <f>IF(AND(テーブル1[[#This Row],[設定項目]]&lt;設定!$D$13,テーブル1[[#This Row],[設定項目]]&gt;=設定!$D$12),テーブル1[[#This Row],[val_J]],NA())</f>
        <v>#N/A</v>
      </c>
      <c r="V176" s="11" t="e">
        <f>IF(AND(テーブル1[[#This Row],[設定項目]]&lt;設定!$D$13,テーブル1[[#This Row],[設定項目]]&gt;=設定!$D$12),テーブル1[[#This Row],[val_K]],NA())</f>
        <v>#N/A</v>
      </c>
      <c r="W176" s="11" t="e">
        <f>IF(AND(テーブル1[[#This Row],[設定項目]]&lt;設定!$D$12,テーブル1[[#This Row],[設定項目]]&gt;=設定!$D$11),テーブル1[[#This Row],[val_J]],NA())</f>
        <v>#N/A</v>
      </c>
      <c r="X176" s="11" t="e">
        <f>IF(AND(テーブル1[[#This Row],[設定項目]]&lt;設定!$D$12,テーブル1[[#This Row],[設定項目]]&gt;=設定!$D$11),テーブル1[[#This Row],[val_K]],NA())</f>
        <v>#N/A</v>
      </c>
      <c r="Y176" s="11" t="e">
        <f>IF(AND(テーブル1[[#This Row],[設定項目]]&lt;設定!$D$11,テーブル1[[#This Row],[設定項目]]&gt;=設定!$D$10),テーブル1[[#This Row],[val_J]],NA())</f>
        <v>#N/A</v>
      </c>
      <c r="Z176" s="11" t="e">
        <f>IF(AND(テーブル1[[#This Row],[設定項目]]&lt;設定!$D$11,テーブル1[[#This Row],[設定項目]]&gt;=設定!$D$10),テーブル1[[#This Row],[val_K]],NA())</f>
        <v>#N/A</v>
      </c>
      <c r="AA176" s="11" t="e">
        <f>IF(AND(テーブル1[[#This Row],[設定項目]]&lt;設定!$D$10,テーブル1[[#This Row],[設定項目]]&gt;=設定!$D$9),テーブル1[[#This Row],[val_J]],NA())</f>
        <v>#N/A</v>
      </c>
      <c r="AB176" s="11" t="e">
        <f>IF(AND(テーブル1[[#This Row],[設定項目]]&lt;設定!$D$10,テーブル1[[#This Row],[設定項目]]&gt;=設定!$D$9),テーブル1[[#This Row],[val_K]],NA())</f>
        <v>#N/A</v>
      </c>
      <c r="AC176" s="11" t="e">
        <f>IF(AND(テーブル1[[#This Row],[設定項目]]&lt;設定!$F$8,テーブル1[[#This Row],[設定項目]]&lt;&gt;""),テーブル1[[#This Row],[val_J]],NA())</f>
        <v>#N/A</v>
      </c>
      <c r="AD176" s="11" t="e">
        <f>IF(AND(テーブル1[[#This Row],[設定項目]]&lt;設定!$F$8,テーブル1[[#This Row],[設定項目]]&lt;&gt;""),テーブル1[[#This Row],[val_K]],NA())</f>
        <v>#N/A</v>
      </c>
      <c r="AE176" s="11">
        <f>IF(AND('グラフ(cCa-P)'!$I$11="ON",テーブル1[[#This Row],[ラベル表示]]=TRUE),テーブル1[[#This Row],[名前]],"")</f>
        <v>0</v>
      </c>
      <c r="AF176" s="11">
        <f>IF(AND('グラフ(PTH-cCa,P)'!$I$31="ON",テーブル1[[#This Row],[ラベル表示]]=TRUE),テーブル1[[#This Row],[名前]],"")</f>
        <v>0</v>
      </c>
      <c r="AG176" s="11">
        <f>IF(AND('グラフ(PTH-cCa,P)'!$Y$31="ON",テーブル1[[#This Row],[ラベル表示]]=TRUE),テーブル1[[#This Row],[名前]],"")</f>
        <v>0</v>
      </c>
      <c r="AH176" s="76">
        <f t="shared" si="5"/>
        <v>0</v>
      </c>
    </row>
    <row r="177" spans="2:34" ht="20.399999999999999" customHeight="1" x14ac:dyDescent="0.45">
      <c r="B177" s="129" t="b">
        <v>1</v>
      </c>
      <c r="C177" s="88">
        <f t="shared" si="4"/>
        <v>173</v>
      </c>
      <c r="D177" s="144"/>
      <c r="E177" s="8"/>
      <c r="F177" s="8"/>
      <c r="G177" s="8"/>
      <c r="H177" s="8"/>
      <c r="I177" s="8"/>
      <c r="J177" s="8"/>
      <c r="K177" s="136" t="str">
        <f>テーブル1[[#This Row],[cCa(mg/dL) '[自動計算']_グラフ表示用]]</f>
        <v/>
      </c>
      <c r="L177" s="8"/>
      <c r="M177" s="8"/>
      <c r="N177" s="59"/>
      <c r="O1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7" s="130" t="e">
        <f>IF(AND(テーブル1[[#This Row],[cCa(mg/dL) '[自動計算']_グラフ表示用]]&lt;&gt;"",テーブル1[[#This Row],[ラベル表示]]=TRUE),テーブル1[[#This Row],[cCa(mg/dL) '[自動計算']_グラフ表示用]],NA())</f>
        <v>#N/A</v>
      </c>
      <c r="Q177" s="130" t="e">
        <f>IF(AND(テーブル1[[#This Row],[P(mg/dL)]]&lt;&gt;"",テーブル1[[#This Row],[ラベル表示]]=TRUE),テーブル1[[#This Row],[P(mg/dL)]],NA())</f>
        <v>#N/A</v>
      </c>
      <c r="R177" s="130" t="e">
        <f>IF(AND(テーブル1[[#This Row],[設定項目]]&lt;&gt;"",テーブル1[[#This Row],[ラベル表示]]=TRUE),テーブル1[[#This Row],[設定項目]],NA())</f>
        <v>#N/A</v>
      </c>
      <c r="S177" s="58" t="e">
        <f>IF(テーブル1[[#This Row],[設定項目]]&gt;=設定!$D$13,テーブル1[[#This Row],[val_J]],NA())</f>
        <v>#N/A</v>
      </c>
      <c r="T177" s="11" t="e">
        <f>IF(テーブル1[[#This Row],[設定項目]]&gt;=設定!$D$13,テーブル1[[#This Row],[val_K]],NA())</f>
        <v>#N/A</v>
      </c>
      <c r="U177" s="11" t="e">
        <f>IF(AND(テーブル1[[#This Row],[設定項目]]&lt;設定!$D$13,テーブル1[[#This Row],[設定項目]]&gt;=設定!$D$12),テーブル1[[#This Row],[val_J]],NA())</f>
        <v>#N/A</v>
      </c>
      <c r="V177" s="11" t="e">
        <f>IF(AND(テーブル1[[#This Row],[設定項目]]&lt;設定!$D$13,テーブル1[[#This Row],[設定項目]]&gt;=設定!$D$12),テーブル1[[#This Row],[val_K]],NA())</f>
        <v>#N/A</v>
      </c>
      <c r="W177" s="11" t="e">
        <f>IF(AND(テーブル1[[#This Row],[設定項目]]&lt;設定!$D$12,テーブル1[[#This Row],[設定項目]]&gt;=設定!$D$11),テーブル1[[#This Row],[val_J]],NA())</f>
        <v>#N/A</v>
      </c>
      <c r="X177" s="11" t="e">
        <f>IF(AND(テーブル1[[#This Row],[設定項目]]&lt;設定!$D$12,テーブル1[[#This Row],[設定項目]]&gt;=設定!$D$11),テーブル1[[#This Row],[val_K]],NA())</f>
        <v>#N/A</v>
      </c>
      <c r="Y177" s="11" t="e">
        <f>IF(AND(テーブル1[[#This Row],[設定項目]]&lt;設定!$D$11,テーブル1[[#This Row],[設定項目]]&gt;=設定!$D$10),テーブル1[[#This Row],[val_J]],NA())</f>
        <v>#N/A</v>
      </c>
      <c r="Z177" s="11" t="e">
        <f>IF(AND(テーブル1[[#This Row],[設定項目]]&lt;設定!$D$11,テーブル1[[#This Row],[設定項目]]&gt;=設定!$D$10),テーブル1[[#This Row],[val_K]],NA())</f>
        <v>#N/A</v>
      </c>
      <c r="AA177" s="11" t="e">
        <f>IF(AND(テーブル1[[#This Row],[設定項目]]&lt;設定!$D$10,テーブル1[[#This Row],[設定項目]]&gt;=設定!$D$9),テーブル1[[#This Row],[val_J]],NA())</f>
        <v>#N/A</v>
      </c>
      <c r="AB177" s="11" t="e">
        <f>IF(AND(テーブル1[[#This Row],[設定項目]]&lt;設定!$D$10,テーブル1[[#This Row],[設定項目]]&gt;=設定!$D$9),テーブル1[[#This Row],[val_K]],NA())</f>
        <v>#N/A</v>
      </c>
      <c r="AC177" s="11" t="e">
        <f>IF(AND(テーブル1[[#This Row],[設定項目]]&lt;設定!$F$8,テーブル1[[#This Row],[設定項目]]&lt;&gt;""),テーブル1[[#This Row],[val_J]],NA())</f>
        <v>#N/A</v>
      </c>
      <c r="AD177" s="11" t="e">
        <f>IF(AND(テーブル1[[#This Row],[設定項目]]&lt;設定!$F$8,テーブル1[[#This Row],[設定項目]]&lt;&gt;""),テーブル1[[#This Row],[val_K]],NA())</f>
        <v>#N/A</v>
      </c>
      <c r="AE177" s="11">
        <f>IF(AND('グラフ(cCa-P)'!$I$11="ON",テーブル1[[#This Row],[ラベル表示]]=TRUE),テーブル1[[#This Row],[名前]],"")</f>
        <v>0</v>
      </c>
      <c r="AF177" s="11">
        <f>IF(AND('グラフ(PTH-cCa,P)'!$I$31="ON",テーブル1[[#This Row],[ラベル表示]]=TRUE),テーブル1[[#This Row],[名前]],"")</f>
        <v>0</v>
      </c>
      <c r="AG177" s="11">
        <f>IF(AND('グラフ(PTH-cCa,P)'!$Y$31="ON",テーブル1[[#This Row],[ラベル表示]]=TRUE),テーブル1[[#This Row],[名前]],"")</f>
        <v>0</v>
      </c>
      <c r="AH177" s="76">
        <f t="shared" si="5"/>
        <v>0</v>
      </c>
    </row>
    <row r="178" spans="2:34" ht="20.399999999999999" customHeight="1" x14ac:dyDescent="0.45">
      <c r="B178" s="129" t="b">
        <v>1</v>
      </c>
      <c r="C178" s="88">
        <f t="shared" si="4"/>
        <v>174</v>
      </c>
      <c r="D178" s="144"/>
      <c r="E178" s="8"/>
      <c r="F178" s="8"/>
      <c r="G178" s="8"/>
      <c r="H178" s="8"/>
      <c r="I178" s="8"/>
      <c r="J178" s="8"/>
      <c r="K178" s="136" t="str">
        <f>テーブル1[[#This Row],[cCa(mg/dL) '[自動計算']_グラフ表示用]]</f>
        <v/>
      </c>
      <c r="L178" s="8"/>
      <c r="M178" s="8"/>
      <c r="N178" s="59"/>
      <c r="O1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8" s="130" t="e">
        <f>IF(AND(テーブル1[[#This Row],[cCa(mg/dL) '[自動計算']_グラフ表示用]]&lt;&gt;"",テーブル1[[#This Row],[ラベル表示]]=TRUE),テーブル1[[#This Row],[cCa(mg/dL) '[自動計算']_グラフ表示用]],NA())</f>
        <v>#N/A</v>
      </c>
      <c r="Q178" s="130" t="e">
        <f>IF(AND(テーブル1[[#This Row],[P(mg/dL)]]&lt;&gt;"",テーブル1[[#This Row],[ラベル表示]]=TRUE),テーブル1[[#This Row],[P(mg/dL)]],NA())</f>
        <v>#N/A</v>
      </c>
      <c r="R178" s="130" t="e">
        <f>IF(AND(テーブル1[[#This Row],[設定項目]]&lt;&gt;"",テーブル1[[#This Row],[ラベル表示]]=TRUE),テーブル1[[#This Row],[設定項目]],NA())</f>
        <v>#N/A</v>
      </c>
      <c r="S178" s="58" t="e">
        <f>IF(テーブル1[[#This Row],[設定項目]]&gt;=設定!$D$13,テーブル1[[#This Row],[val_J]],NA())</f>
        <v>#N/A</v>
      </c>
      <c r="T178" s="11" t="e">
        <f>IF(テーブル1[[#This Row],[設定項目]]&gt;=設定!$D$13,テーブル1[[#This Row],[val_K]],NA())</f>
        <v>#N/A</v>
      </c>
      <c r="U178" s="11" t="e">
        <f>IF(AND(テーブル1[[#This Row],[設定項目]]&lt;設定!$D$13,テーブル1[[#This Row],[設定項目]]&gt;=設定!$D$12),テーブル1[[#This Row],[val_J]],NA())</f>
        <v>#N/A</v>
      </c>
      <c r="V178" s="11" t="e">
        <f>IF(AND(テーブル1[[#This Row],[設定項目]]&lt;設定!$D$13,テーブル1[[#This Row],[設定項目]]&gt;=設定!$D$12),テーブル1[[#This Row],[val_K]],NA())</f>
        <v>#N/A</v>
      </c>
      <c r="W178" s="11" t="e">
        <f>IF(AND(テーブル1[[#This Row],[設定項目]]&lt;設定!$D$12,テーブル1[[#This Row],[設定項目]]&gt;=設定!$D$11),テーブル1[[#This Row],[val_J]],NA())</f>
        <v>#N/A</v>
      </c>
      <c r="X178" s="11" t="e">
        <f>IF(AND(テーブル1[[#This Row],[設定項目]]&lt;設定!$D$12,テーブル1[[#This Row],[設定項目]]&gt;=設定!$D$11),テーブル1[[#This Row],[val_K]],NA())</f>
        <v>#N/A</v>
      </c>
      <c r="Y178" s="11" t="e">
        <f>IF(AND(テーブル1[[#This Row],[設定項目]]&lt;設定!$D$11,テーブル1[[#This Row],[設定項目]]&gt;=設定!$D$10),テーブル1[[#This Row],[val_J]],NA())</f>
        <v>#N/A</v>
      </c>
      <c r="Z178" s="11" t="e">
        <f>IF(AND(テーブル1[[#This Row],[設定項目]]&lt;設定!$D$11,テーブル1[[#This Row],[設定項目]]&gt;=設定!$D$10),テーブル1[[#This Row],[val_K]],NA())</f>
        <v>#N/A</v>
      </c>
      <c r="AA178" s="11" t="e">
        <f>IF(AND(テーブル1[[#This Row],[設定項目]]&lt;設定!$D$10,テーブル1[[#This Row],[設定項目]]&gt;=設定!$D$9),テーブル1[[#This Row],[val_J]],NA())</f>
        <v>#N/A</v>
      </c>
      <c r="AB178" s="11" t="e">
        <f>IF(AND(テーブル1[[#This Row],[設定項目]]&lt;設定!$D$10,テーブル1[[#This Row],[設定項目]]&gt;=設定!$D$9),テーブル1[[#This Row],[val_K]],NA())</f>
        <v>#N/A</v>
      </c>
      <c r="AC178" s="11" t="e">
        <f>IF(AND(テーブル1[[#This Row],[設定項目]]&lt;設定!$F$8,テーブル1[[#This Row],[設定項目]]&lt;&gt;""),テーブル1[[#This Row],[val_J]],NA())</f>
        <v>#N/A</v>
      </c>
      <c r="AD178" s="11" t="e">
        <f>IF(AND(テーブル1[[#This Row],[設定項目]]&lt;設定!$F$8,テーブル1[[#This Row],[設定項目]]&lt;&gt;""),テーブル1[[#This Row],[val_K]],NA())</f>
        <v>#N/A</v>
      </c>
      <c r="AE178" s="11">
        <f>IF(AND('グラフ(cCa-P)'!$I$11="ON",テーブル1[[#This Row],[ラベル表示]]=TRUE),テーブル1[[#This Row],[名前]],"")</f>
        <v>0</v>
      </c>
      <c r="AF178" s="11">
        <f>IF(AND('グラフ(PTH-cCa,P)'!$I$31="ON",テーブル1[[#This Row],[ラベル表示]]=TRUE),テーブル1[[#This Row],[名前]],"")</f>
        <v>0</v>
      </c>
      <c r="AG178" s="11">
        <f>IF(AND('グラフ(PTH-cCa,P)'!$Y$31="ON",テーブル1[[#This Row],[ラベル表示]]=TRUE),テーブル1[[#This Row],[名前]],"")</f>
        <v>0</v>
      </c>
      <c r="AH178" s="76">
        <f t="shared" si="5"/>
        <v>0</v>
      </c>
    </row>
    <row r="179" spans="2:34" ht="20.399999999999999" customHeight="1" x14ac:dyDescent="0.45">
      <c r="B179" s="129" t="b">
        <v>1</v>
      </c>
      <c r="C179" s="88">
        <f t="shared" si="4"/>
        <v>175</v>
      </c>
      <c r="D179" s="144"/>
      <c r="E179" s="8"/>
      <c r="F179" s="8"/>
      <c r="G179" s="8"/>
      <c r="H179" s="8"/>
      <c r="I179" s="8"/>
      <c r="J179" s="8"/>
      <c r="K179" s="136" t="str">
        <f>テーブル1[[#This Row],[cCa(mg/dL) '[自動計算']_グラフ表示用]]</f>
        <v/>
      </c>
      <c r="L179" s="8"/>
      <c r="M179" s="8"/>
      <c r="N179" s="59"/>
      <c r="O1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79" s="130" t="e">
        <f>IF(AND(テーブル1[[#This Row],[cCa(mg/dL) '[自動計算']_グラフ表示用]]&lt;&gt;"",テーブル1[[#This Row],[ラベル表示]]=TRUE),テーブル1[[#This Row],[cCa(mg/dL) '[自動計算']_グラフ表示用]],NA())</f>
        <v>#N/A</v>
      </c>
      <c r="Q179" s="130" t="e">
        <f>IF(AND(テーブル1[[#This Row],[P(mg/dL)]]&lt;&gt;"",テーブル1[[#This Row],[ラベル表示]]=TRUE),テーブル1[[#This Row],[P(mg/dL)]],NA())</f>
        <v>#N/A</v>
      </c>
      <c r="R179" s="130" t="e">
        <f>IF(AND(テーブル1[[#This Row],[設定項目]]&lt;&gt;"",テーブル1[[#This Row],[ラベル表示]]=TRUE),テーブル1[[#This Row],[設定項目]],NA())</f>
        <v>#N/A</v>
      </c>
      <c r="S179" s="58" t="e">
        <f>IF(テーブル1[[#This Row],[設定項目]]&gt;=設定!$D$13,テーブル1[[#This Row],[val_J]],NA())</f>
        <v>#N/A</v>
      </c>
      <c r="T179" s="11" t="e">
        <f>IF(テーブル1[[#This Row],[設定項目]]&gt;=設定!$D$13,テーブル1[[#This Row],[val_K]],NA())</f>
        <v>#N/A</v>
      </c>
      <c r="U179" s="11" t="e">
        <f>IF(AND(テーブル1[[#This Row],[設定項目]]&lt;設定!$D$13,テーブル1[[#This Row],[設定項目]]&gt;=設定!$D$12),テーブル1[[#This Row],[val_J]],NA())</f>
        <v>#N/A</v>
      </c>
      <c r="V179" s="11" t="e">
        <f>IF(AND(テーブル1[[#This Row],[設定項目]]&lt;設定!$D$13,テーブル1[[#This Row],[設定項目]]&gt;=設定!$D$12),テーブル1[[#This Row],[val_K]],NA())</f>
        <v>#N/A</v>
      </c>
      <c r="W179" s="11" t="e">
        <f>IF(AND(テーブル1[[#This Row],[設定項目]]&lt;設定!$D$12,テーブル1[[#This Row],[設定項目]]&gt;=設定!$D$11),テーブル1[[#This Row],[val_J]],NA())</f>
        <v>#N/A</v>
      </c>
      <c r="X179" s="11" t="e">
        <f>IF(AND(テーブル1[[#This Row],[設定項目]]&lt;設定!$D$12,テーブル1[[#This Row],[設定項目]]&gt;=設定!$D$11),テーブル1[[#This Row],[val_K]],NA())</f>
        <v>#N/A</v>
      </c>
      <c r="Y179" s="11" t="e">
        <f>IF(AND(テーブル1[[#This Row],[設定項目]]&lt;設定!$D$11,テーブル1[[#This Row],[設定項目]]&gt;=設定!$D$10),テーブル1[[#This Row],[val_J]],NA())</f>
        <v>#N/A</v>
      </c>
      <c r="Z179" s="11" t="e">
        <f>IF(AND(テーブル1[[#This Row],[設定項目]]&lt;設定!$D$11,テーブル1[[#This Row],[設定項目]]&gt;=設定!$D$10),テーブル1[[#This Row],[val_K]],NA())</f>
        <v>#N/A</v>
      </c>
      <c r="AA179" s="11" t="e">
        <f>IF(AND(テーブル1[[#This Row],[設定項目]]&lt;設定!$D$10,テーブル1[[#This Row],[設定項目]]&gt;=設定!$D$9),テーブル1[[#This Row],[val_J]],NA())</f>
        <v>#N/A</v>
      </c>
      <c r="AB179" s="11" t="e">
        <f>IF(AND(テーブル1[[#This Row],[設定項目]]&lt;設定!$D$10,テーブル1[[#This Row],[設定項目]]&gt;=設定!$D$9),テーブル1[[#This Row],[val_K]],NA())</f>
        <v>#N/A</v>
      </c>
      <c r="AC179" s="11" t="e">
        <f>IF(AND(テーブル1[[#This Row],[設定項目]]&lt;設定!$F$8,テーブル1[[#This Row],[設定項目]]&lt;&gt;""),テーブル1[[#This Row],[val_J]],NA())</f>
        <v>#N/A</v>
      </c>
      <c r="AD179" s="11" t="e">
        <f>IF(AND(テーブル1[[#This Row],[設定項目]]&lt;設定!$F$8,テーブル1[[#This Row],[設定項目]]&lt;&gt;""),テーブル1[[#This Row],[val_K]],NA())</f>
        <v>#N/A</v>
      </c>
      <c r="AE179" s="11">
        <f>IF(AND('グラフ(cCa-P)'!$I$11="ON",テーブル1[[#This Row],[ラベル表示]]=TRUE),テーブル1[[#This Row],[名前]],"")</f>
        <v>0</v>
      </c>
      <c r="AF179" s="11">
        <f>IF(AND('グラフ(PTH-cCa,P)'!$I$31="ON",テーブル1[[#This Row],[ラベル表示]]=TRUE),テーブル1[[#This Row],[名前]],"")</f>
        <v>0</v>
      </c>
      <c r="AG179" s="11">
        <f>IF(AND('グラフ(PTH-cCa,P)'!$Y$31="ON",テーブル1[[#This Row],[ラベル表示]]=TRUE),テーブル1[[#This Row],[名前]],"")</f>
        <v>0</v>
      </c>
      <c r="AH179" s="76">
        <f t="shared" si="5"/>
        <v>0</v>
      </c>
    </row>
    <row r="180" spans="2:34" ht="20.399999999999999" customHeight="1" x14ac:dyDescent="0.45">
      <c r="B180" s="129" t="b">
        <v>1</v>
      </c>
      <c r="C180" s="88">
        <f t="shared" si="4"/>
        <v>176</v>
      </c>
      <c r="D180" s="144"/>
      <c r="E180" s="8"/>
      <c r="F180" s="8"/>
      <c r="G180" s="8"/>
      <c r="H180" s="8"/>
      <c r="I180" s="8"/>
      <c r="J180" s="8"/>
      <c r="K180" s="136" t="str">
        <f>テーブル1[[#This Row],[cCa(mg/dL) '[自動計算']_グラフ表示用]]</f>
        <v/>
      </c>
      <c r="L180" s="8"/>
      <c r="M180" s="8"/>
      <c r="N180" s="59"/>
      <c r="O1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0" s="130" t="e">
        <f>IF(AND(テーブル1[[#This Row],[cCa(mg/dL) '[自動計算']_グラフ表示用]]&lt;&gt;"",テーブル1[[#This Row],[ラベル表示]]=TRUE),テーブル1[[#This Row],[cCa(mg/dL) '[自動計算']_グラフ表示用]],NA())</f>
        <v>#N/A</v>
      </c>
      <c r="Q180" s="130" t="e">
        <f>IF(AND(テーブル1[[#This Row],[P(mg/dL)]]&lt;&gt;"",テーブル1[[#This Row],[ラベル表示]]=TRUE),テーブル1[[#This Row],[P(mg/dL)]],NA())</f>
        <v>#N/A</v>
      </c>
      <c r="R180" s="130" t="e">
        <f>IF(AND(テーブル1[[#This Row],[設定項目]]&lt;&gt;"",テーブル1[[#This Row],[ラベル表示]]=TRUE),テーブル1[[#This Row],[設定項目]],NA())</f>
        <v>#N/A</v>
      </c>
      <c r="S180" s="58" t="e">
        <f>IF(テーブル1[[#This Row],[設定項目]]&gt;=設定!$D$13,テーブル1[[#This Row],[val_J]],NA())</f>
        <v>#N/A</v>
      </c>
      <c r="T180" s="11" t="e">
        <f>IF(テーブル1[[#This Row],[設定項目]]&gt;=設定!$D$13,テーブル1[[#This Row],[val_K]],NA())</f>
        <v>#N/A</v>
      </c>
      <c r="U180" s="11" t="e">
        <f>IF(AND(テーブル1[[#This Row],[設定項目]]&lt;設定!$D$13,テーブル1[[#This Row],[設定項目]]&gt;=設定!$D$12),テーブル1[[#This Row],[val_J]],NA())</f>
        <v>#N/A</v>
      </c>
      <c r="V180" s="11" t="e">
        <f>IF(AND(テーブル1[[#This Row],[設定項目]]&lt;設定!$D$13,テーブル1[[#This Row],[設定項目]]&gt;=設定!$D$12),テーブル1[[#This Row],[val_K]],NA())</f>
        <v>#N/A</v>
      </c>
      <c r="W180" s="11" t="e">
        <f>IF(AND(テーブル1[[#This Row],[設定項目]]&lt;設定!$D$12,テーブル1[[#This Row],[設定項目]]&gt;=設定!$D$11),テーブル1[[#This Row],[val_J]],NA())</f>
        <v>#N/A</v>
      </c>
      <c r="X180" s="11" t="e">
        <f>IF(AND(テーブル1[[#This Row],[設定項目]]&lt;設定!$D$12,テーブル1[[#This Row],[設定項目]]&gt;=設定!$D$11),テーブル1[[#This Row],[val_K]],NA())</f>
        <v>#N/A</v>
      </c>
      <c r="Y180" s="11" t="e">
        <f>IF(AND(テーブル1[[#This Row],[設定項目]]&lt;設定!$D$11,テーブル1[[#This Row],[設定項目]]&gt;=設定!$D$10),テーブル1[[#This Row],[val_J]],NA())</f>
        <v>#N/A</v>
      </c>
      <c r="Z180" s="11" t="e">
        <f>IF(AND(テーブル1[[#This Row],[設定項目]]&lt;設定!$D$11,テーブル1[[#This Row],[設定項目]]&gt;=設定!$D$10),テーブル1[[#This Row],[val_K]],NA())</f>
        <v>#N/A</v>
      </c>
      <c r="AA180" s="11" t="e">
        <f>IF(AND(テーブル1[[#This Row],[設定項目]]&lt;設定!$D$10,テーブル1[[#This Row],[設定項目]]&gt;=設定!$D$9),テーブル1[[#This Row],[val_J]],NA())</f>
        <v>#N/A</v>
      </c>
      <c r="AB180" s="11" t="e">
        <f>IF(AND(テーブル1[[#This Row],[設定項目]]&lt;設定!$D$10,テーブル1[[#This Row],[設定項目]]&gt;=設定!$D$9),テーブル1[[#This Row],[val_K]],NA())</f>
        <v>#N/A</v>
      </c>
      <c r="AC180" s="11" t="e">
        <f>IF(AND(テーブル1[[#This Row],[設定項目]]&lt;設定!$F$8,テーブル1[[#This Row],[設定項目]]&lt;&gt;""),テーブル1[[#This Row],[val_J]],NA())</f>
        <v>#N/A</v>
      </c>
      <c r="AD180" s="11" t="e">
        <f>IF(AND(テーブル1[[#This Row],[設定項目]]&lt;設定!$F$8,テーブル1[[#This Row],[設定項目]]&lt;&gt;""),テーブル1[[#This Row],[val_K]],NA())</f>
        <v>#N/A</v>
      </c>
      <c r="AE180" s="11">
        <f>IF(AND('グラフ(cCa-P)'!$I$11="ON",テーブル1[[#This Row],[ラベル表示]]=TRUE),テーブル1[[#This Row],[名前]],"")</f>
        <v>0</v>
      </c>
      <c r="AF180" s="11">
        <f>IF(AND('グラフ(PTH-cCa,P)'!$I$31="ON",テーブル1[[#This Row],[ラベル表示]]=TRUE),テーブル1[[#This Row],[名前]],"")</f>
        <v>0</v>
      </c>
      <c r="AG180" s="11">
        <f>IF(AND('グラフ(PTH-cCa,P)'!$Y$31="ON",テーブル1[[#This Row],[ラベル表示]]=TRUE),テーブル1[[#This Row],[名前]],"")</f>
        <v>0</v>
      </c>
      <c r="AH180" s="76">
        <f t="shared" si="5"/>
        <v>0</v>
      </c>
    </row>
    <row r="181" spans="2:34" ht="20.399999999999999" customHeight="1" x14ac:dyDescent="0.45">
      <c r="B181" s="129" t="b">
        <v>1</v>
      </c>
      <c r="C181" s="88">
        <f t="shared" si="4"/>
        <v>177</v>
      </c>
      <c r="D181" s="144"/>
      <c r="E181" s="8"/>
      <c r="F181" s="8"/>
      <c r="G181" s="8"/>
      <c r="H181" s="8"/>
      <c r="I181" s="8"/>
      <c r="J181" s="8"/>
      <c r="K181" s="136" t="str">
        <f>テーブル1[[#This Row],[cCa(mg/dL) '[自動計算']_グラフ表示用]]</f>
        <v/>
      </c>
      <c r="L181" s="8"/>
      <c r="M181" s="8"/>
      <c r="N181" s="59"/>
      <c r="O1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1" s="130" t="e">
        <f>IF(AND(テーブル1[[#This Row],[cCa(mg/dL) '[自動計算']_グラフ表示用]]&lt;&gt;"",テーブル1[[#This Row],[ラベル表示]]=TRUE),テーブル1[[#This Row],[cCa(mg/dL) '[自動計算']_グラフ表示用]],NA())</f>
        <v>#N/A</v>
      </c>
      <c r="Q181" s="130" t="e">
        <f>IF(AND(テーブル1[[#This Row],[P(mg/dL)]]&lt;&gt;"",テーブル1[[#This Row],[ラベル表示]]=TRUE),テーブル1[[#This Row],[P(mg/dL)]],NA())</f>
        <v>#N/A</v>
      </c>
      <c r="R181" s="130" t="e">
        <f>IF(AND(テーブル1[[#This Row],[設定項目]]&lt;&gt;"",テーブル1[[#This Row],[ラベル表示]]=TRUE),テーブル1[[#This Row],[設定項目]],NA())</f>
        <v>#N/A</v>
      </c>
      <c r="S181" s="58" t="e">
        <f>IF(テーブル1[[#This Row],[設定項目]]&gt;=設定!$D$13,テーブル1[[#This Row],[val_J]],NA())</f>
        <v>#N/A</v>
      </c>
      <c r="T181" s="11" t="e">
        <f>IF(テーブル1[[#This Row],[設定項目]]&gt;=設定!$D$13,テーブル1[[#This Row],[val_K]],NA())</f>
        <v>#N/A</v>
      </c>
      <c r="U181" s="11" t="e">
        <f>IF(AND(テーブル1[[#This Row],[設定項目]]&lt;設定!$D$13,テーブル1[[#This Row],[設定項目]]&gt;=設定!$D$12),テーブル1[[#This Row],[val_J]],NA())</f>
        <v>#N/A</v>
      </c>
      <c r="V181" s="11" t="e">
        <f>IF(AND(テーブル1[[#This Row],[設定項目]]&lt;設定!$D$13,テーブル1[[#This Row],[設定項目]]&gt;=設定!$D$12),テーブル1[[#This Row],[val_K]],NA())</f>
        <v>#N/A</v>
      </c>
      <c r="W181" s="11" t="e">
        <f>IF(AND(テーブル1[[#This Row],[設定項目]]&lt;設定!$D$12,テーブル1[[#This Row],[設定項目]]&gt;=設定!$D$11),テーブル1[[#This Row],[val_J]],NA())</f>
        <v>#N/A</v>
      </c>
      <c r="X181" s="11" t="e">
        <f>IF(AND(テーブル1[[#This Row],[設定項目]]&lt;設定!$D$12,テーブル1[[#This Row],[設定項目]]&gt;=設定!$D$11),テーブル1[[#This Row],[val_K]],NA())</f>
        <v>#N/A</v>
      </c>
      <c r="Y181" s="11" t="e">
        <f>IF(AND(テーブル1[[#This Row],[設定項目]]&lt;設定!$D$11,テーブル1[[#This Row],[設定項目]]&gt;=設定!$D$10),テーブル1[[#This Row],[val_J]],NA())</f>
        <v>#N/A</v>
      </c>
      <c r="Z181" s="11" t="e">
        <f>IF(AND(テーブル1[[#This Row],[設定項目]]&lt;設定!$D$11,テーブル1[[#This Row],[設定項目]]&gt;=設定!$D$10),テーブル1[[#This Row],[val_K]],NA())</f>
        <v>#N/A</v>
      </c>
      <c r="AA181" s="11" t="e">
        <f>IF(AND(テーブル1[[#This Row],[設定項目]]&lt;設定!$D$10,テーブル1[[#This Row],[設定項目]]&gt;=設定!$D$9),テーブル1[[#This Row],[val_J]],NA())</f>
        <v>#N/A</v>
      </c>
      <c r="AB181" s="11" t="e">
        <f>IF(AND(テーブル1[[#This Row],[設定項目]]&lt;設定!$D$10,テーブル1[[#This Row],[設定項目]]&gt;=設定!$D$9),テーブル1[[#This Row],[val_K]],NA())</f>
        <v>#N/A</v>
      </c>
      <c r="AC181" s="11" t="e">
        <f>IF(AND(テーブル1[[#This Row],[設定項目]]&lt;設定!$F$8,テーブル1[[#This Row],[設定項目]]&lt;&gt;""),テーブル1[[#This Row],[val_J]],NA())</f>
        <v>#N/A</v>
      </c>
      <c r="AD181" s="11" t="e">
        <f>IF(AND(テーブル1[[#This Row],[設定項目]]&lt;設定!$F$8,テーブル1[[#This Row],[設定項目]]&lt;&gt;""),テーブル1[[#This Row],[val_K]],NA())</f>
        <v>#N/A</v>
      </c>
      <c r="AE181" s="11">
        <f>IF(AND('グラフ(cCa-P)'!$I$11="ON",テーブル1[[#This Row],[ラベル表示]]=TRUE),テーブル1[[#This Row],[名前]],"")</f>
        <v>0</v>
      </c>
      <c r="AF181" s="11">
        <f>IF(AND('グラフ(PTH-cCa,P)'!$I$31="ON",テーブル1[[#This Row],[ラベル表示]]=TRUE),テーブル1[[#This Row],[名前]],"")</f>
        <v>0</v>
      </c>
      <c r="AG181" s="11">
        <f>IF(AND('グラフ(PTH-cCa,P)'!$Y$31="ON",テーブル1[[#This Row],[ラベル表示]]=TRUE),テーブル1[[#This Row],[名前]],"")</f>
        <v>0</v>
      </c>
      <c r="AH181" s="76">
        <f t="shared" si="5"/>
        <v>0</v>
      </c>
    </row>
    <row r="182" spans="2:34" ht="20.399999999999999" customHeight="1" x14ac:dyDescent="0.45">
      <c r="B182" s="129" t="b">
        <v>1</v>
      </c>
      <c r="C182" s="88">
        <f t="shared" si="4"/>
        <v>178</v>
      </c>
      <c r="D182" s="144"/>
      <c r="E182" s="8"/>
      <c r="F182" s="8"/>
      <c r="G182" s="8"/>
      <c r="H182" s="8"/>
      <c r="I182" s="8"/>
      <c r="J182" s="8"/>
      <c r="K182" s="136" t="str">
        <f>テーブル1[[#This Row],[cCa(mg/dL) '[自動計算']_グラフ表示用]]</f>
        <v/>
      </c>
      <c r="L182" s="8"/>
      <c r="M182" s="8"/>
      <c r="N182" s="59"/>
      <c r="O1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2" s="130" t="e">
        <f>IF(AND(テーブル1[[#This Row],[cCa(mg/dL) '[自動計算']_グラフ表示用]]&lt;&gt;"",テーブル1[[#This Row],[ラベル表示]]=TRUE),テーブル1[[#This Row],[cCa(mg/dL) '[自動計算']_グラフ表示用]],NA())</f>
        <v>#N/A</v>
      </c>
      <c r="Q182" s="130" t="e">
        <f>IF(AND(テーブル1[[#This Row],[P(mg/dL)]]&lt;&gt;"",テーブル1[[#This Row],[ラベル表示]]=TRUE),テーブル1[[#This Row],[P(mg/dL)]],NA())</f>
        <v>#N/A</v>
      </c>
      <c r="R182" s="130" t="e">
        <f>IF(AND(テーブル1[[#This Row],[設定項目]]&lt;&gt;"",テーブル1[[#This Row],[ラベル表示]]=TRUE),テーブル1[[#This Row],[設定項目]],NA())</f>
        <v>#N/A</v>
      </c>
      <c r="S182" s="58" t="e">
        <f>IF(テーブル1[[#This Row],[設定項目]]&gt;=設定!$D$13,テーブル1[[#This Row],[val_J]],NA())</f>
        <v>#N/A</v>
      </c>
      <c r="T182" s="11" t="e">
        <f>IF(テーブル1[[#This Row],[設定項目]]&gt;=設定!$D$13,テーブル1[[#This Row],[val_K]],NA())</f>
        <v>#N/A</v>
      </c>
      <c r="U182" s="11" t="e">
        <f>IF(AND(テーブル1[[#This Row],[設定項目]]&lt;設定!$D$13,テーブル1[[#This Row],[設定項目]]&gt;=設定!$D$12),テーブル1[[#This Row],[val_J]],NA())</f>
        <v>#N/A</v>
      </c>
      <c r="V182" s="11" t="e">
        <f>IF(AND(テーブル1[[#This Row],[設定項目]]&lt;設定!$D$13,テーブル1[[#This Row],[設定項目]]&gt;=設定!$D$12),テーブル1[[#This Row],[val_K]],NA())</f>
        <v>#N/A</v>
      </c>
      <c r="W182" s="11" t="e">
        <f>IF(AND(テーブル1[[#This Row],[設定項目]]&lt;設定!$D$12,テーブル1[[#This Row],[設定項目]]&gt;=設定!$D$11),テーブル1[[#This Row],[val_J]],NA())</f>
        <v>#N/A</v>
      </c>
      <c r="X182" s="11" t="e">
        <f>IF(AND(テーブル1[[#This Row],[設定項目]]&lt;設定!$D$12,テーブル1[[#This Row],[設定項目]]&gt;=設定!$D$11),テーブル1[[#This Row],[val_K]],NA())</f>
        <v>#N/A</v>
      </c>
      <c r="Y182" s="11" t="e">
        <f>IF(AND(テーブル1[[#This Row],[設定項目]]&lt;設定!$D$11,テーブル1[[#This Row],[設定項目]]&gt;=設定!$D$10),テーブル1[[#This Row],[val_J]],NA())</f>
        <v>#N/A</v>
      </c>
      <c r="Z182" s="11" t="e">
        <f>IF(AND(テーブル1[[#This Row],[設定項目]]&lt;設定!$D$11,テーブル1[[#This Row],[設定項目]]&gt;=設定!$D$10),テーブル1[[#This Row],[val_K]],NA())</f>
        <v>#N/A</v>
      </c>
      <c r="AA182" s="11" t="e">
        <f>IF(AND(テーブル1[[#This Row],[設定項目]]&lt;設定!$D$10,テーブル1[[#This Row],[設定項目]]&gt;=設定!$D$9),テーブル1[[#This Row],[val_J]],NA())</f>
        <v>#N/A</v>
      </c>
      <c r="AB182" s="11" t="e">
        <f>IF(AND(テーブル1[[#This Row],[設定項目]]&lt;設定!$D$10,テーブル1[[#This Row],[設定項目]]&gt;=設定!$D$9),テーブル1[[#This Row],[val_K]],NA())</f>
        <v>#N/A</v>
      </c>
      <c r="AC182" s="11" t="e">
        <f>IF(AND(テーブル1[[#This Row],[設定項目]]&lt;設定!$F$8,テーブル1[[#This Row],[設定項目]]&lt;&gt;""),テーブル1[[#This Row],[val_J]],NA())</f>
        <v>#N/A</v>
      </c>
      <c r="AD182" s="11" t="e">
        <f>IF(AND(テーブル1[[#This Row],[設定項目]]&lt;設定!$F$8,テーブル1[[#This Row],[設定項目]]&lt;&gt;""),テーブル1[[#This Row],[val_K]],NA())</f>
        <v>#N/A</v>
      </c>
      <c r="AE182" s="11">
        <f>IF(AND('グラフ(cCa-P)'!$I$11="ON",テーブル1[[#This Row],[ラベル表示]]=TRUE),テーブル1[[#This Row],[名前]],"")</f>
        <v>0</v>
      </c>
      <c r="AF182" s="11">
        <f>IF(AND('グラフ(PTH-cCa,P)'!$I$31="ON",テーブル1[[#This Row],[ラベル表示]]=TRUE),テーブル1[[#This Row],[名前]],"")</f>
        <v>0</v>
      </c>
      <c r="AG182" s="11">
        <f>IF(AND('グラフ(PTH-cCa,P)'!$Y$31="ON",テーブル1[[#This Row],[ラベル表示]]=TRUE),テーブル1[[#This Row],[名前]],"")</f>
        <v>0</v>
      </c>
      <c r="AH182" s="76">
        <f t="shared" si="5"/>
        <v>0</v>
      </c>
    </row>
    <row r="183" spans="2:34" ht="20.399999999999999" customHeight="1" x14ac:dyDescent="0.45">
      <c r="B183" s="129" t="b">
        <v>1</v>
      </c>
      <c r="C183" s="88">
        <f t="shared" si="4"/>
        <v>179</v>
      </c>
      <c r="D183" s="144"/>
      <c r="E183" s="8"/>
      <c r="F183" s="8"/>
      <c r="G183" s="8"/>
      <c r="H183" s="8"/>
      <c r="I183" s="8"/>
      <c r="J183" s="8"/>
      <c r="K183" s="136" t="str">
        <f>テーブル1[[#This Row],[cCa(mg/dL) '[自動計算']_グラフ表示用]]</f>
        <v/>
      </c>
      <c r="L183" s="8"/>
      <c r="M183" s="8"/>
      <c r="N183" s="59"/>
      <c r="O1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3" s="130" t="e">
        <f>IF(AND(テーブル1[[#This Row],[cCa(mg/dL) '[自動計算']_グラフ表示用]]&lt;&gt;"",テーブル1[[#This Row],[ラベル表示]]=TRUE),テーブル1[[#This Row],[cCa(mg/dL) '[自動計算']_グラフ表示用]],NA())</f>
        <v>#N/A</v>
      </c>
      <c r="Q183" s="130" t="e">
        <f>IF(AND(テーブル1[[#This Row],[P(mg/dL)]]&lt;&gt;"",テーブル1[[#This Row],[ラベル表示]]=TRUE),テーブル1[[#This Row],[P(mg/dL)]],NA())</f>
        <v>#N/A</v>
      </c>
      <c r="R183" s="130" t="e">
        <f>IF(AND(テーブル1[[#This Row],[設定項目]]&lt;&gt;"",テーブル1[[#This Row],[ラベル表示]]=TRUE),テーブル1[[#This Row],[設定項目]],NA())</f>
        <v>#N/A</v>
      </c>
      <c r="S183" s="58" t="e">
        <f>IF(テーブル1[[#This Row],[設定項目]]&gt;=設定!$D$13,テーブル1[[#This Row],[val_J]],NA())</f>
        <v>#N/A</v>
      </c>
      <c r="T183" s="11" t="e">
        <f>IF(テーブル1[[#This Row],[設定項目]]&gt;=設定!$D$13,テーブル1[[#This Row],[val_K]],NA())</f>
        <v>#N/A</v>
      </c>
      <c r="U183" s="11" t="e">
        <f>IF(AND(テーブル1[[#This Row],[設定項目]]&lt;設定!$D$13,テーブル1[[#This Row],[設定項目]]&gt;=設定!$D$12),テーブル1[[#This Row],[val_J]],NA())</f>
        <v>#N/A</v>
      </c>
      <c r="V183" s="11" t="e">
        <f>IF(AND(テーブル1[[#This Row],[設定項目]]&lt;設定!$D$13,テーブル1[[#This Row],[設定項目]]&gt;=設定!$D$12),テーブル1[[#This Row],[val_K]],NA())</f>
        <v>#N/A</v>
      </c>
      <c r="W183" s="11" t="e">
        <f>IF(AND(テーブル1[[#This Row],[設定項目]]&lt;設定!$D$12,テーブル1[[#This Row],[設定項目]]&gt;=設定!$D$11),テーブル1[[#This Row],[val_J]],NA())</f>
        <v>#N/A</v>
      </c>
      <c r="X183" s="11" t="e">
        <f>IF(AND(テーブル1[[#This Row],[設定項目]]&lt;設定!$D$12,テーブル1[[#This Row],[設定項目]]&gt;=設定!$D$11),テーブル1[[#This Row],[val_K]],NA())</f>
        <v>#N/A</v>
      </c>
      <c r="Y183" s="11" t="e">
        <f>IF(AND(テーブル1[[#This Row],[設定項目]]&lt;設定!$D$11,テーブル1[[#This Row],[設定項目]]&gt;=設定!$D$10),テーブル1[[#This Row],[val_J]],NA())</f>
        <v>#N/A</v>
      </c>
      <c r="Z183" s="11" t="e">
        <f>IF(AND(テーブル1[[#This Row],[設定項目]]&lt;設定!$D$11,テーブル1[[#This Row],[設定項目]]&gt;=設定!$D$10),テーブル1[[#This Row],[val_K]],NA())</f>
        <v>#N/A</v>
      </c>
      <c r="AA183" s="11" t="e">
        <f>IF(AND(テーブル1[[#This Row],[設定項目]]&lt;設定!$D$10,テーブル1[[#This Row],[設定項目]]&gt;=設定!$D$9),テーブル1[[#This Row],[val_J]],NA())</f>
        <v>#N/A</v>
      </c>
      <c r="AB183" s="11" t="e">
        <f>IF(AND(テーブル1[[#This Row],[設定項目]]&lt;設定!$D$10,テーブル1[[#This Row],[設定項目]]&gt;=設定!$D$9),テーブル1[[#This Row],[val_K]],NA())</f>
        <v>#N/A</v>
      </c>
      <c r="AC183" s="11" t="e">
        <f>IF(AND(テーブル1[[#This Row],[設定項目]]&lt;設定!$F$8,テーブル1[[#This Row],[設定項目]]&lt;&gt;""),テーブル1[[#This Row],[val_J]],NA())</f>
        <v>#N/A</v>
      </c>
      <c r="AD183" s="11" t="e">
        <f>IF(AND(テーブル1[[#This Row],[設定項目]]&lt;設定!$F$8,テーブル1[[#This Row],[設定項目]]&lt;&gt;""),テーブル1[[#This Row],[val_K]],NA())</f>
        <v>#N/A</v>
      </c>
      <c r="AE183" s="11">
        <f>IF(AND('グラフ(cCa-P)'!$I$11="ON",テーブル1[[#This Row],[ラベル表示]]=TRUE),テーブル1[[#This Row],[名前]],"")</f>
        <v>0</v>
      </c>
      <c r="AF183" s="11">
        <f>IF(AND('グラフ(PTH-cCa,P)'!$I$31="ON",テーブル1[[#This Row],[ラベル表示]]=TRUE),テーブル1[[#This Row],[名前]],"")</f>
        <v>0</v>
      </c>
      <c r="AG183" s="11">
        <f>IF(AND('グラフ(PTH-cCa,P)'!$Y$31="ON",テーブル1[[#This Row],[ラベル表示]]=TRUE),テーブル1[[#This Row],[名前]],"")</f>
        <v>0</v>
      </c>
      <c r="AH183" s="76">
        <f t="shared" si="5"/>
        <v>0</v>
      </c>
    </row>
    <row r="184" spans="2:34" ht="20.399999999999999" customHeight="1" x14ac:dyDescent="0.45">
      <c r="B184" s="129" t="b">
        <v>1</v>
      </c>
      <c r="C184" s="88">
        <f t="shared" si="4"/>
        <v>180</v>
      </c>
      <c r="D184" s="144"/>
      <c r="E184" s="8"/>
      <c r="F184" s="8"/>
      <c r="G184" s="8"/>
      <c r="H184" s="8"/>
      <c r="I184" s="8"/>
      <c r="J184" s="8"/>
      <c r="K184" s="136" t="str">
        <f>テーブル1[[#This Row],[cCa(mg/dL) '[自動計算']_グラフ表示用]]</f>
        <v/>
      </c>
      <c r="L184" s="8"/>
      <c r="M184" s="8"/>
      <c r="N184" s="59"/>
      <c r="O1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4" s="130" t="e">
        <f>IF(AND(テーブル1[[#This Row],[cCa(mg/dL) '[自動計算']_グラフ表示用]]&lt;&gt;"",テーブル1[[#This Row],[ラベル表示]]=TRUE),テーブル1[[#This Row],[cCa(mg/dL) '[自動計算']_グラフ表示用]],NA())</f>
        <v>#N/A</v>
      </c>
      <c r="Q184" s="130" t="e">
        <f>IF(AND(テーブル1[[#This Row],[P(mg/dL)]]&lt;&gt;"",テーブル1[[#This Row],[ラベル表示]]=TRUE),テーブル1[[#This Row],[P(mg/dL)]],NA())</f>
        <v>#N/A</v>
      </c>
      <c r="R184" s="130" t="e">
        <f>IF(AND(テーブル1[[#This Row],[設定項目]]&lt;&gt;"",テーブル1[[#This Row],[ラベル表示]]=TRUE),テーブル1[[#This Row],[設定項目]],NA())</f>
        <v>#N/A</v>
      </c>
      <c r="S184" s="58" t="e">
        <f>IF(テーブル1[[#This Row],[設定項目]]&gt;=設定!$D$13,テーブル1[[#This Row],[val_J]],NA())</f>
        <v>#N/A</v>
      </c>
      <c r="T184" s="11" t="e">
        <f>IF(テーブル1[[#This Row],[設定項目]]&gt;=設定!$D$13,テーブル1[[#This Row],[val_K]],NA())</f>
        <v>#N/A</v>
      </c>
      <c r="U184" s="11" t="e">
        <f>IF(AND(テーブル1[[#This Row],[設定項目]]&lt;設定!$D$13,テーブル1[[#This Row],[設定項目]]&gt;=設定!$D$12),テーブル1[[#This Row],[val_J]],NA())</f>
        <v>#N/A</v>
      </c>
      <c r="V184" s="11" t="e">
        <f>IF(AND(テーブル1[[#This Row],[設定項目]]&lt;設定!$D$13,テーブル1[[#This Row],[設定項目]]&gt;=設定!$D$12),テーブル1[[#This Row],[val_K]],NA())</f>
        <v>#N/A</v>
      </c>
      <c r="W184" s="11" t="e">
        <f>IF(AND(テーブル1[[#This Row],[設定項目]]&lt;設定!$D$12,テーブル1[[#This Row],[設定項目]]&gt;=設定!$D$11),テーブル1[[#This Row],[val_J]],NA())</f>
        <v>#N/A</v>
      </c>
      <c r="X184" s="11" t="e">
        <f>IF(AND(テーブル1[[#This Row],[設定項目]]&lt;設定!$D$12,テーブル1[[#This Row],[設定項目]]&gt;=設定!$D$11),テーブル1[[#This Row],[val_K]],NA())</f>
        <v>#N/A</v>
      </c>
      <c r="Y184" s="11" t="e">
        <f>IF(AND(テーブル1[[#This Row],[設定項目]]&lt;設定!$D$11,テーブル1[[#This Row],[設定項目]]&gt;=設定!$D$10),テーブル1[[#This Row],[val_J]],NA())</f>
        <v>#N/A</v>
      </c>
      <c r="Z184" s="11" t="e">
        <f>IF(AND(テーブル1[[#This Row],[設定項目]]&lt;設定!$D$11,テーブル1[[#This Row],[設定項目]]&gt;=設定!$D$10),テーブル1[[#This Row],[val_K]],NA())</f>
        <v>#N/A</v>
      </c>
      <c r="AA184" s="11" t="e">
        <f>IF(AND(テーブル1[[#This Row],[設定項目]]&lt;設定!$D$10,テーブル1[[#This Row],[設定項目]]&gt;=設定!$D$9),テーブル1[[#This Row],[val_J]],NA())</f>
        <v>#N/A</v>
      </c>
      <c r="AB184" s="11" t="e">
        <f>IF(AND(テーブル1[[#This Row],[設定項目]]&lt;設定!$D$10,テーブル1[[#This Row],[設定項目]]&gt;=設定!$D$9),テーブル1[[#This Row],[val_K]],NA())</f>
        <v>#N/A</v>
      </c>
      <c r="AC184" s="11" t="e">
        <f>IF(AND(テーブル1[[#This Row],[設定項目]]&lt;設定!$F$8,テーブル1[[#This Row],[設定項目]]&lt;&gt;""),テーブル1[[#This Row],[val_J]],NA())</f>
        <v>#N/A</v>
      </c>
      <c r="AD184" s="11" t="e">
        <f>IF(AND(テーブル1[[#This Row],[設定項目]]&lt;設定!$F$8,テーブル1[[#This Row],[設定項目]]&lt;&gt;""),テーブル1[[#This Row],[val_K]],NA())</f>
        <v>#N/A</v>
      </c>
      <c r="AE184" s="11">
        <f>IF(AND('グラフ(cCa-P)'!$I$11="ON",テーブル1[[#This Row],[ラベル表示]]=TRUE),テーブル1[[#This Row],[名前]],"")</f>
        <v>0</v>
      </c>
      <c r="AF184" s="11">
        <f>IF(AND('グラフ(PTH-cCa,P)'!$I$31="ON",テーブル1[[#This Row],[ラベル表示]]=TRUE),テーブル1[[#This Row],[名前]],"")</f>
        <v>0</v>
      </c>
      <c r="AG184" s="11">
        <f>IF(AND('グラフ(PTH-cCa,P)'!$Y$31="ON",テーブル1[[#This Row],[ラベル表示]]=TRUE),テーブル1[[#This Row],[名前]],"")</f>
        <v>0</v>
      </c>
      <c r="AH184" s="76">
        <f t="shared" si="5"/>
        <v>0</v>
      </c>
    </row>
    <row r="185" spans="2:34" ht="20.399999999999999" customHeight="1" x14ac:dyDescent="0.45">
      <c r="B185" s="129" t="b">
        <v>1</v>
      </c>
      <c r="C185" s="88">
        <f t="shared" si="4"/>
        <v>181</v>
      </c>
      <c r="D185" s="144"/>
      <c r="E185" s="8"/>
      <c r="F185" s="8"/>
      <c r="G185" s="8"/>
      <c r="H185" s="8"/>
      <c r="I185" s="8"/>
      <c r="J185" s="8"/>
      <c r="K185" s="136" t="str">
        <f>テーブル1[[#This Row],[cCa(mg/dL) '[自動計算']_グラフ表示用]]</f>
        <v/>
      </c>
      <c r="L185" s="8"/>
      <c r="M185" s="8"/>
      <c r="N185" s="59"/>
      <c r="O1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5" s="130" t="e">
        <f>IF(AND(テーブル1[[#This Row],[cCa(mg/dL) '[自動計算']_グラフ表示用]]&lt;&gt;"",テーブル1[[#This Row],[ラベル表示]]=TRUE),テーブル1[[#This Row],[cCa(mg/dL) '[自動計算']_グラフ表示用]],NA())</f>
        <v>#N/A</v>
      </c>
      <c r="Q185" s="130" t="e">
        <f>IF(AND(テーブル1[[#This Row],[P(mg/dL)]]&lt;&gt;"",テーブル1[[#This Row],[ラベル表示]]=TRUE),テーブル1[[#This Row],[P(mg/dL)]],NA())</f>
        <v>#N/A</v>
      </c>
      <c r="R185" s="130" t="e">
        <f>IF(AND(テーブル1[[#This Row],[設定項目]]&lt;&gt;"",テーブル1[[#This Row],[ラベル表示]]=TRUE),テーブル1[[#This Row],[設定項目]],NA())</f>
        <v>#N/A</v>
      </c>
      <c r="S185" s="58" t="e">
        <f>IF(テーブル1[[#This Row],[設定項目]]&gt;=設定!$D$13,テーブル1[[#This Row],[val_J]],NA())</f>
        <v>#N/A</v>
      </c>
      <c r="T185" s="11" t="e">
        <f>IF(テーブル1[[#This Row],[設定項目]]&gt;=設定!$D$13,テーブル1[[#This Row],[val_K]],NA())</f>
        <v>#N/A</v>
      </c>
      <c r="U185" s="11" t="e">
        <f>IF(AND(テーブル1[[#This Row],[設定項目]]&lt;設定!$D$13,テーブル1[[#This Row],[設定項目]]&gt;=設定!$D$12),テーブル1[[#This Row],[val_J]],NA())</f>
        <v>#N/A</v>
      </c>
      <c r="V185" s="11" t="e">
        <f>IF(AND(テーブル1[[#This Row],[設定項目]]&lt;設定!$D$13,テーブル1[[#This Row],[設定項目]]&gt;=設定!$D$12),テーブル1[[#This Row],[val_K]],NA())</f>
        <v>#N/A</v>
      </c>
      <c r="W185" s="11" t="e">
        <f>IF(AND(テーブル1[[#This Row],[設定項目]]&lt;設定!$D$12,テーブル1[[#This Row],[設定項目]]&gt;=設定!$D$11),テーブル1[[#This Row],[val_J]],NA())</f>
        <v>#N/A</v>
      </c>
      <c r="X185" s="11" t="e">
        <f>IF(AND(テーブル1[[#This Row],[設定項目]]&lt;設定!$D$12,テーブル1[[#This Row],[設定項目]]&gt;=設定!$D$11),テーブル1[[#This Row],[val_K]],NA())</f>
        <v>#N/A</v>
      </c>
      <c r="Y185" s="11" t="e">
        <f>IF(AND(テーブル1[[#This Row],[設定項目]]&lt;設定!$D$11,テーブル1[[#This Row],[設定項目]]&gt;=設定!$D$10),テーブル1[[#This Row],[val_J]],NA())</f>
        <v>#N/A</v>
      </c>
      <c r="Z185" s="11" t="e">
        <f>IF(AND(テーブル1[[#This Row],[設定項目]]&lt;設定!$D$11,テーブル1[[#This Row],[設定項目]]&gt;=設定!$D$10),テーブル1[[#This Row],[val_K]],NA())</f>
        <v>#N/A</v>
      </c>
      <c r="AA185" s="11" t="e">
        <f>IF(AND(テーブル1[[#This Row],[設定項目]]&lt;設定!$D$10,テーブル1[[#This Row],[設定項目]]&gt;=設定!$D$9),テーブル1[[#This Row],[val_J]],NA())</f>
        <v>#N/A</v>
      </c>
      <c r="AB185" s="11" t="e">
        <f>IF(AND(テーブル1[[#This Row],[設定項目]]&lt;設定!$D$10,テーブル1[[#This Row],[設定項目]]&gt;=設定!$D$9),テーブル1[[#This Row],[val_K]],NA())</f>
        <v>#N/A</v>
      </c>
      <c r="AC185" s="11" t="e">
        <f>IF(AND(テーブル1[[#This Row],[設定項目]]&lt;設定!$F$8,テーブル1[[#This Row],[設定項目]]&lt;&gt;""),テーブル1[[#This Row],[val_J]],NA())</f>
        <v>#N/A</v>
      </c>
      <c r="AD185" s="11" t="e">
        <f>IF(AND(テーブル1[[#This Row],[設定項目]]&lt;設定!$F$8,テーブル1[[#This Row],[設定項目]]&lt;&gt;""),テーブル1[[#This Row],[val_K]],NA())</f>
        <v>#N/A</v>
      </c>
      <c r="AE185" s="11">
        <f>IF(AND('グラフ(cCa-P)'!$I$11="ON",テーブル1[[#This Row],[ラベル表示]]=TRUE),テーブル1[[#This Row],[名前]],"")</f>
        <v>0</v>
      </c>
      <c r="AF185" s="11">
        <f>IF(AND('グラフ(PTH-cCa,P)'!$I$31="ON",テーブル1[[#This Row],[ラベル表示]]=TRUE),テーブル1[[#This Row],[名前]],"")</f>
        <v>0</v>
      </c>
      <c r="AG185" s="11">
        <f>IF(AND('グラフ(PTH-cCa,P)'!$Y$31="ON",テーブル1[[#This Row],[ラベル表示]]=TRUE),テーブル1[[#This Row],[名前]],"")</f>
        <v>0</v>
      </c>
      <c r="AH185" s="76">
        <f t="shared" si="5"/>
        <v>0</v>
      </c>
    </row>
    <row r="186" spans="2:34" ht="20.399999999999999" customHeight="1" x14ac:dyDescent="0.45">
      <c r="B186" s="129" t="b">
        <v>1</v>
      </c>
      <c r="C186" s="88">
        <f t="shared" si="4"/>
        <v>182</v>
      </c>
      <c r="D186" s="144"/>
      <c r="E186" s="8"/>
      <c r="F186" s="8"/>
      <c r="G186" s="8"/>
      <c r="H186" s="8"/>
      <c r="I186" s="8"/>
      <c r="J186" s="8"/>
      <c r="K186" s="136" t="str">
        <f>テーブル1[[#This Row],[cCa(mg/dL) '[自動計算']_グラフ表示用]]</f>
        <v/>
      </c>
      <c r="L186" s="8"/>
      <c r="M186" s="8"/>
      <c r="N186" s="59"/>
      <c r="O1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6" s="130" t="e">
        <f>IF(AND(テーブル1[[#This Row],[cCa(mg/dL) '[自動計算']_グラフ表示用]]&lt;&gt;"",テーブル1[[#This Row],[ラベル表示]]=TRUE),テーブル1[[#This Row],[cCa(mg/dL) '[自動計算']_グラフ表示用]],NA())</f>
        <v>#N/A</v>
      </c>
      <c r="Q186" s="130" t="e">
        <f>IF(AND(テーブル1[[#This Row],[P(mg/dL)]]&lt;&gt;"",テーブル1[[#This Row],[ラベル表示]]=TRUE),テーブル1[[#This Row],[P(mg/dL)]],NA())</f>
        <v>#N/A</v>
      </c>
      <c r="R186" s="130" t="e">
        <f>IF(AND(テーブル1[[#This Row],[設定項目]]&lt;&gt;"",テーブル1[[#This Row],[ラベル表示]]=TRUE),テーブル1[[#This Row],[設定項目]],NA())</f>
        <v>#N/A</v>
      </c>
      <c r="S186" s="58" t="e">
        <f>IF(テーブル1[[#This Row],[設定項目]]&gt;=設定!$D$13,テーブル1[[#This Row],[val_J]],NA())</f>
        <v>#N/A</v>
      </c>
      <c r="T186" s="11" t="e">
        <f>IF(テーブル1[[#This Row],[設定項目]]&gt;=設定!$D$13,テーブル1[[#This Row],[val_K]],NA())</f>
        <v>#N/A</v>
      </c>
      <c r="U186" s="11" t="e">
        <f>IF(AND(テーブル1[[#This Row],[設定項目]]&lt;設定!$D$13,テーブル1[[#This Row],[設定項目]]&gt;=設定!$D$12),テーブル1[[#This Row],[val_J]],NA())</f>
        <v>#N/A</v>
      </c>
      <c r="V186" s="11" t="e">
        <f>IF(AND(テーブル1[[#This Row],[設定項目]]&lt;設定!$D$13,テーブル1[[#This Row],[設定項目]]&gt;=設定!$D$12),テーブル1[[#This Row],[val_K]],NA())</f>
        <v>#N/A</v>
      </c>
      <c r="W186" s="11" t="e">
        <f>IF(AND(テーブル1[[#This Row],[設定項目]]&lt;設定!$D$12,テーブル1[[#This Row],[設定項目]]&gt;=設定!$D$11),テーブル1[[#This Row],[val_J]],NA())</f>
        <v>#N/A</v>
      </c>
      <c r="X186" s="11" t="e">
        <f>IF(AND(テーブル1[[#This Row],[設定項目]]&lt;設定!$D$12,テーブル1[[#This Row],[設定項目]]&gt;=設定!$D$11),テーブル1[[#This Row],[val_K]],NA())</f>
        <v>#N/A</v>
      </c>
      <c r="Y186" s="11" t="e">
        <f>IF(AND(テーブル1[[#This Row],[設定項目]]&lt;設定!$D$11,テーブル1[[#This Row],[設定項目]]&gt;=設定!$D$10),テーブル1[[#This Row],[val_J]],NA())</f>
        <v>#N/A</v>
      </c>
      <c r="Z186" s="11" t="e">
        <f>IF(AND(テーブル1[[#This Row],[設定項目]]&lt;設定!$D$11,テーブル1[[#This Row],[設定項目]]&gt;=設定!$D$10),テーブル1[[#This Row],[val_K]],NA())</f>
        <v>#N/A</v>
      </c>
      <c r="AA186" s="11" t="e">
        <f>IF(AND(テーブル1[[#This Row],[設定項目]]&lt;設定!$D$10,テーブル1[[#This Row],[設定項目]]&gt;=設定!$D$9),テーブル1[[#This Row],[val_J]],NA())</f>
        <v>#N/A</v>
      </c>
      <c r="AB186" s="11" t="e">
        <f>IF(AND(テーブル1[[#This Row],[設定項目]]&lt;設定!$D$10,テーブル1[[#This Row],[設定項目]]&gt;=設定!$D$9),テーブル1[[#This Row],[val_K]],NA())</f>
        <v>#N/A</v>
      </c>
      <c r="AC186" s="11" t="e">
        <f>IF(AND(テーブル1[[#This Row],[設定項目]]&lt;設定!$F$8,テーブル1[[#This Row],[設定項目]]&lt;&gt;""),テーブル1[[#This Row],[val_J]],NA())</f>
        <v>#N/A</v>
      </c>
      <c r="AD186" s="11" t="e">
        <f>IF(AND(テーブル1[[#This Row],[設定項目]]&lt;設定!$F$8,テーブル1[[#This Row],[設定項目]]&lt;&gt;""),テーブル1[[#This Row],[val_K]],NA())</f>
        <v>#N/A</v>
      </c>
      <c r="AE186" s="11">
        <f>IF(AND('グラフ(cCa-P)'!$I$11="ON",テーブル1[[#This Row],[ラベル表示]]=TRUE),テーブル1[[#This Row],[名前]],"")</f>
        <v>0</v>
      </c>
      <c r="AF186" s="11">
        <f>IF(AND('グラフ(PTH-cCa,P)'!$I$31="ON",テーブル1[[#This Row],[ラベル表示]]=TRUE),テーブル1[[#This Row],[名前]],"")</f>
        <v>0</v>
      </c>
      <c r="AG186" s="11">
        <f>IF(AND('グラフ(PTH-cCa,P)'!$Y$31="ON",テーブル1[[#This Row],[ラベル表示]]=TRUE),テーブル1[[#This Row],[名前]],"")</f>
        <v>0</v>
      </c>
      <c r="AH186" s="76">
        <f t="shared" si="5"/>
        <v>0</v>
      </c>
    </row>
    <row r="187" spans="2:34" ht="20.399999999999999" customHeight="1" x14ac:dyDescent="0.45">
      <c r="B187" s="129" t="b">
        <v>1</v>
      </c>
      <c r="C187" s="88">
        <f t="shared" si="4"/>
        <v>183</v>
      </c>
      <c r="D187" s="144"/>
      <c r="E187" s="8"/>
      <c r="F187" s="8"/>
      <c r="G187" s="8"/>
      <c r="H187" s="8"/>
      <c r="I187" s="8"/>
      <c r="J187" s="8"/>
      <c r="K187" s="136" t="str">
        <f>テーブル1[[#This Row],[cCa(mg/dL) '[自動計算']_グラフ表示用]]</f>
        <v/>
      </c>
      <c r="L187" s="8"/>
      <c r="M187" s="8"/>
      <c r="N187" s="59"/>
      <c r="O1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7" s="130" t="e">
        <f>IF(AND(テーブル1[[#This Row],[cCa(mg/dL) '[自動計算']_グラフ表示用]]&lt;&gt;"",テーブル1[[#This Row],[ラベル表示]]=TRUE),テーブル1[[#This Row],[cCa(mg/dL) '[自動計算']_グラフ表示用]],NA())</f>
        <v>#N/A</v>
      </c>
      <c r="Q187" s="130" t="e">
        <f>IF(AND(テーブル1[[#This Row],[P(mg/dL)]]&lt;&gt;"",テーブル1[[#This Row],[ラベル表示]]=TRUE),テーブル1[[#This Row],[P(mg/dL)]],NA())</f>
        <v>#N/A</v>
      </c>
      <c r="R187" s="130" t="e">
        <f>IF(AND(テーブル1[[#This Row],[設定項目]]&lt;&gt;"",テーブル1[[#This Row],[ラベル表示]]=TRUE),テーブル1[[#This Row],[設定項目]],NA())</f>
        <v>#N/A</v>
      </c>
      <c r="S187" s="58" t="e">
        <f>IF(テーブル1[[#This Row],[設定項目]]&gt;=設定!$D$13,テーブル1[[#This Row],[val_J]],NA())</f>
        <v>#N/A</v>
      </c>
      <c r="T187" s="11" t="e">
        <f>IF(テーブル1[[#This Row],[設定項目]]&gt;=設定!$D$13,テーブル1[[#This Row],[val_K]],NA())</f>
        <v>#N/A</v>
      </c>
      <c r="U187" s="11" t="e">
        <f>IF(AND(テーブル1[[#This Row],[設定項目]]&lt;設定!$D$13,テーブル1[[#This Row],[設定項目]]&gt;=設定!$D$12),テーブル1[[#This Row],[val_J]],NA())</f>
        <v>#N/A</v>
      </c>
      <c r="V187" s="11" t="e">
        <f>IF(AND(テーブル1[[#This Row],[設定項目]]&lt;設定!$D$13,テーブル1[[#This Row],[設定項目]]&gt;=設定!$D$12),テーブル1[[#This Row],[val_K]],NA())</f>
        <v>#N/A</v>
      </c>
      <c r="W187" s="11" t="e">
        <f>IF(AND(テーブル1[[#This Row],[設定項目]]&lt;設定!$D$12,テーブル1[[#This Row],[設定項目]]&gt;=設定!$D$11),テーブル1[[#This Row],[val_J]],NA())</f>
        <v>#N/A</v>
      </c>
      <c r="X187" s="11" t="e">
        <f>IF(AND(テーブル1[[#This Row],[設定項目]]&lt;設定!$D$12,テーブル1[[#This Row],[設定項目]]&gt;=設定!$D$11),テーブル1[[#This Row],[val_K]],NA())</f>
        <v>#N/A</v>
      </c>
      <c r="Y187" s="11" t="e">
        <f>IF(AND(テーブル1[[#This Row],[設定項目]]&lt;設定!$D$11,テーブル1[[#This Row],[設定項目]]&gt;=設定!$D$10),テーブル1[[#This Row],[val_J]],NA())</f>
        <v>#N/A</v>
      </c>
      <c r="Z187" s="11" t="e">
        <f>IF(AND(テーブル1[[#This Row],[設定項目]]&lt;設定!$D$11,テーブル1[[#This Row],[設定項目]]&gt;=設定!$D$10),テーブル1[[#This Row],[val_K]],NA())</f>
        <v>#N/A</v>
      </c>
      <c r="AA187" s="11" t="e">
        <f>IF(AND(テーブル1[[#This Row],[設定項目]]&lt;設定!$D$10,テーブル1[[#This Row],[設定項目]]&gt;=設定!$D$9),テーブル1[[#This Row],[val_J]],NA())</f>
        <v>#N/A</v>
      </c>
      <c r="AB187" s="11" t="e">
        <f>IF(AND(テーブル1[[#This Row],[設定項目]]&lt;設定!$D$10,テーブル1[[#This Row],[設定項目]]&gt;=設定!$D$9),テーブル1[[#This Row],[val_K]],NA())</f>
        <v>#N/A</v>
      </c>
      <c r="AC187" s="11" t="e">
        <f>IF(AND(テーブル1[[#This Row],[設定項目]]&lt;設定!$F$8,テーブル1[[#This Row],[設定項目]]&lt;&gt;""),テーブル1[[#This Row],[val_J]],NA())</f>
        <v>#N/A</v>
      </c>
      <c r="AD187" s="11" t="e">
        <f>IF(AND(テーブル1[[#This Row],[設定項目]]&lt;設定!$F$8,テーブル1[[#This Row],[設定項目]]&lt;&gt;""),テーブル1[[#This Row],[val_K]],NA())</f>
        <v>#N/A</v>
      </c>
      <c r="AE187" s="11">
        <f>IF(AND('グラフ(cCa-P)'!$I$11="ON",テーブル1[[#This Row],[ラベル表示]]=TRUE),テーブル1[[#This Row],[名前]],"")</f>
        <v>0</v>
      </c>
      <c r="AF187" s="11">
        <f>IF(AND('グラフ(PTH-cCa,P)'!$I$31="ON",テーブル1[[#This Row],[ラベル表示]]=TRUE),テーブル1[[#This Row],[名前]],"")</f>
        <v>0</v>
      </c>
      <c r="AG187" s="11">
        <f>IF(AND('グラフ(PTH-cCa,P)'!$Y$31="ON",テーブル1[[#This Row],[ラベル表示]]=TRUE),テーブル1[[#This Row],[名前]],"")</f>
        <v>0</v>
      </c>
      <c r="AH187" s="76">
        <f t="shared" si="5"/>
        <v>0</v>
      </c>
    </row>
    <row r="188" spans="2:34" ht="20.399999999999999" customHeight="1" x14ac:dyDescent="0.45">
      <c r="B188" s="129" t="b">
        <v>1</v>
      </c>
      <c r="C188" s="88">
        <f t="shared" si="4"/>
        <v>184</v>
      </c>
      <c r="D188" s="144"/>
      <c r="E188" s="8"/>
      <c r="F188" s="8"/>
      <c r="G188" s="8"/>
      <c r="H188" s="8"/>
      <c r="I188" s="8"/>
      <c r="J188" s="8"/>
      <c r="K188" s="136" t="str">
        <f>テーブル1[[#This Row],[cCa(mg/dL) '[自動計算']_グラフ表示用]]</f>
        <v/>
      </c>
      <c r="L188" s="8"/>
      <c r="M188" s="8"/>
      <c r="N188" s="59"/>
      <c r="O1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8" s="130" t="e">
        <f>IF(AND(テーブル1[[#This Row],[cCa(mg/dL) '[自動計算']_グラフ表示用]]&lt;&gt;"",テーブル1[[#This Row],[ラベル表示]]=TRUE),テーブル1[[#This Row],[cCa(mg/dL) '[自動計算']_グラフ表示用]],NA())</f>
        <v>#N/A</v>
      </c>
      <c r="Q188" s="130" t="e">
        <f>IF(AND(テーブル1[[#This Row],[P(mg/dL)]]&lt;&gt;"",テーブル1[[#This Row],[ラベル表示]]=TRUE),テーブル1[[#This Row],[P(mg/dL)]],NA())</f>
        <v>#N/A</v>
      </c>
      <c r="R188" s="130" t="e">
        <f>IF(AND(テーブル1[[#This Row],[設定項目]]&lt;&gt;"",テーブル1[[#This Row],[ラベル表示]]=TRUE),テーブル1[[#This Row],[設定項目]],NA())</f>
        <v>#N/A</v>
      </c>
      <c r="S188" s="58" t="e">
        <f>IF(テーブル1[[#This Row],[設定項目]]&gt;=設定!$D$13,テーブル1[[#This Row],[val_J]],NA())</f>
        <v>#N/A</v>
      </c>
      <c r="T188" s="11" t="e">
        <f>IF(テーブル1[[#This Row],[設定項目]]&gt;=設定!$D$13,テーブル1[[#This Row],[val_K]],NA())</f>
        <v>#N/A</v>
      </c>
      <c r="U188" s="11" t="e">
        <f>IF(AND(テーブル1[[#This Row],[設定項目]]&lt;設定!$D$13,テーブル1[[#This Row],[設定項目]]&gt;=設定!$D$12),テーブル1[[#This Row],[val_J]],NA())</f>
        <v>#N/A</v>
      </c>
      <c r="V188" s="11" t="e">
        <f>IF(AND(テーブル1[[#This Row],[設定項目]]&lt;設定!$D$13,テーブル1[[#This Row],[設定項目]]&gt;=設定!$D$12),テーブル1[[#This Row],[val_K]],NA())</f>
        <v>#N/A</v>
      </c>
      <c r="W188" s="11" t="e">
        <f>IF(AND(テーブル1[[#This Row],[設定項目]]&lt;設定!$D$12,テーブル1[[#This Row],[設定項目]]&gt;=設定!$D$11),テーブル1[[#This Row],[val_J]],NA())</f>
        <v>#N/A</v>
      </c>
      <c r="X188" s="11" t="e">
        <f>IF(AND(テーブル1[[#This Row],[設定項目]]&lt;設定!$D$12,テーブル1[[#This Row],[設定項目]]&gt;=設定!$D$11),テーブル1[[#This Row],[val_K]],NA())</f>
        <v>#N/A</v>
      </c>
      <c r="Y188" s="11" t="e">
        <f>IF(AND(テーブル1[[#This Row],[設定項目]]&lt;設定!$D$11,テーブル1[[#This Row],[設定項目]]&gt;=設定!$D$10),テーブル1[[#This Row],[val_J]],NA())</f>
        <v>#N/A</v>
      </c>
      <c r="Z188" s="11" t="e">
        <f>IF(AND(テーブル1[[#This Row],[設定項目]]&lt;設定!$D$11,テーブル1[[#This Row],[設定項目]]&gt;=設定!$D$10),テーブル1[[#This Row],[val_K]],NA())</f>
        <v>#N/A</v>
      </c>
      <c r="AA188" s="11" t="e">
        <f>IF(AND(テーブル1[[#This Row],[設定項目]]&lt;設定!$D$10,テーブル1[[#This Row],[設定項目]]&gt;=設定!$D$9),テーブル1[[#This Row],[val_J]],NA())</f>
        <v>#N/A</v>
      </c>
      <c r="AB188" s="11" t="e">
        <f>IF(AND(テーブル1[[#This Row],[設定項目]]&lt;設定!$D$10,テーブル1[[#This Row],[設定項目]]&gt;=設定!$D$9),テーブル1[[#This Row],[val_K]],NA())</f>
        <v>#N/A</v>
      </c>
      <c r="AC188" s="11" t="e">
        <f>IF(AND(テーブル1[[#This Row],[設定項目]]&lt;設定!$F$8,テーブル1[[#This Row],[設定項目]]&lt;&gt;""),テーブル1[[#This Row],[val_J]],NA())</f>
        <v>#N/A</v>
      </c>
      <c r="AD188" s="11" t="e">
        <f>IF(AND(テーブル1[[#This Row],[設定項目]]&lt;設定!$F$8,テーブル1[[#This Row],[設定項目]]&lt;&gt;""),テーブル1[[#This Row],[val_K]],NA())</f>
        <v>#N/A</v>
      </c>
      <c r="AE188" s="11">
        <f>IF(AND('グラフ(cCa-P)'!$I$11="ON",テーブル1[[#This Row],[ラベル表示]]=TRUE),テーブル1[[#This Row],[名前]],"")</f>
        <v>0</v>
      </c>
      <c r="AF188" s="11">
        <f>IF(AND('グラフ(PTH-cCa,P)'!$I$31="ON",テーブル1[[#This Row],[ラベル表示]]=TRUE),テーブル1[[#This Row],[名前]],"")</f>
        <v>0</v>
      </c>
      <c r="AG188" s="11">
        <f>IF(AND('グラフ(PTH-cCa,P)'!$Y$31="ON",テーブル1[[#This Row],[ラベル表示]]=TRUE),テーブル1[[#This Row],[名前]],"")</f>
        <v>0</v>
      </c>
      <c r="AH188" s="76">
        <f t="shared" si="5"/>
        <v>0</v>
      </c>
    </row>
    <row r="189" spans="2:34" ht="20.399999999999999" customHeight="1" x14ac:dyDescent="0.45">
      <c r="B189" s="129" t="b">
        <v>1</v>
      </c>
      <c r="C189" s="88">
        <f t="shared" si="4"/>
        <v>185</v>
      </c>
      <c r="D189" s="144"/>
      <c r="E189" s="8"/>
      <c r="F189" s="8"/>
      <c r="G189" s="8"/>
      <c r="H189" s="8"/>
      <c r="I189" s="8"/>
      <c r="J189" s="8"/>
      <c r="K189" s="136" t="str">
        <f>テーブル1[[#This Row],[cCa(mg/dL) '[自動計算']_グラフ表示用]]</f>
        <v/>
      </c>
      <c r="L189" s="8"/>
      <c r="M189" s="8"/>
      <c r="N189" s="59"/>
      <c r="O1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89" s="130" t="e">
        <f>IF(AND(テーブル1[[#This Row],[cCa(mg/dL) '[自動計算']_グラフ表示用]]&lt;&gt;"",テーブル1[[#This Row],[ラベル表示]]=TRUE),テーブル1[[#This Row],[cCa(mg/dL) '[自動計算']_グラフ表示用]],NA())</f>
        <v>#N/A</v>
      </c>
      <c r="Q189" s="130" t="e">
        <f>IF(AND(テーブル1[[#This Row],[P(mg/dL)]]&lt;&gt;"",テーブル1[[#This Row],[ラベル表示]]=TRUE),テーブル1[[#This Row],[P(mg/dL)]],NA())</f>
        <v>#N/A</v>
      </c>
      <c r="R189" s="130" t="e">
        <f>IF(AND(テーブル1[[#This Row],[設定項目]]&lt;&gt;"",テーブル1[[#This Row],[ラベル表示]]=TRUE),テーブル1[[#This Row],[設定項目]],NA())</f>
        <v>#N/A</v>
      </c>
      <c r="S189" s="58" t="e">
        <f>IF(テーブル1[[#This Row],[設定項目]]&gt;=設定!$D$13,テーブル1[[#This Row],[val_J]],NA())</f>
        <v>#N/A</v>
      </c>
      <c r="T189" s="11" t="e">
        <f>IF(テーブル1[[#This Row],[設定項目]]&gt;=設定!$D$13,テーブル1[[#This Row],[val_K]],NA())</f>
        <v>#N/A</v>
      </c>
      <c r="U189" s="11" t="e">
        <f>IF(AND(テーブル1[[#This Row],[設定項目]]&lt;設定!$D$13,テーブル1[[#This Row],[設定項目]]&gt;=設定!$D$12),テーブル1[[#This Row],[val_J]],NA())</f>
        <v>#N/A</v>
      </c>
      <c r="V189" s="11" t="e">
        <f>IF(AND(テーブル1[[#This Row],[設定項目]]&lt;設定!$D$13,テーブル1[[#This Row],[設定項目]]&gt;=設定!$D$12),テーブル1[[#This Row],[val_K]],NA())</f>
        <v>#N/A</v>
      </c>
      <c r="W189" s="11" t="e">
        <f>IF(AND(テーブル1[[#This Row],[設定項目]]&lt;設定!$D$12,テーブル1[[#This Row],[設定項目]]&gt;=設定!$D$11),テーブル1[[#This Row],[val_J]],NA())</f>
        <v>#N/A</v>
      </c>
      <c r="X189" s="11" t="e">
        <f>IF(AND(テーブル1[[#This Row],[設定項目]]&lt;設定!$D$12,テーブル1[[#This Row],[設定項目]]&gt;=設定!$D$11),テーブル1[[#This Row],[val_K]],NA())</f>
        <v>#N/A</v>
      </c>
      <c r="Y189" s="11" t="e">
        <f>IF(AND(テーブル1[[#This Row],[設定項目]]&lt;設定!$D$11,テーブル1[[#This Row],[設定項目]]&gt;=設定!$D$10),テーブル1[[#This Row],[val_J]],NA())</f>
        <v>#N/A</v>
      </c>
      <c r="Z189" s="11" t="e">
        <f>IF(AND(テーブル1[[#This Row],[設定項目]]&lt;設定!$D$11,テーブル1[[#This Row],[設定項目]]&gt;=設定!$D$10),テーブル1[[#This Row],[val_K]],NA())</f>
        <v>#N/A</v>
      </c>
      <c r="AA189" s="11" t="e">
        <f>IF(AND(テーブル1[[#This Row],[設定項目]]&lt;設定!$D$10,テーブル1[[#This Row],[設定項目]]&gt;=設定!$D$9),テーブル1[[#This Row],[val_J]],NA())</f>
        <v>#N/A</v>
      </c>
      <c r="AB189" s="11" t="e">
        <f>IF(AND(テーブル1[[#This Row],[設定項目]]&lt;設定!$D$10,テーブル1[[#This Row],[設定項目]]&gt;=設定!$D$9),テーブル1[[#This Row],[val_K]],NA())</f>
        <v>#N/A</v>
      </c>
      <c r="AC189" s="11" t="e">
        <f>IF(AND(テーブル1[[#This Row],[設定項目]]&lt;設定!$F$8,テーブル1[[#This Row],[設定項目]]&lt;&gt;""),テーブル1[[#This Row],[val_J]],NA())</f>
        <v>#N/A</v>
      </c>
      <c r="AD189" s="11" t="e">
        <f>IF(AND(テーブル1[[#This Row],[設定項目]]&lt;設定!$F$8,テーブル1[[#This Row],[設定項目]]&lt;&gt;""),テーブル1[[#This Row],[val_K]],NA())</f>
        <v>#N/A</v>
      </c>
      <c r="AE189" s="11">
        <f>IF(AND('グラフ(cCa-P)'!$I$11="ON",テーブル1[[#This Row],[ラベル表示]]=TRUE),テーブル1[[#This Row],[名前]],"")</f>
        <v>0</v>
      </c>
      <c r="AF189" s="11">
        <f>IF(AND('グラフ(PTH-cCa,P)'!$I$31="ON",テーブル1[[#This Row],[ラベル表示]]=TRUE),テーブル1[[#This Row],[名前]],"")</f>
        <v>0</v>
      </c>
      <c r="AG189" s="11">
        <f>IF(AND('グラフ(PTH-cCa,P)'!$Y$31="ON",テーブル1[[#This Row],[ラベル表示]]=TRUE),テーブル1[[#This Row],[名前]],"")</f>
        <v>0</v>
      </c>
      <c r="AH189" s="76">
        <f t="shared" si="5"/>
        <v>0</v>
      </c>
    </row>
    <row r="190" spans="2:34" ht="20.399999999999999" customHeight="1" x14ac:dyDescent="0.45">
      <c r="B190" s="129" t="b">
        <v>1</v>
      </c>
      <c r="C190" s="88">
        <f t="shared" si="4"/>
        <v>186</v>
      </c>
      <c r="D190" s="144"/>
      <c r="E190" s="8"/>
      <c r="F190" s="8"/>
      <c r="G190" s="8"/>
      <c r="H190" s="8"/>
      <c r="I190" s="8"/>
      <c r="J190" s="8"/>
      <c r="K190" s="136" t="str">
        <f>テーブル1[[#This Row],[cCa(mg/dL) '[自動計算']_グラフ表示用]]</f>
        <v/>
      </c>
      <c r="L190" s="8"/>
      <c r="M190" s="8"/>
      <c r="N190" s="59"/>
      <c r="O1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0" s="130" t="e">
        <f>IF(AND(テーブル1[[#This Row],[cCa(mg/dL) '[自動計算']_グラフ表示用]]&lt;&gt;"",テーブル1[[#This Row],[ラベル表示]]=TRUE),テーブル1[[#This Row],[cCa(mg/dL) '[自動計算']_グラフ表示用]],NA())</f>
        <v>#N/A</v>
      </c>
      <c r="Q190" s="130" t="e">
        <f>IF(AND(テーブル1[[#This Row],[P(mg/dL)]]&lt;&gt;"",テーブル1[[#This Row],[ラベル表示]]=TRUE),テーブル1[[#This Row],[P(mg/dL)]],NA())</f>
        <v>#N/A</v>
      </c>
      <c r="R190" s="130" t="e">
        <f>IF(AND(テーブル1[[#This Row],[設定項目]]&lt;&gt;"",テーブル1[[#This Row],[ラベル表示]]=TRUE),テーブル1[[#This Row],[設定項目]],NA())</f>
        <v>#N/A</v>
      </c>
      <c r="S190" s="58" t="e">
        <f>IF(テーブル1[[#This Row],[設定項目]]&gt;=設定!$D$13,テーブル1[[#This Row],[val_J]],NA())</f>
        <v>#N/A</v>
      </c>
      <c r="T190" s="11" t="e">
        <f>IF(テーブル1[[#This Row],[設定項目]]&gt;=設定!$D$13,テーブル1[[#This Row],[val_K]],NA())</f>
        <v>#N/A</v>
      </c>
      <c r="U190" s="11" t="e">
        <f>IF(AND(テーブル1[[#This Row],[設定項目]]&lt;設定!$D$13,テーブル1[[#This Row],[設定項目]]&gt;=設定!$D$12),テーブル1[[#This Row],[val_J]],NA())</f>
        <v>#N/A</v>
      </c>
      <c r="V190" s="11" t="e">
        <f>IF(AND(テーブル1[[#This Row],[設定項目]]&lt;設定!$D$13,テーブル1[[#This Row],[設定項目]]&gt;=設定!$D$12),テーブル1[[#This Row],[val_K]],NA())</f>
        <v>#N/A</v>
      </c>
      <c r="W190" s="11" t="e">
        <f>IF(AND(テーブル1[[#This Row],[設定項目]]&lt;設定!$D$12,テーブル1[[#This Row],[設定項目]]&gt;=設定!$D$11),テーブル1[[#This Row],[val_J]],NA())</f>
        <v>#N/A</v>
      </c>
      <c r="X190" s="11" t="e">
        <f>IF(AND(テーブル1[[#This Row],[設定項目]]&lt;設定!$D$12,テーブル1[[#This Row],[設定項目]]&gt;=設定!$D$11),テーブル1[[#This Row],[val_K]],NA())</f>
        <v>#N/A</v>
      </c>
      <c r="Y190" s="11" t="e">
        <f>IF(AND(テーブル1[[#This Row],[設定項目]]&lt;設定!$D$11,テーブル1[[#This Row],[設定項目]]&gt;=設定!$D$10),テーブル1[[#This Row],[val_J]],NA())</f>
        <v>#N/A</v>
      </c>
      <c r="Z190" s="11" t="e">
        <f>IF(AND(テーブル1[[#This Row],[設定項目]]&lt;設定!$D$11,テーブル1[[#This Row],[設定項目]]&gt;=設定!$D$10),テーブル1[[#This Row],[val_K]],NA())</f>
        <v>#N/A</v>
      </c>
      <c r="AA190" s="11" t="e">
        <f>IF(AND(テーブル1[[#This Row],[設定項目]]&lt;設定!$D$10,テーブル1[[#This Row],[設定項目]]&gt;=設定!$D$9),テーブル1[[#This Row],[val_J]],NA())</f>
        <v>#N/A</v>
      </c>
      <c r="AB190" s="11" t="e">
        <f>IF(AND(テーブル1[[#This Row],[設定項目]]&lt;設定!$D$10,テーブル1[[#This Row],[設定項目]]&gt;=設定!$D$9),テーブル1[[#This Row],[val_K]],NA())</f>
        <v>#N/A</v>
      </c>
      <c r="AC190" s="11" t="e">
        <f>IF(AND(テーブル1[[#This Row],[設定項目]]&lt;設定!$F$8,テーブル1[[#This Row],[設定項目]]&lt;&gt;""),テーブル1[[#This Row],[val_J]],NA())</f>
        <v>#N/A</v>
      </c>
      <c r="AD190" s="11" t="e">
        <f>IF(AND(テーブル1[[#This Row],[設定項目]]&lt;設定!$F$8,テーブル1[[#This Row],[設定項目]]&lt;&gt;""),テーブル1[[#This Row],[val_K]],NA())</f>
        <v>#N/A</v>
      </c>
      <c r="AE190" s="11">
        <f>IF(AND('グラフ(cCa-P)'!$I$11="ON",テーブル1[[#This Row],[ラベル表示]]=TRUE),テーブル1[[#This Row],[名前]],"")</f>
        <v>0</v>
      </c>
      <c r="AF190" s="11">
        <f>IF(AND('グラフ(PTH-cCa,P)'!$I$31="ON",テーブル1[[#This Row],[ラベル表示]]=TRUE),テーブル1[[#This Row],[名前]],"")</f>
        <v>0</v>
      </c>
      <c r="AG190" s="11">
        <f>IF(AND('グラフ(PTH-cCa,P)'!$Y$31="ON",テーブル1[[#This Row],[ラベル表示]]=TRUE),テーブル1[[#This Row],[名前]],"")</f>
        <v>0</v>
      </c>
      <c r="AH190" s="76">
        <f t="shared" si="5"/>
        <v>0</v>
      </c>
    </row>
    <row r="191" spans="2:34" ht="20.399999999999999" customHeight="1" x14ac:dyDescent="0.45">
      <c r="B191" s="129" t="b">
        <v>1</v>
      </c>
      <c r="C191" s="88">
        <f t="shared" si="4"/>
        <v>187</v>
      </c>
      <c r="D191" s="144"/>
      <c r="E191" s="8"/>
      <c r="F191" s="8"/>
      <c r="G191" s="8"/>
      <c r="H191" s="8"/>
      <c r="I191" s="8"/>
      <c r="J191" s="8"/>
      <c r="K191" s="136" t="str">
        <f>テーブル1[[#This Row],[cCa(mg/dL) '[自動計算']_グラフ表示用]]</f>
        <v/>
      </c>
      <c r="L191" s="8"/>
      <c r="M191" s="8"/>
      <c r="N191" s="59"/>
      <c r="O1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1" s="130" t="e">
        <f>IF(AND(テーブル1[[#This Row],[cCa(mg/dL) '[自動計算']_グラフ表示用]]&lt;&gt;"",テーブル1[[#This Row],[ラベル表示]]=TRUE),テーブル1[[#This Row],[cCa(mg/dL) '[自動計算']_グラフ表示用]],NA())</f>
        <v>#N/A</v>
      </c>
      <c r="Q191" s="130" t="e">
        <f>IF(AND(テーブル1[[#This Row],[P(mg/dL)]]&lt;&gt;"",テーブル1[[#This Row],[ラベル表示]]=TRUE),テーブル1[[#This Row],[P(mg/dL)]],NA())</f>
        <v>#N/A</v>
      </c>
      <c r="R191" s="130" t="e">
        <f>IF(AND(テーブル1[[#This Row],[設定項目]]&lt;&gt;"",テーブル1[[#This Row],[ラベル表示]]=TRUE),テーブル1[[#This Row],[設定項目]],NA())</f>
        <v>#N/A</v>
      </c>
      <c r="S191" s="58" t="e">
        <f>IF(テーブル1[[#This Row],[設定項目]]&gt;=設定!$D$13,テーブル1[[#This Row],[val_J]],NA())</f>
        <v>#N/A</v>
      </c>
      <c r="T191" s="11" t="e">
        <f>IF(テーブル1[[#This Row],[設定項目]]&gt;=設定!$D$13,テーブル1[[#This Row],[val_K]],NA())</f>
        <v>#N/A</v>
      </c>
      <c r="U191" s="11" t="e">
        <f>IF(AND(テーブル1[[#This Row],[設定項目]]&lt;設定!$D$13,テーブル1[[#This Row],[設定項目]]&gt;=設定!$D$12),テーブル1[[#This Row],[val_J]],NA())</f>
        <v>#N/A</v>
      </c>
      <c r="V191" s="11" t="e">
        <f>IF(AND(テーブル1[[#This Row],[設定項目]]&lt;設定!$D$13,テーブル1[[#This Row],[設定項目]]&gt;=設定!$D$12),テーブル1[[#This Row],[val_K]],NA())</f>
        <v>#N/A</v>
      </c>
      <c r="W191" s="11" t="e">
        <f>IF(AND(テーブル1[[#This Row],[設定項目]]&lt;設定!$D$12,テーブル1[[#This Row],[設定項目]]&gt;=設定!$D$11),テーブル1[[#This Row],[val_J]],NA())</f>
        <v>#N/A</v>
      </c>
      <c r="X191" s="11" t="e">
        <f>IF(AND(テーブル1[[#This Row],[設定項目]]&lt;設定!$D$12,テーブル1[[#This Row],[設定項目]]&gt;=設定!$D$11),テーブル1[[#This Row],[val_K]],NA())</f>
        <v>#N/A</v>
      </c>
      <c r="Y191" s="11" t="e">
        <f>IF(AND(テーブル1[[#This Row],[設定項目]]&lt;設定!$D$11,テーブル1[[#This Row],[設定項目]]&gt;=設定!$D$10),テーブル1[[#This Row],[val_J]],NA())</f>
        <v>#N/A</v>
      </c>
      <c r="Z191" s="11" t="e">
        <f>IF(AND(テーブル1[[#This Row],[設定項目]]&lt;設定!$D$11,テーブル1[[#This Row],[設定項目]]&gt;=設定!$D$10),テーブル1[[#This Row],[val_K]],NA())</f>
        <v>#N/A</v>
      </c>
      <c r="AA191" s="11" t="e">
        <f>IF(AND(テーブル1[[#This Row],[設定項目]]&lt;設定!$D$10,テーブル1[[#This Row],[設定項目]]&gt;=設定!$D$9),テーブル1[[#This Row],[val_J]],NA())</f>
        <v>#N/A</v>
      </c>
      <c r="AB191" s="11" t="e">
        <f>IF(AND(テーブル1[[#This Row],[設定項目]]&lt;設定!$D$10,テーブル1[[#This Row],[設定項目]]&gt;=設定!$D$9),テーブル1[[#This Row],[val_K]],NA())</f>
        <v>#N/A</v>
      </c>
      <c r="AC191" s="11" t="e">
        <f>IF(AND(テーブル1[[#This Row],[設定項目]]&lt;設定!$F$8,テーブル1[[#This Row],[設定項目]]&lt;&gt;""),テーブル1[[#This Row],[val_J]],NA())</f>
        <v>#N/A</v>
      </c>
      <c r="AD191" s="11" t="e">
        <f>IF(AND(テーブル1[[#This Row],[設定項目]]&lt;設定!$F$8,テーブル1[[#This Row],[設定項目]]&lt;&gt;""),テーブル1[[#This Row],[val_K]],NA())</f>
        <v>#N/A</v>
      </c>
      <c r="AE191" s="11">
        <f>IF(AND('グラフ(cCa-P)'!$I$11="ON",テーブル1[[#This Row],[ラベル表示]]=TRUE),テーブル1[[#This Row],[名前]],"")</f>
        <v>0</v>
      </c>
      <c r="AF191" s="11">
        <f>IF(AND('グラフ(PTH-cCa,P)'!$I$31="ON",テーブル1[[#This Row],[ラベル表示]]=TRUE),テーブル1[[#This Row],[名前]],"")</f>
        <v>0</v>
      </c>
      <c r="AG191" s="11">
        <f>IF(AND('グラフ(PTH-cCa,P)'!$Y$31="ON",テーブル1[[#This Row],[ラベル表示]]=TRUE),テーブル1[[#This Row],[名前]],"")</f>
        <v>0</v>
      </c>
      <c r="AH191" s="76">
        <f t="shared" si="5"/>
        <v>0</v>
      </c>
    </row>
    <row r="192" spans="2:34" ht="20.399999999999999" customHeight="1" x14ac:dyDescent="0.45">
      <c r="B192" s="129" t="b">
        <v>1</v>
      </c>
      <c r="C192" s="88">
        <f t="shared" si="4"/>
        <v>188</v>
      </c>
      <c r="D192" s="144"/>
      <c r="E192" s="8"/>
      <c r="F192" s="8"/>
      <c r="G192" s="8"/>
      <c r="H192" s="8"/>
      <c r="I192" s="8"/>
      <c r="J192" s="8"/>
      <c r="K192" s="136" t="str">
        <f>テーブル1[[#This Row],[cCa(mg/dL) '[自動計算']_グラフ表示用]]</f>
        <v/>
      </c>
      <c r="L192" s="8"/>
      <c r="M192" s="8"/>
      <c r="N192" s="59"/>
      <c r="O1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2" s="130" t="e">
        <f>IF(AND(テーブル1[[#This Row],[cCa(mg/dL) '[自動計算']_グラフ表示用]]&lt;&gt;"",テーブル1[[#This Row],[ラベル表示]]=TRUE),テーブル1[[#This Row],[cCa(mg/dL) '[自動計算']_グラフ表示用]],NA())</f>
        <v>#N/A</v>
      </c>
      <c r="Q192" s="130" t="e">
        <f>IF(AND(テーブル1[[#This Row],[P(mg/dL)]]&lt;&gt;"",テーブル1[[#This Row],[ラベル表示]]=TRUE),テーブル1[[#This Row],[P(mg/dL)]],NA())</f>
        <v>#N/A</v>
      </c>
      <c r="R192" s="130" t="e">
        <f>IF(AND(テーブル1[[#This Row],[設定項目]]&lt;&gt;"",テーブル1[[#This Row],[ラベル表示]]=TRUE),テーブル1[[#This Row],[設定項目]],NA())</f>
        <v>#N/A</v>
      </c>
      <c r="S192" s="58" t="e">
        <f>IF(テーブル1[[#This Row],[設定項目]]&gt;=設定!$D$13,テーブル1[[#This Row],[val_J]],NA())</f>
        <v>#N/A</v>
      </c>
      <c r="T192" s="11" t="e">
        <f>IF(テーブル1[[#This Row],[設定項目]]&gt;=設定!$D$13,テーブル1[[#This Row],[val_K]],NA())</f>
        <v>#N/A</v>
      </c>
      <c r="U192" s="11" t="e">
        <f>IF(AND(テーブル1[[#This Row],[設定項目]]&lt;設定!$D$13,テーブル1[[#This Row],[設定項目]]&gt;=設定!$D$12),テーブル1[[#This Row],[val_J]],NA())</f>
        <v>#N/A</v>
      </c>
      <c r="V192" s="11" t="e">
        <f>IF(AND(テーブル1[[#This Row],[設定項目]]&lt;設定!$D$13,テーブル1[[#This Row],[設定項目]]&gt;=設定!$D$12),テーブル1[[#This Row],[val_K]],NA())</f>
        <v>#N/A</v>
      </c>
      <c r="W192" s="11" t="e">
        <f>IF(AND(テーブル1[[#This Row],[設定項目]]&lt;設定!$D$12,テーブル1[[#This Row],[設定項目]]&gt;=設定!$D$11),テーブル1[[#This Row],[val_J]],NA())</f>
        <v>#N/A</v>
      </c>
      <c r="X192" s="11" t="e">
        <f>IF(AND(テーブル1[[#This Row],[設定項目]]&lt;設定!$D$12,テーブル1[[#This Row],[設定項目]]&gt;=設定!$D$11),テーブル1[[#This Row],[val_K]],NA())</f>
        <v>#N/A</v>
      </c>
      <c r="Y192" s="11" t="e">
        <f>IF(AND(テーブル1[[#This Row],[設定項目]]&lt;設定!$D$11,テーブル1[[#This Row],[設定項目]]&gt;=設定!$D$10),テーブル1[[#This Row],[val_J]],NA())</f>
        <v>#N/A</v>
      </c>
      <c r="Z192" s="11" t="e">
        <f>IF(AND(テーブル1[[#This Row],[設定項目]]&lt;設定!$D$11,テーブル1[[#This Row],[設定項目]]&gt;=設定!$D$10),テーブル1[[#This Row],[val_K]],NA())</f>
        <v>#N/A</v>
      </c>
      <c r="AA192" s="11" t="e">
        <f>IF(AND(テーブル1[[#This Row],[設定項目]]&lt;設定!$D$10,テーブル1[[#This Row],[設定項目]]&gt;=設定!$D$9),テーブル1[[#This Row],[val_J]],NA())</f>
        <v>#N/A</v>
      </c>
      <c r="AB192" s="11" t="e">
        <f>IF(AND(テーブル1[[#This Row],[設定項目]]&lt;設定!$D$10,テーブル1[[#This Row],[設定項目]]&gt;=設定!$D$9),テーブル1[[#This Row],[val_K]],NA())</f>
        <v>#N/A</v>
      </c>
      <c r="AC192" s="11" t="e">
        <f>IF(AND(テーブル1[[#This Row],[設定項目]]&lt;設定!$F$8,テーブル1[[#This Row],[設定項目]]&lt;&gt;""),テーブル1[[#This Row],[val_J]],NA())</f>
        <v>#N/A</v>
      </c>
      <c r="AD192" s="11" t="e">
        <f>IF(AND(テーブル1[[#This Row],[設定項目]]&lt;設定!$F$8,テーブル1[[#This Row],[設定項目]]&lt;&gt;""),テーブル1[[#This Row],[val_K]],NA())</f>
        <v>#N/A</v>
      </c>
      <c r="AE192" s="11">
        <f>IF(AND('グラフ(cCa-P)'!$I$11="ON",テーブル1[[#This Row],[ラベル表示]]=TRUE),テーブル1[[#This Row],[名前]],"")</f>
        <v>0</v>
      </c>
      <c r="AF192" s="11">
        <f>IF(AND('グラフ(PTH-cCa,P)'!$I$31="ON",テーブル1[[#This Row],[ラベル表示]]=TRUE),テーブル1[[#This Row],[名前]],"")</f>
        <v>0</v>
      </c>
      <c r="AG192" s="11">
        <f>IF(AND('グラフ(PTH-cCa,P)'!$Y$31="ON",テーブル1[[#This Row],[ラベル表示]]=TRUE),テーブル1[[#This Row],[名前]],"")</f>
        <v>0</v>
      </c>
      <c r="AH192" s="76">
        <f t="shared" si="5"/>
        <v>0</v>
      </c>
    </row>
    <row r="193" spans="2:34" ht="20.399999999999999" customHeight="1" x14ac:dyDescent="0.45">
      <c r="B193" s="129" t="b">
        <v>1</v>
      </c>
      <c r="C193" s="88">
        <f t="shared" si="4"/>
        <v>189</v>
      </c>
      <c r="D193" s="144"/>
      <c r="E193" s="8"/>
      <c r="F193" s="8"/>
      <c r="G193" s="8"/>
      <c r="H193" s="8"/>
      <c r="I193" s="8"/>
      <c r="J193" s="8"/>
      <c r="K193" s="136" t="str">
        <f>テーブル1[[#This Row],[cCa(mg/dL) '[自動計算']_グラフ表示用]]</f>
        <v/>
      </c>
      <c r="L193" s="8"/>
      <c r="M193" s="8"/>
      <c r="N193" s="59"/>
      <c r="O1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3" s="130" t="e">
        <f>IF(AND(テーブル1[[#This Row],[cCa(mg/dL) '[自動計算']_グラフ表示用]]&lt;&gt;"",テーブル1[[#This Row],[ラベル表示]]=TRUE),テーブル1[[#This Row],[cCa(mg/dL) '[自動計算']_グラフ表示用]],NA())</f>
        <v>#N/A</v>
      </c>
      <c r="Q193" s="130" t="e">
        <f>IF(AND(テーブル1[[#This Row],[P(mg/dL)]]&lt;&gt;"",テーブル1[[#This Row],[ラベル表示]]=TRUE),テーブル1[[#This Row],[P(mg/dL)]],NA())</f>
        <v>#N/A</v>
      </c>
      <c r="R193" s="130" t="e">
        <f>IF(AND(テーブル1[[#This Row],[設定項目]]&lt;&gt;"",テーブル1[[#This Row],[ラベル表示]]=TRUE),テーブル1[[#This Row],[設定項目]],NA())</f>
        <v>#N/A</v>
      </c>
      <c r="S193" s="58" t="e">
        <f>IF(テーブル1[[#This Row],[設定項目]]&gt;=設定!$D$13,テーブル1[[#This Row],[val_J]],NA())</f>
        <v>#N/A</v>
      </c>
      <c r="T193" s="11" t="e">
        <f>IF(テーブル1[[#This Row],[設定項目]]&gt;=設定!$D$13,テーブル1[[#This Row],[val_K]],NA())</f>
        <v>#N/A</v>
      </c>
      <c r="U193" s="11" t="e">
        <f>IF(AND(テーブル1[[#This Row],[設定項目]]&lt;設定!$D$13,テーブル1[[#This Row],[設定項目]]&gt;=設定!$D$12),テーブル1[[#This Row],[val_J]],NA())</f>
        <v>#N/A</v>
      </c>
      <c r="V193" s="11" t="e">
        <f>IF(AND(テーブル1[[#This Row],[設定項目]]&lt;設定!$D$13,テーブル1[[#This Row],[設定項目]]&gt;=設定!$D$12),テーブル1[[#This Row],[val_K]],NA())</f>
        <v>#N/A</v>
      </c>
      <c r="W193" s="11" t="e">
        <f>IF(AND(テーブル1[[#This Row],[設定項目]]&lt;設定!$D$12,テーブル1[[#This Row],[設定項目]]&gt;=設定!$D$11),テーブル1[[#This Row],[val_J]],NA())</f>
        <v>#N/A</v>
      </c>
      <c r="X193" s="11" t="e">
        <f>IF(AND(テーブル1[[#This Row],[設定項目]]&lt;設定!$D$12,テーブル1[[#This Row],[設定項目]]&gt;=設定!$D$11),テーブル1[[#This Row],[val_K]],NA())</f>
        <v>#N/A</v>
      </c>
      <c r="Y193" s="11" t="e">
        <f>IF(AND(テーブル1[[#This Row],[設定項目]]&lt;設定!$D$11,テーブル1[[#This Row],[設定項目]]&gt;=設定!$D$10),テーブル1[[#This Row],[val_J]],NA())</f>
        <v>#N/A</v>
      </c>
      <c r="Z193" s="11" t="e">
        <f>IF(AND(テーブル1[[#This Row],[設定項目]]&lt;設定!$D$11,テーブル1[[#This Row],[設定項目]]&gt;=設定!$D$10),テーブル1[[#This Row],[val_K]],NA())</f>
        <v>#N/A</v>
      </c>
      <c r="AA193" s="11" t="e">
        <f>IF(AND(テーブル1[[#This Row],[設定項目]]&lt;設定!$D$10,テーブル1[[#This Row],[設定項目]]&gt;=設定!$D$9),テーブル1[[#This Row],[val_J]],NA())</f>
        <v>#N/A</v>
      </c>
      <c r="AB193" s="11" t="e">
        <f>IF(AND(テーブル1[[#This Row],[設定項目]]&lt;設定!$D$10,テーブル1[[#This Row],[設定項目]]&gt;=設定!$D$9),テーブル1[[#This Row],[val_K]],NA())</f>
        <v>#N/A</v>
      </c>
      <c r="AC193" s="11" t="e">
        <f>IF(AND(テーブル1[[#This Row],[設定項目]]&lt;設定!$F$8,テーブル1[[#This Row],[設定項目]]&lt;&gt;""),テーブル1[[#This Row],[val_J]],NA())</f>
        <v>#N/A</v>
      </c>
      <c r="AD193" s="11" t="e">
        <f>IF(AND(テーブル1[[#This Row],[設定項目]]&lt;設定!$F$8,テーブル1[[#This Row],[設定項目]]&lt;&gt;""),テーブル1[[#This Row],[val_K]],NA())</f>
        <v>#N/A</v>
      </c>
      <c r="AE193" s="11">
        <f>IF(AND('グラフ(cCa-P)'!$I$11="ON",テーブル1[[#This Row],[ラベル表示]]=TRUE),テーブル1[[#This Row],[名前]],"")</f>
        <v>0</v>
      </c>
      <c r="AF193" s="11">
        <f>IF(AND('グラフ(PTH-cCa,P)'!$I$31="ON",テーブル1[[#This Row],[ラベル表示]]=TRUE),テーブル1[[#This Row],[名前]],"")</f>
        <v>0</v>
      </c>
      <c r="AG193" s="11">
        <f>IF(AND('グラフ(PTH-cCa,P)'!$Y$31="ON",テーブル1[[#This Row],[ラベル表示]]=TRUE),テーブル1[[#This Row],[名前]],"")</f>
        <v>0</v>
      </c>
      <c r="AH193" s="76">
        <f t="shared" si="5"/>
        <v>0</v>
      </c>
    </row>
    <row r="194" spans="2:34" ht="20.399999999999999" customHeight="1" x14ac:dyDescent="0.45">
      <c r="B194" s="129" t="b">
        <v>1</v>
      </c>
      <c r="C194" s="88">
        <f t="shared" si="4"/>
        <v>190</v>
      </c>
      <c r="D194" s="144"/>
      <c r="E194" s="8"/>
      <c r="F194" s="8"/>
      <c r="G194" s="8"/>
      <c r="H194" s="8"/>
      <c r="I194" s="8"/>
      <c r="J194" s="8"/>
      <c r="K194" s="136" t="str">
        <f>テーブル1[[#This Row],[cCa(mg/dL) '[自動計算']_グラフ表示用]]</f>
        <v/>
      </c>
      <c r="L194" s="8"/>
      <c r="M194" s="8"/>
      <c r="N194" s="59"/>
      <c r="O1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4" s="130" t="e">
        <f>IF(AND(テーブル1[[#This Row],[cCa(mg/dL) '[自動計算']_グラフ表示用]]&lt;&gt;"",テーブル1[[#This Row],[ラベル表示]]=TRUE),テーブル1[[#This Row],[cCa(mg/dL) '[自動計算']_グラフ表示用]],NA())</f>
        <v>#N/A</v>
      </c>
      <c r="Q194" s="130" t="e">
        <f>IF(AND(テーブル1[[#This Row],[P(mg/dL)]]&lt;&gt;"",テーブル1[[#This Row],[ラベル表示]]=TRUE),テーブル1[[#This Row],[P(mg/dL)]],NA())</f>
        <v>#N/A</v>
      </c>
      <c r="R194" s="130" t="e">
        <f>IF(AND(テーブル1[[#This Row],[設定項目]]&lt;&gt;"",テーブル1[[#This Row],[ラベル表示]]=TRUE),テーブル1[[#This Row],[設定項目]],NA())</f>
        <v>#N/A</v>
      </c>
      <c r="S194" s="58" t="e">
        <f>IF(テーブル1[[#This Row],[設定項目]]&gt;=設定!$D$13,テーブル1[[#This Row],[val_J]],NA())</f>
        <v>#N/A</v>
      </c>
      <c r="T194" s="11" t="e">
        <f>IF(テーブル1[[#This Row],[設定項目]]&gt;=設定!$D$13,テーブル1[[#This Row],[val_K]],NA())</f>
        <v>#N/A</v>
      </c>
      <c r="U194" s="11" t="e">
        <f>IF(AND(テーブル1[[#This Row],[設定項目]]&lt;設定!$D$13,テーブル1[[#This Row],[設定項目]]&gt;=設定!$D$12),テーブル1[[#This Row],[val_J]],NA())</f>
        <v>#N/A</v>
      </c>
      <c r="V194" s="11" t="e">
        <f>IF(AND(テーブル1[[#This Row],[設定項目]]&lt;設定!$D$13,テーブル1[[#This Row],[設定項目]]&gt;=設定!$D$12),テーブル1[[#This Row],[val_K]],NA())</f>
        <v>#N/A</v>
      </c>
      <c r="W194" s="11" t="e">
        <f>IF(AND(テーブル1[[#This Row],[設定項目]]&lt;設定!$D$12,テーブル1[[#This Row],[設定項目]]&gt;=設定!$D$11),テーブル1[[#This Row],[val_J]],NA())</f>
        <v>#N/A</v>
      </c>
      <c r="X194" s="11" t="e">
        <f>IF(AND(テーブル1[[#This Row],[設定項目]]&lt;設定!$D$12,テーブル1[[#This Row],[設定項目]]&gt;=設定!$D$11),テーブル1[[#This Row],[val_K]],NA())</f>
        <v>#N/A</v>
      </c>
      <c r="Y194" s="11" t="e">
        <f>IF(AND(テーブル1[[#This Row],[設定項目]]&lt;設定!$D$11,テーブル1[[#This Row],[設定項目]]&gt;=設定!$D$10),テーブル1[[#This Row],[val_J]],NA())</f>
        <v>#N/A</v>
      </c>
      <c r="Z194" s="11" t="e">
        <f>IF(AND(テーブル1[[#This Row],[設定項目]]&lt;設定!$D$11,テーブル1[[#This Row],[設定項目]]&gt;=設定!$D$10),テーブル1[[#This Row],[val_K]],NA())</f>
        <v>#N/A</v>
      </c>
      <c r="AA194" s="11" t="e">
        <f>IF(AND(テーブル1[[#This Row],[設定項目]]&lt;設定!$D$10,テーブル1[[#This Row],[設定項目]]&gt;=設定!$D$9),テーブル1[[#This Row],[val_J]],NA())</f>
        <v>#N/A</v>
      </c>
      <c r="AB194" s="11" t="e">
        <f>IF(AND(テーブル1[[#This Row],[設定項目]]&lt;設定!$D$10,テーブル1[[#This Row],[設定項目]]&gt;=設定!$D$9),テーブル1[[#This Row],[val_K]],NA())</f>
        <v>#N/A</v>
      </c>
      <c r="AC194" s="11" t="e">
        <f>IF(AND(テーブル1[[#This Row],[設定項目]]&lt;設定!$F$8,テーブル1[[#This Row],[設定項目]]&lt;&gt;""),テーブル1[[#This Row],[val_J]],NA())</f>
        <v>#N/A</v>
      </c>
      <c r="AD194" s="11" t="e">
        <f>IF(AND(テーブル1[[#This Row],[設定項目]]&lt;設定!$F$8,テーブル1[[#This Row],[設定項目]]&lt;&gt;""),テーブル1[[#This Row],[val_K]],NA())</f>
        <v>#N/A</v>
      </c>
      <c r="AE194" s="11">
        <f>IF(AND('グラフ(cCa-P)'!$I$11="ON",テーブル1[[#This Row],[ラベル表示]]=TRUE),テーブル1[[#This Row],[名前]],"")</f>
        <v>0</v>
      </c>
      <c r="AF194" s="11">
        <f>IF(AND('グラフ(PTH-cCa,P)'!$I$31="ON",テーブル1[[#This Row],[ラベル表示]]=TRUE),テーブル1[[#This Row],[名前]],"")</f>
        <v>0</v>
      </c>
      <c r="AG194" s="11">
        <f>IF(AND('グラフ(PTH-cCa,P)'!$Y$31="ON",テーブル1[[#This Row],[ラベル表示]]=TRUE),テーブル1[[#This Row],[名前]],"")</f>
        <v>0</v>
      </c>
      <c r="AH194" s="76">
        <f t="shared" si="5"/>
        <v>0</v>
      </c>
    </row>
    <row r="195" spans="2:34" ht="20.399999999999999" customHeight="1" x14ac:dyDescent="0.45">
      <c r="B195" s="129" t="b">
        <v>1</v>
      </c>
      <c r="C195" s="88">
        <f t="shared" si="4"/>
        <v>191</v>
      </c>
      <c r="D195" s="144"/>
      <c r="E195" s="8"/>
      <c r="F195" s="8"/>
      <c r="G195" s="8"/>
      <c r="H195" s="8"/>
      <c r="I195" s="8"/>
      <c r="J195" s="8"/>
      <c r="K195" s="136" t="str">
        <f>テーブル1[[#This Row],[cCa(mg/dL) '[自動計算']_グラフ表示用]]</f>
        <v/>
      </c>
      <c r="L195" s="8"/>
      <c r="M195" s="8"/>
      <c r="N195" s="59"/>
      <c r="O1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5" s="130" t="e">
        <f>IF(AND(テーブル1[[#This Row],[cCa(mg/dL) '[自動計算']_グラフ表示用]]&lt;&gt;"",テーブル1[[#This Row],[ラベル表示]]=TRUE),テーブル1[[#This Row],[cCa(mg/dL) '[自動計算']_グラフ表示用]],NA())</f>
        <v>#N/A</v>
      </c>
      <c r="Q195" s="130" t="e">
        <f>IF(AND(テーブル1[[#This Row],[P(mg/dL)]]&lt;&gt;"",テーブル1[[#This Row],[ラベル表示]]=TRUE),テーブル1[[#This Row],[P(mg/dL)]],NA())</f>
        <v>#N/A</v>
      </c>
      <c r="R195" s="130" t="e">
        <f>IF(AND(テーブル1[[#This Row],[設定項目]]&lt;&gt;"",テーブル1[[#This Row],[ラベル表示]]=TRUE),テーブル1[[#This Row],[設定項目]],NA())</f>
        <v>#N/A</v>
      </c>
      <c r="S195" s="58" t="e">
        <f>IF(テーブル1[[#This Row],[設定項目]]&gt;=設定!$D$13,テーブル1[[#This Row],[val_J]],NA())</f>
        <v>#N/A</v>
      </c>
      <c r="T195" s="11" t="e">
        <f>IF(テーブル1[[#This Row],[設定項目]]&gt;=設定!$D$13,テーブル1[[#This Row],[val_K]],NA())</f>
        <v>#N/A</v>
      </c>
      <c r="U195" s="11" t="e">
        <f>IF(AND(テーブル1[[#This Row],[設定項目]]&lt;設定!$D$13,テーブル1[[#This Row],[設定項目]]&gt;=設定!$D$12),テーブル1[[#This Row],[val_J]],NA())</f>
        <v>#N/A</v>
      </c>
      <c r="V195" s="11" t="e">
        <f>IF(AND(テーブル1[[#This Row],[設定項目]]&lt;設定!$D$13,テーブル1[[#This Row],[設定項目]]&gt;=設定!$D$12),テーブル1[[#This Row],[val_K]],NA())</f>
        <v>#N/A</v>
      </c>
      <c r="W195" s="11" t="e">
        <f>IF(AND(テーブル1[[#This Row],[設定項目]]&lt;設定!$D$12,テーブル1[[#This Row],[設定項目]]&gt;=設定!$D$11),テーブル1[[#This Row],[val_J]],NA())</f>
        <v>#N/A</v>
      </c>
      <c r="X195" s="11" t="e">
        <f>IF(AND(テーブル1[[#This Row],[設定項目]]&lt;設定!$D$12,テーブル1[[#This Row],[設定項目]]&gt;=設定!$D$11),テーブル1[[#This Row],[val_K]],NA())</f>
        <v>#N/A</v>
      </c>
      <c r="Y195" s="11" t="e">
        <f>IF(AND(テーブル1[[#This Row],[設定項目]]&lt;設定!$D$11,テーブル1[[#This Row],[設定項目]]&gt;=設定!$D$10),テーブル1[[#This Row],[val_J]],NA())</f>
        <v>#N/A</v>
      </c>
      <c r="Z195" s="11" t="e">
        <f>IF(AND(テーブル1[[#This Row],[設定項目]]&lt;設定!$D$11,テーブル1[[#This Row],[設定項目]]&gt;=設定!$D$10),テーブル1[[#This Row],[val_K]],NA())</f>
        <v>#N/A</v>
      </c>
      <c r="AA195" s="11" t="e">
        <f>IF(AND(テーブル1[[#This Row],[設定項目]]&lt;設定!$D$10,テーブル1[[#This Row],[設定項目]]&gt;=設定!$D$9),テーブル1[[#This Row],[val_J]],NA())</f>
        <v>#N/A</v>
      </c>
      <c r="AB195" s="11" t="e">
        <f>IF(AND(テーブル1[[#This Row],[設定項目]]&lt;設定!$D$10,テーブル1[[#This Row],[設定項目]]&gt;=設定!$D$9),テーブル1[[#This Row],[val_K]],NA())</f>
        <v>#N/A</v>
      </c>
      <c r="AC195" s="11" t="e">
        <f>IF(AND(テーブル1[[#This Row],[設定項目]]&lt;設定!$F$8,テーブル1[[#This Row],[設定項目]]&lt;&gt;""),テーブル1[[#This Row],[val_J]],NA())</f>
        <v>#N/A</v>
      </c>
      <c r="AD195" s="11" t="e">
        <f>IF(AND(テーブル1[[#This Row],[設定項目]]&lt;設定!$F$8,テーブル1[[#This Row],[設定項目]]&lt;&gt;""),テーブル1[[#This Row],[val_K]],NA())</f>
        <v>#N/A</v>
      </c>
      <c r="AE195" s="11">
        <f>IF(AND('グラフ(cCa-P)'!$I$11="ON",テーブル1[[#This Row],[ラベル表示]]=TRUE),テーブル1[[#This Row],[名前]],"")</f>
        <v>0</v>
      </c>
      <c r="AF195" s="11">
        <f>IF(AND('グラフ(PTH-cCa,P)'!$I$31="ON",テーブル1[[#This Row],[ラベル表示]]=TRUE),テーブル1[[#This Row],[名前]],"")</f>
        <v>0</v>
      </c>
      <c r="AG195" s="11">
        <f>IF(AND('グラフ(PTH-cCa,P)'!$Y$31="ON",テーブル1[[#This Row],[ラベル表示]]=TRUE),テーブル1[[#This Row],[名前]],"")</f>
        <v>0</v>
      </c>
      <c r="AH195" s="76">
        <f t="shared" si="5"/>
        <v>0</v>
      </c>
    </row>
    <row r="196" spans="2:34" ht="20.399999999999999" customHeight="1" x14ac:dyDescent="0.45">
      <c r="B196" s="129" t="b">
        <v>1</v>
      </c>
      <c r="C196" s="88">
        <f t="shared" si="4"/>
        <v>192</v>
      </c>
      <c r="D196" s="144"/>
      <c r="E196" s="8"/>
      <c r="F196" s="8"/>
      <c r="G196" s="8"/>
      <c r="H196" s="8"/>
      <c r="I196" s="8"/>
      <c r="J196" s="8"/>
      <c r="K196" s="136" t="str">
        <f>テーブル1[[#This Row],[cCa(mg/dL) '[自動計算']_グラフ表示用]]</f>
        <v/>
      </c>
      <c r="L196" s="8"/>
      <c r="M196" s="8"/>
      <c r="N196" s="59"/>
      <c r="O1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6" s="130" t="e">
        <f>IF(AND(テーブル1[[#This Row],[cCa(mg/dL) '[自動計算']_グラフ表示用]]&lt;&gt;"",テーブル1[[#This Row],[ラベル表示]]=TRUE),テーブル1[[#This Row],[cCa(mg/dL) '[自動計算']_グラフ表示用]],NA())</f>
        <v>#N/A</v>
      </c>
      <c r="Q196" s="130" t="e">
        <f>IF(AND(テーブル1[[#This Row],[P(mg/dL)]]&lt;&gt;"",テーブル1[[#This Row],[ラベル表示]]=TRUE),テーブル1[[#This Row],[P(mg/dL)]],NA())</f>
        <v>#N/A</v>
      </c>
      <c r="R196" s="130" t="e">
        <f>IF(AND(テーブル1[[#This Row],[設定項目]]&lt;&gt;"",テーブル1[[#This Row],[ラベル表示]]=TRUE),テーブル1[[#This Row],[設定項目]],NA())</f>
        <v>#N/A</v>
      </c>
      <c r="S196" s="58" t="e">
        <f>IF(テーブル1[[#This Row],[設定項目]]&gt;=設定!$D$13,テーブル1[[#This Row],[val_J]],NA())</f>
        <v>#N/A</v>
      </c>
      <c r="T196" s="11" t="e">
        <f>IF(テーブル1[[#This Row],[設定項目]]&gt;=設定!$D$13,テーブル1[[#This Row],[val_K]],NA())</f>
        <v>#N/A</v>
      </c>
      <c r="U196" s="11" t="e">
        <f>IF(AND(テーブル1[[#This Row],[設定項目]]&lt;設定!$D$13,テーブル1[[#This Row],[設定項目]]&gt;=設定!$D$12),テーブル1[[#This Row],[val_J]],NA())</f>
        <v>#N/A</v>
      </c>
      <c r="V196" s="11" t="e">
        <f>IF(AND(テーブル1[[#This Row],[設定項目]]&lt;設定!$D$13,テーブル1[[#This Row],[設定項目]]&gt;=設定!$D$12),テーブル1[[#This Row],[val_K]],NA())</f>
        <v>#N/A</v>
      </c>
      <c r="W196" s="11" t="e">
        <f>IF(AND(テーブル1[[#This Row],[設定項目]]&lt;設定!$D$12,テーブル1[[#This Row],[設定項目]]&gt;=設定!$D$11),テーブル1[[#This Row],[val_J]],NA())</f>
        <v>#N/A</v>
      </c>
      <c r="X196" s="11" t="e">
        <f>IF(AND(テーブル1[[#This Row],[設定項目]]&lt;設定!$D$12,テーブル1[[#This Row],[設定項目]]&gt;=設定!$D$11),テーブル1[[#This Row],[val_K]],NA())</f>
        <v>#N/A</v>
      </c>
      <c r="Y196" s="11" t="e">
        <f>IF(AND(テーブル1[[#This Row],[設定項目]]&lt;設定!$D$11,テーブル1[[#This Row],[設定項目]]&gt;=設定!$D$10),テーブル1[[#This Row],[val_J]],NA())</f>
        <v>#N/A</v>
      </c>
      <c r="Z196" s="11" t="e">
        <f>IF(AND(テーブル1[[#This Row],[設定項目]]&lt;設定!$D$11,テーブル1[[#This Row],[設定項目]]&gt;=設定!$D$10),テーブル1[[#This Row],[val_K]],NA())</f>
        <v>#N/A</v>
      </c>
      <c r="AA196" s="11" t="e">
        <f>IF(AND(テーブル1[[#This Row],[設定項目]]&lt;設定!$D$10,テーブル1[[#This Row],[設定項目]]&gt;=設定!$D$9),テーブル1[[#This Row],[val_J]],NA())</f>
        <v>#N/A</v>
      </c>
      <c r="AB196" s="11" t="e">
        <f>IF(AND(テーブル1[[#This Row],[設定項目]]&lt;設定!$D$10,テーブル1[[#This Row],[設定項目]]&gt;=設定!$D$9),テーブル1[[#This Row],[val_K]],NA())</f>
        <v>#N/A</v>
      </c>
      <c r="AC196" s="11" t="e">
        <f>IF(AND(テーブル1[[#This Row],[設定項目]]&lt;設定!$F$8,テーブル1[[#This Row],[設定項目]]&lt;&gt;""),テーブル1[[#This Row],[val_J]],NA())</f>
        <v>#N/A</v>
      </c>
      <c r="AD196" s="11" t="e">
        <f>IF(AND(テーブル1[[#This Row],[設定項目]]&lt;設定!$F$8,テーブル1[[#This Row],[設定項目]]&lt;&gt;""),テーブル1[[#This Row],[val_K]],NA())</f>
        <v>#N/A</v>
      </c>
      <c r="AE196" s="11">
        <f>IF(AND('グラフ(cCa-P)'!$I$11="ON",テーブル1[[#This Row],[ラベル表示]]=TRUE),テーブル1[[#This Row],[名前]],"")</f>
        <v>0</v>
      </c>
      <c r="AF196" s="11">
        <f>IF(AND('グラフ(PTH-cCa,P)'!$I$31="ON",テーブル1[[#This Row],[ラベル表示]]=TRUE),テーブル1[[#This Row],[名前]],"")</f>
        <v>0</v>
      </c>
      <c r="AG196" s="11">
        <f>IF(AND('グラフ(PTH-cCa,P)'!$Y$31="ON",テーブル1[[#This Row],[ラベル表示]]=TRUE),テーブル1[[#This Row],[名前]],"")</f>
        <v>0</v>
      </c>
      <c r="AH196" s="76">
        <f t="shared" si="5"/>
        <v>0</v>
      </c>
    </row>
    <row r="197" spans="2:34" ht="20.399999999999999" customHeight="1" x14ac:dyDescent="0.45">
      <c r="B197" s="129" t="b">
        <v>1</v>
      </c>
      <c r="C197" s="88">
        <f t="shared" ref="C197:C260" si="6">ROW()-4</f>
        <v>193</v>
      </c>
      <c r="D197" s="144"/>
      <c r="E197" s="8"/>
      <c r="F197" s="8"/>
      <c r="G197" s="8"/>
      <c r="H197" s="8"/>
      <c r="I197" s="8"/>
      <c r="J197" s="8"/>
      <c r="K197" s="136" t="str">
        <f>テーブル1[[#This Row],[cCa(mg/dL) '[自動計算']_グラフ表示用]]</f>
        <v/>
      </c>
      <c r="L197" s="8"/>
      <c r="M197" s="8"/>
      <c r="N197" s="59"/>
      <c r="O1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7" s="130" t="e">
        <f>IF(AND(テーブル1[[#This Row],[cCa(mg/dL) '[自動計算']_グラフ表示用]]&lt;&gt;"",テーブル1[[#This Row],[ラベル表示]]=TRUE),テーブル1[[#This Row],[cCa(mg/dL) '[自動計算']_グラフ表示用]],NA())</f>
        <v>#N/A</v>
      </c>
      <c r="Q197" s="130" t="e">
        <f>IF(AND(テーブル1[[#This Row],[P(mg/dL)]]&lt;&gt;"",テーブル1[[#This Row],[ラベル表示]]=TRUE),テーブル1[[#This Row],[P(mg/dL)]],NA())</f>
        <v>#N/A</v>
      </c>
      <c r="R197" s="130" t="e">
        <f>IF(AND(テーブル1[[#This Row],[設定項目]]&lt;&gt;"",テーブル1[[#This Row],[ラベル表示]]=TRUE),テーブル1[[#This Row],[設定項目]],NA())</f>
        <v>#N/A</v>
      </c>
      <c r="S197" s="58" t="e">
        <f>IF(テーブル1[[#This Row],[設定項目]]&gt;=設定!$D$13,テーブル1[[#This Row],[val_J]],NA())</f>
        <v>#N/A</v>
      </c>
      <c r="T197" s="11" t="e">
        <f>IF(テーブル1[[#This Row],[設定項目]]&gt;=設定!$D$13,テーブル1[[#This Row],[val_K]],NA())</f>
        <v>#N/A</v>
      </c>
      <c r="U197" s="11" t="e">
        <f>IF(AND(テーブル1[[#This Row],[設定項目]]&lt;設定!$D$13,テーブル1[[#This Row],[設定項目]]&gt;=設定!$D$12),テーブル1[[#This Row],[val_J]],NA())</f>
        <v>#N/A</v>
      </c>
      <c r="V197" s="11" t="e">
        <f>IF(AND(テーブル1[[#This Row],[設定項目]]&lt;設定!$D$13,テーブル1[[#This Row],[設定項目]]&gt;=設定!$D$12),テーブル1[[#This Row],[val_K]],NA())</f>
        <v>#N/A</v>
      </c>
      <c r="W197" s="11" t="e">
        <f>IF(AND(テーブル1[[#This Row],[設定項目]]&lt;設定!$D$12,テーブル1[[#This Row],[設定項目]]&gt;=設定!$D$11),テーブル1[[#This Row],[val_J]],NA())</f>
        <v>#N/A</v>
      </c>
      <c r="X197" s="11" t="e">
        <f>IF(AND(テーブル1[[#This Row],[設定項目]]&lt;設定!$D$12,テーブル1[[#This Row],[設定項目]]&gt;=設定!$D$11),テーブル1[[#This Row],[val_K]],NA())</f>
        <v>#N/A</v>
      </c>
      <c r="Y197" s="11" t="e">
        <f>IF(AND(テーブル1[[#This Row],[設定項目]]&lt;設定!$D$11,テーブル1[[#This Row],[設定項目]]&gt;=設定!$D$10),テーブル1[[#This Row],[val_J]],NA())</f>
        <v>#N/A</v>
      </c>
      <c r="Z197" s="11" t="e">
        <f>IF(AND(テーブル1[[#This Row],[設定項目]]&lt;設定!$D$11,テーブル1[[#This Row],[設定項目]]&gt;=設定!$D$10),テーブル1[[#This Row],[val_K]],NA())</f>
        <v>#N/A</v>
      </c>
      <c r="AA197" s="11" t="e">
        <f>IF(AND(テーブル1[[#This Row],[設定項目]]&lt;設定!$D$10,テーブル1[[#This Row],[設定項目]]&gt;=設定!$D$9),テーブル1[[#This Row],[val_J]],NA())</f>
        <v>#N/A</v>
      </c>
      <c r="AB197" s="11" t="e">
        <f>IF(AND(テーブル1[[#This Row],[設定項目]]&lt;設定!$D$10,テーブル1[[#This Row],[設定項目]]&gt;=設定!$D$9),テーブル1[[#This Row],[val_K]],NA())</f>
        <v>#N/A</v>
      </c>
      <c r="AC197" s="11" t="e">
        <f>IF(AND(テーブル1[[#This Row],[設定項目]]&lt;設定!$F$8,テーブル1[[#This Row],[設定項目]]&lt;&gt;""),テーブル1[[#This Row],[val_J]],NA())</f>
        <v>#N/A</v>
      </c>
      <c r="AD197" s="11" t="e">
        <f>IF(AND(テーブル1[[#This Row],[設定項目]]&lt;設定!$F$8,テーブル1[[#This Row],[設定項目]]&lt;&gt;""),テーブル1[[#This Row],[val_K]],NA())</f>
        <v>#N/A</v>
      </c>
      <c r="AE197" s="11">
        <f>IF(AND('グラフ(cCa-P)'!$I$11="ON",テーブル1[[#This Row],[ラベル表示]]=TRUE),テーブル1[[#This Row],[名前]],"")</f>
        <v>0</v>
      </c>
      <c r="AF197" s="11">
        <f>IF(AND('グラフ(PTH-cCa,P)'!$I$31="ON",テーブル1[[#This Row],[ラベル表示]]=TRUE),テーブル1[[#This Row],[名前]],"")</f>
        <v>0</v>
      </c>
      <c r="AG197" s="11">
        <f>IF(AND('グラフ(PTH-cCa,P)'!$Y$31="ON",テーブル1[[#This Row],[ラベル表示]]=TRUE),テーブル1[[#This Row],[名前]],"")</f>
        <v>0</v>
      </c>
      <c r="AH197" s="76">
        <f t="shared" ref="AH197:AH260" si="7">IF(COUNTIF(K197:M197,"&lt;&gt;")-COUNTIF(K197:M197,"")&gt;0,1,0)</f>
        <v>0</v>
      </c>
    </row>
    <row r="198" spans="2:34" ht="20.399999999999999" customHeight="1" x14ac:dyDescent="0.45">
      <c r="B198" s="129" t="b">
        <v>1</v>
      </c>
      <c r="C198" s="88">
        <f t="shared" si="6"/>
        <v>194</v>
      </c>
      <c r="D198" s="144"/>
      <c r="E198" s="8"/>
      <c r="F198" s="8"/>
      <c r="G198" s="8"/>
      <c r="H198" s="8"/>
      <c r="I198" s="8"/>
      <c r="J198" s="8"/>
      <c r="K198" s="136" t="str">
        <f>テーブル1[[#This Row],[cCa(mg/dL) '[自動計算']_グラフ表示用]]</f>
        <v/>
      </c>
      <c r="L198" s="8"/>
      <c r="M198" s="8"/>
      <c r="N198" s="59"/>
      <c r="O1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8" s="130" t="e">
        <f>IF(AND(テーブル1[[#This Row],[cCa(mg/dL) '[自動計算']_グラフ表示用]]&lt;&gt;"",テーブル1[[#This Row],[ラベル表示]]=TRUE),テーブル1[[#This Row],[cCa(mg/dL) '[自動計算']_グラフ表示用]],NA())</f>
        <v>#N/A</v>
      </c>
      <c r="Q198" s="130" t="e">
        <f>IF(AND(テーブル1[[#This Row],[P(mg/dL)]]&lt;&gt;"",テーブル1[[#This Row],[ラベル表示]]=TRUE),テーブル1[[#This Row],[P(mg/dL)]],NA())</f>
        <v>#N/A</v>
      </c>
      <c r="R198" s="130" t="e">
        <f>IF(AND(テーブル1[[#This Row],[設定項目]]&lt;&gt;"",テーブル1[[#This Row],[ラベル表示]]=TRUE),テーブル1[[#This Row],[設定項目]],NA())</f>
        <v>#N/A</v>
      </c>
      <c r="S198" s="58" t="e">
        <f>IF(テーブル1[[#This Row],[設定項目]]&gt;=設定!$D$13,テーブル1[[#This Row],[val_J]],NA())</f>
        <v>#N/A</v>
      </c>
      <c r="T198" s="11" t="e">
        <f>IF(テーブル1[[#This Row],[設定項目]]&gt;=設定!$D$13,テーブル1[[#This Row],[val_K]],NA())</f>
        <v>#N/A</v>
      </c>
      <c r="U198" s="11" t="e">
        <f>IF(AND(テーブル1[[#This Row],[設定項目]]&lt;設定!$D$13,テーブル1[[#This Row],[設定項目]]&gt;=設定!$D$12),テーブル1[[#This Row],[val_J]],NA())</f>
        <v>#N/A</v>
      </c>
      <c r="V198" s="11" t="e">
        <f>IF(AND(テーブル1[[#This Row],[設定項目]]&lt;設定!$D$13,テーブル1[[#This Row],[設定項目]]&gt;=設定!$D$12),テーブル1[[#This Row],[val_K]],NA())</f>
        <v>#N/A</v>
      </c>
      <c r="W198" s="11" t="e">
        <f>IF(AND(テーブル1[[#This Row],[設定項目]]&lt;設定!$D$12,テーブル1[[#This Row],[設定項目]]&gt;=設定!$D$11),テーブル1[[#This Row],[val_J]],NA())</f>
        <v>#N/A</v>
      </c>
      <c r="X198" s="11" t="e">
        <f>IF(AND(テーブル1[[#This Row],[設定項目]]&lt;設定!$D$12,テーブル1[[#This Row],[設定項目]]&gt;=設定!$D$11),テーブル1[[#This Row],[val_K]],NA())</f>
        <v>#N/A</v>
      </c>
      <c r="Y198" s="11" t="e">
        <f>IF(AND(テーブル1[[#This Row],[設定項目]]&lt;設定!$D$11,テーブル1[[#This Row],[設定項目]]&gt;=設定!$D$10),テーブル1[[#This Row],[val_J]],NA())</f>
        <v>#N/A</v>
      </c>
      <c r="Z198" s="11" t="e">
        <f>IF(AND(テーブル1[[#This Row],[設定項目]]&lt;設定!$D$11,テーブル1[[#This Row],[設定項目]]&gt;=設定!$D$10),テーブル1[[#This Row],[val_K]],NA())</f>
        <v>#N/A</v>
      </c>
      <c r="AA198" s="11" t="e">
        <f>IF(AND(テーブル1[[#This Row],[設定項目]]&lt;設定!$D$10,テーブル1[[#This Row],[設定項目]]&gt;=設定!$D$9),テーブル1[[#This Row],[val_J]],NA())</f>
        <v>#N/A</v>
      </c>
      <c r="AB198" s="11" t="e">
        <f>IF(AND(テーブル1[[#This Row],[設定項目]]&lt;設定!$D$10,テーブル1[[#This Row],[設定項目]]&gt;=設定!$D$9),テーブル1[[#This Row],[val_K]],NA())</f>
        <v>#N/A</v>
      </c>
      <c r="AC198" s="11" t="e">
        <f>IF(AND(テーブル1[[#This Row],[設定項目]]&lt;設定!$F$8,テーブル1[[#This Row],[設定項目]]&lt;&gt;""),テーブル1[[#This Row],[val_J]],NA())</f>
        <v>#N/A</v>
      </c>
      <c r="AD198" s="11" t="e">
        <f>IF(AND(テーブル1[[#This Row],[設定項目]]&lt;設定!$F$8,テーブル1[[#This Row],[設定項目]]&lt;&gt;""),テーブル1[[#This Row],[val_K]],NA())</f>
        <v>#N/A</v>
      </c>
      <c r="AE198" s="11">
        <f>IF(AND('グラフ(cCa-P)'!$I$11="ON",テーブル1[[#This Row],[ラベル表示]]=TRUE),テーブル1[[#This Row],[名前]],"")</f>
        <v>0</v>
      </c>
      <c r="AF198" s="11">
        <f>IF(AND('グラフ(PTH-cCa,P)'!$I$31="ON",テーブル1[[#This Row],[ラベル表示]]=TRUE),テーブル1[[#This Row],[名前]],"")</f>
        <v>0</v>
      </c>
      <c r="AG198" s="11">
        <f>IF(AND('グラフ(PTH-cCa,P)'!$Y$31="ON",テーブル1[[#This Row],[ラベル表示]]=TRUE),テーブル1[[#This Row],[名前]],"")</f>
        <v>0</v>
      </c>
      <c r="AH198" s="76">
        <f t="shared" si="7"/>
        <v>0</v>
      </c>
    </row>
    <row r="199" spans="2:34" ht="20.399999999999999" customHeight="1" x14ac:dyDescent="0.45">
      <c r="B199" s="129" t="b">
        <v>1</v>
      </c>
      <c r="C199" s="88">
        <f t="shared" si="6"/>
        <v>195</v>
      </c>
      <c r="D199" s="144"/>
      <c r="E199" s="8"/>
      <c r="F199" s="8"/>
      <c r="G199" s="8"/>
      <c r="H199" s="8"/>
      <c r="I199" s="8"/>
      <c r="J199" s="8"/>
      <c r="K199" s="136" t="str">
        <f>テーブル1[[#This Row],[cCa(mg/dL) '[自動計算']_グラフ表示用]]</f>
        <v/>
      </c>
      <c r="L199" s="8"/>
      <c r="M199" s="8"/>
      <c r="N199" s="59"/>
      <c r="O1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99" s="130" t="e">
        <f>IF(AND(テーブル1[[#This Row],[cCa(mg/dL) '[自動計算']_グラフ表示用]]&lt;&gt;"",テーブル1[[#This Row],[ラベル表示]]=TRUE),テーブル1[[#This Row],[cCa(mg/dL) '[自動計算']_グラフ表示用]],NA())</f>
        <v>#N/A</v>
      </c>
      <c r="Q199" s="130" t="e">
        <f>IF(AND(テーブル1[[#This Row],[P(mg/dL)]]&lt;&gt;"",テーブル1[[#This Row],[ラベル表示]]=TRUE),テーブル1[[#This Row],[P(mg/dL)]],NA())</f>
        <v>#N/A</v>
      </c>
      <c r="R199" s="130" t="e">
        <f>IF(AND(テーブル1[[#This Row],[設定項目]]&lt;&gt;"",テーブル1[[#This Row],[ラベル表示]]=TRUE),テーブル1[[#This Row],[設定項目]],NA())</f>
        <v>#N/A</v>
      </c>
      <c r="S199" s="58" t="e">
        <f>IF(テーブル1[[#This Row],[設定項目]]&gt;=設定!$D$13,テーブル1[[#This Row],[val_J]],NA())</f>
        <v>#N/A</v>
      </c>
      <c r="T199" s="11" t="e">
        <f>IF(テーブル1[[#This Row],[設定項目]]&gt;=設定!$D$13,テーブル1[[#This Row],[val_K]],NA())</f>
        <v>#N/A</v>
      </c>
      <c r="U199" s="11" t="e">
        <f>IF(AND(テーブル1[[#This Row],[設定項目]]&lt;設定!$D$13,テーブル1[[#This Row],[設定項目]]&gt;=設定!$D$12),テーブル1[[#This Row],[val_J]],NA())</f>
        <v>#N/A</v>
      </c>
      <c r="V199" s="11" t="e">
        <f>IF(AND(テーブル1[[#This Row],[設定項目]]&lt;設定!$D$13,テーブル1[[#This Row],[設定項目]]&gt;=設定!$D$12),テーブル1[[#This Row],[val_K]],NA())</f>
        <v>#N/A</v>
      </c>
      <c r="W199" s="11" t="e">
        <f>IF(AND(テーブル1[[#This Row],[設定項目]]&lt;設定!$D$12,テーブル1[[#This Row],[設定項目]]&gt;=設定!$D$11),テーブル1[[#This Row],[val_J]],NA())</f>
        <v>#N/A</v>
      </c>
      <c r="X199" s="11" t="e">
        <f>IF(AND(テーブル1[[#This Row],[設定項目]]&lt;設定!$D$12,テーブル1[[#This Row],[設定項目]]&gt;=設定!$D$11),テーブル1[[#This Row],[val_K]],NA())</f>
        <v>#N/A</v>
      </c>
      <c r="Y199" s="11" t="e">
        <f>IF(AND(テーブル1[[#This Row],[設定項目]]&lt;設定!$D$11,テーブル1[[#This Row],[設定項目]]&gt;=設定!$D$10),テーブル1[[#This Row],[val_J]],NA())</f>
        <v>#N/A</v>
      </c>
      <c r="Z199" s="11" t="e">
        <f>IF(AND(テーブル1[[#This Row],[設定項目]]&lt;設定!$D$11,テーブル1[[#This Row],[設定項目]]&gt;=設定!$D$10),テーブル1[[#This Row],[val_K]],NA())</f>
        <v>#N/A</v>
      </c>
      <c r="AA199" s="11" t="e">
        <f>IF(AND(テーブル1[[#This Row],[設定項目]]&lt;設定!$D$10,テーブル1[[#This Row],[設定項目]]&gt;=設定!$D$9),テーブル1[[#This Row],[val_J]],NA())</f>
        <v>#N/A</v>
      </c>
      <c r="AB199" s="11" t="e">
        <f>IF(AND(テーブル1[[#This Row],[設定項目]]&lt;設定!$D$10,テーブル1[[#This Row],[設定項目]]&gt;=設定!$D$9),テーブル1[[#This Row],[val_K]],NA())</f>
        <v>#N/A</v>
      </c>
      <c r="AC199" s="11" t="e">
        <f>IF(AND(テーブル1[[#This Row],[設定項目]]&lt;設定!$F$8,テーブル1[[#This Row],[設定項目]]&lt;&gt;""),テーブル1[[#This Row],[val_J]],NA())</f>
        <v>#N/A</v>
      </c>
      <c r="AD199" s="11" t="e">
        <f>IF(AND(テーブル1[[#This Row],[設定項目]]&lt;設定!$F$8,テーブル1[[#This Row],[設定項目]]&lt;&gt;""),テーブル1[[#This Row],[val_K]],NA())</f>
        <v>#N/A</v>
      </c>
      <c r="AE199" s="11">
        <f>IF(AND('グラフ(cCa-P)'!$I$11="ON",テーブル1[[#This Row],[ラベル表示]]=TRUE),テーブル1[[#This Row],[名前]],"")</f>
        <v>0</v>
      </c>
      <c r="AF199" s="11">
        <f>IF(AND('グラフ(PTH-cCa,P)'!$I$31="ON",テーブル1[[#This Row],[ラベル表示]]=TRUE),テーブル1[[#This Row],[名前]],"")</f>
        <v>0</v>
      </c>
      <c r="AG199" s="11">
        <f>IF(AND('グラフ(PTH-cCa,P)'!$Y$31="ON",テーブル1[[#This Row],[ラベル表示]]=TRUE),テーブル1[[#This Row],[名前]],"")</f>
        <v>0</v>
      </c>
      <c r="AH199" s="76">
        <f t="shared" si="7"/>
        <v>0</v>
      </c>
    </row>
    <row r="200" spans="2:34" ht="20.399999999999999" customHeight="1" x14ac:dyDescent="0.45">
      <c r="B200" s="129" t="b">
        <v>1</v>
      </c>
      <c r="C200" s="88">
        <f t="shared" si="6"/>
        <v>196</v>
      </c>
      <c r="D200" s="144"/>
      <c r="E200" s="8"/>
      <c r="F200" s="8"/>
      <c r="G200" s="8"/>
      <c r="H200" s="8"/>
      <c r="I200" s="8"/>
      <c r="J200" s="8"/>
      <c r="K200" s="136" t="str">
        <f>テーブル1[[#This Row],[cCa(mg/dL) '[自動計算']_グラフ表示用]]</f>
        <v/>
      </c>
      <c r="L200" s="8"/>
      <c r="M200" s="8"/>
      <c r="N200" s="59"/>
      <c r="O2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0" s="130" t="e">
        <f>IF(AND(テーブル1[[#This Row],[cCa(mg/dL) '[自動計算']_グラフ表示用]]&lt;&gt;"",テーブル1[[#This Row],[ラベル表示]]=TRUE),テーブル1[[#This Row],[cCa(mg/dL) '[自動計算']_グラフ表示用]],NA())</f>
        <v>#N/A</v>
      </c>
      <c r="Q200" s="130" t="e">
        <f>IF(AND(テーブル1[[#This Row],[P(mg/dL)]]&lt;&gt;"",テーブル1[[#This Row],[ラベル表示]]=TRUE),テーブル1[[#This Row],[P(mg/dL)]],NA())</f>
        <v>#N/A</v>
      </c>
      <c r="R200" s="130" t="e">
        <f>IF(AND(テーブル1[[#This Row],[設定項目]]&lt;&gt;"",テーブル1[[#This Row],[ラベル表示]]=TRUE),テーブル1[[#This Row],[設定項目]],NA())</f>
        <v>#N/A</v>
      </c>
      <c r="S200" s="58" t="e">
        <f>IF(テーブル1[[#This Row],[設定項目]]&gt;=設定!$D$13,テーブル1[[#This Row],[val_J]],NA())</f>
        <v>#N/A</v>
      </c>
      <c r="T200" s="11" t="e">
        <f>IF(テーブル1[[#This Row],[設定項目]]&gt;=設定!$D$13,テーブル1[[#This Row],[val_K]],NA())</f>
        <v>#N/A</v>
      </c>
      <c r="U200" s="11" t="e">
        <f>IF(AND(テーブル1[[#This Row],[設定項目]]&lt;設定!$D$13,テーブル1[[#This Row],[設定項目]]&gt;=設定!$D$12),テーブル1[[#This Row],[val_J]],NA())</f>
        <v>#N/A</v>
      </c>
      <c r="V200" s="11" t="e">
        <f>IF(AND(テーブル1[[#This Row],[設定項目]]&lt;設定!$D$13,テーブル1[[#This Row],[設定項目]]&gt;=設定!$D$12),テーブル1[[#This Row],[val_K]],NA())</f>
        <v>#N/A</v>
      </c>
      <c r="W200" s="11" t="e">
        <f>IF(AND(テーブル1[[#This Row],[設定項目]]&lt;設定!$D$12,テーブル1[[#This Row],[設定項目]]&gt;=設定!$D$11),テーブル1[[#This Row],[val_J]],NA())</f>
        <v>#N/A</v>
      </c>
      <c r="X200" s="11" t="e">
        <f>IF(AND(テーブル1[[#This Row],[設定項目]]&lt;設定!$D$12,テーブル1[[#This Row],[設定項目]]&gt;=設定!$D$11),テーブル1[[#This Row],[val_K]],NA())</f>
        <v>#N/A</v>
      </c>
      <c r="Y200" s="11" t="e">
        <f>IF(AND(テーブル1[[#This Row],[設定項目]]&lt;設定!$D$11,テーブル1[[#This Row],[設定項目]]&gt;=設定!$D$10),テーブル1[[#This Row],[val_J]],NA())</f>
        <v>#N/A</v>
      </c>
      <c r="Z200" s="11" t="e">
        <f>IF(AND(テーブル1[[#This Row],[設定項目]]&lt;設定!$D$11,テーブル1[[#This Row],[設定項目]]&gt;=設定!$D$10),テーブル1[[#This Row],[val_K]],NA())</f>
        <v>#N/A</v>
      </c>
      <c r="AA200" s="11" t="e">
        <f>IF(AND(テーブル1[[#This Row],[設定項目]]&lt;設定!$D$10,テーブル1[[#This Row],[設定項目]]&gt;=設定!$D$9),テーブル1[[#This Row],[val_J]],NA())</f>
        <v>#N/A</v>
      </c>
      <c r="AB200" s="11" t="e">
        <f>IF(AND(テーブル1[[#This Row],[設定項目]]&lt;設定!$D$10,テーブル1[[#This Row],[設定項目]]&gt;=設定!$D$9),テーブル1[[#This Row],[val_K]],NA())</f>
        <v>#N/A</v>
      </c>
      <c r="AC200" s="11" t="e">
        <f>IF(AND(テーブル1[[#This Row],[設定項目]]&lt;設定!$F$8,テーブル1[[#This Row],[設定項目]]&lt;&gt;""),テーブル1[[#This Row],[val_J]],NA())</f>
        <v>#N/A</v>
      </c>
      <c r="AD200" s="11" t="e">
        <f>IF(AND(テーブル1[[#This Row],[設定項目]]&lt;設定!$F$8,テーブル1[[#This Row],[設定項目]]&lt;&gt;""),テーブル1[[#This Row],[val_K]],NA())</f>
        <v>#N/A</v>
      </c>
      <c r="AE200" s="11">
        <f>IF(AND('グラフ(cCa-P)'!$I$11="ON",テーブル1[[#This Row],[ラベル表示]]=TRUE),テーブル1[[#This Row],[名前]],"")</f>
        <v>0</v>
      </c>
      <c r="AF200" s="11">
        <f>IF(AND('グラフ(PTH-cCa,P)'!$I$31="ON",テーブル1[[#This Row],[ラベル表示]]=TRUE),テーブル1[[#This Row],[名前]],"")</f>
        <v>0</v>
      </c>
      <c r="AG200" s="11">
        <f>IF(AND('グラフ(PTH-cCa,P)'!$Y$31="ON",テーブル1[[#This Row],[ラベル表示]]=TRUE),テーブル1[[#This Row],[名前]],"")</f>
        <v>0</v>
      </c>
      <c r="AH200" s="76">
        <f t="shared" si="7"/>
        <v>0</v>
      </c>
    </row>
    <row r="201" spans="2:34" ht="20.399999999999999" customHeight="1" x14ac:dyDescent="0.45">
      <c r="B201" s="129" t="b">
        <v>1</v>
      </c>
      <c r="C201" s="88">
        <f t="shared" si="6"/>
        <v>197</v>
      </c>
      <c r="D201" s="144"/>
      <c r="E201" s="8"/>
      <c r="F201" s="8"/>
      <c r="G201" s="8"/>
      <c r="H201" s="8"/>
      <c r="I201" s="8"/>
      <c r="J201" s="8"/>
      <c r="K201" s="136" t="str">
        <f>テーブル1[[#This Row],[cCa(mg/dL) '[自動計算']_グラフ表示用]]</f>
        <v/>
      </c>
      <c r="L201" s="8"/>
      <c r="M201" s="8"/>
      <c r="N201" s="59"/>
      <c r="O2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1" s="130" t="e">
        <f>IF(AND(テーブル1[[#This Row],[cCa(mg/dL) '[自動計算']_グラフ表示用]]&lt;&gt;"",テーブル1[[#This Row],[ラベル表示]]=TRUE),テーブル1[[#This Row],[cCa(mg/dL) '[自動計算']_グラフ表示用]],NA())</f>
        <v>#N/A</v>
      </c>
      <c r="Q201" s="130" t="e">
        <f>IF(AND(テーブル1[[#This Row],[P(mg/dL)]]&lt;&gt;"",テーブル1[[#This Row],[ラベル表示]]=TRUE),テーブル1[[#This Row],[P(mg/dL)]],NA())</f>
        <v>#N/A</v>
      </c>
      <c r="R201" s="130" t="e">
        <f>IF(AND(テーブル1[[#This Row],[設定項目]]&lt;&gt;"",テーブル1[[#This Row],[ラベル表示]]=TRUE),テーブル1[[#This Row],[設定項目]],NA())</f>
        <v>#N/A</v>
      </c>
      <c r="S201" s="58" t="e">
        <f>IF(テーブル1[[#This Row],[設定項目]]&gt;=設定!$D$13,テーブル1[[#This Row],[val_J]],NA())</f>
        <v>#N/A</v>
      </c>
      <c r="T201" s="11" t="e">
        <f>IF(テーブル1[[#This Row],[設定項目]]&gt;=設定!$D$13,テーブル1[[#This Row],[val_K]],NA())</f>
        <v>#N/A</v>
      </c>
      <c r="U201" s="11" t="e">
        <f>IF(AND(テーブル1[[#This Row],[設定項目]]&lt;設定!$D$13,テーブル1[[#This Row],[設定項目]]&gt;=設定!$D$12),テーブル1[[#This Row],[val_J]],NA())</f>
        <v>#N/A</v>
      </c>
      <c r="V201" s="11" t="e">
        <f>IF(AND(テーブル1[[#This Row],[設定項目]]&lt;設定!$D$13,テーブル1[[#This Row],[設定項目]]&gt;=設定!$D$12),テーブル1[[#This Row],[val_K]],NA())</f>
        <v>#N/A</v>
      </c>
      <c r="W201" s="11" t="e">
        <f>IF(AND(テーブル1[[#This Row],[設定項目]]&lt;設定!$D$12,テーブル1[[#This Row],[設定項目]]&gt;=設定!$D$11),テーブル1[[#This Row],[val_J]],NA())</f>
        <v>#N/A</v>
      </c>
      <c r="X201" s="11" t="e">
        <f>IF(AND(テーブル1[[#This Row],[設定項目]]&lt;設定!$D$12,テーブル1[[#This Row],[設定項目]]&gt;=設定!$D$11),テーブル1[[#This Row],[val_K]],NA())</f>
        <v>#N/A</v>
      </c>
      <c r="Y201" s="11" t="e">
        <f>IF(AND(テーブル1[[#This Row],[設定項目]]&lt;設定!$D$11,テーブル1[[#This Row],[設定項目]]&gt;=設定!$D$10),テーブル1[[#This Row],[val_J]],NA())</f>
        <v>#N/A</v>
      </c>
      <c r="Z201" s="11" t="e">
        <f>IF(AND(テーブル1[[#This Row],[設定項目]]&lt;設定!$D$11,テーブル1[[#This Row],[設定項目]]&gt;=設定!$D$10),テーブル1[[#This Row],[val_K]],NA())</f>
        <v>#N/A</v>
      </c>
      <c r="AA201" s="11" t="e">
        <f>IF(AND(テーブル1[[#This Row],[設定項目]]&lt;設定!$D$10,テーブル1[[#This Row],[設定項目]]&gt;=設定!$D$9),テーブル1[[#This Row],[val_J]],NA())</f>
        <v>#N/A</v>
      </c>
      <c r="AB201" s="11" t="e">
        <f>IF(AND(テーブル1[[#This Row],[設定項目]]&lt;設定!$D$10,テーブル1[[#This Row],[設定項目]]&gt;=設定!$D$9),テーブル1[[#This Row],[val_K]],NA())</f>
        <v>#N/A</v>
      </c>
      <c r="AC201" s="11" t="e">
        <f>IF(AND(テーブル1[[#This Row],[設定項目]]&lt;設定!$F$8,テーブル1[[#This Row],[設定項目]]&lt;&gt;""),テーブル1[[#This Row],[val_J]],NA())</f>
        <v>#N/A</v>
      </c>
      <c r="AD201" s="11" t="e">
        <f>IF(AND(テーブル1[[#This Row],[設定項目]]&lt;設定!$F$8,テーブル1[[#This Row],[設定項目]]&lt;&gt;""),テーブル1[[#This Row],[val_K]],NA())</f>
        <v>#N/A</v>
      </c>
      <c r="AE201" s="11">
        <f>IF(AND('グラフ(cCa-P)'!$I$11="ON",テーブル1[[#This Row],[ラベル表示]]=TRUE),テーブル1[[#This Row],[名前]],"")</f>
        <v>0</v>
      </c>
      <c r="AF201" s="11">
        <f>IF(AND('グラフ(PTH-cCa,P)'!$I$31="ON",テーブル1[[#This Row],[ラベル表示]]=TRUE),テーブル1[[#This Row],[名前]],"")</f>
        <v>0</v>
      </c>
      <c r="AG201" s="11">
        <f>IF(AND('グラフ(PTH-cCa,P)'!$Y$31="ON",テーブル1[[#This Row],[ラベル表示]]=TRUE),テーブル1[[#This Row],[名前]],"")</f>
        <v>0</v>
      </c>
      <c r="AH201" s="76">
        <f t="shared" si="7"/>
        <v>0</v>
      </c>
    </row>
    <row r="202" spans="2:34" ht="20.399999999999999" customHeight="1" x14ac:dyDescent="0.45">
      <c r="B202" s="129" t="b">
        <v>1</v>
      </c>
      <c r="C202" s="88">
        <f t="shared" si="6"/>
        <v>198</v>
      </c>
      <c r="D202" s="144"/>
      <c r="E202" s="8"/>
      <c r="F202" s="8"/>
      <c r="G202" s="8"/>
      <c r="H202" s="8"/>
      <c r="I202" s="8"/>
      <c r="J202" s="8"/>
      <c r="K202" s="136" t="str">
        <f>テーブル1[[#This Row],[cCa(mg/dL) '[自動計算']_グラフ表示用]]</f>
        <v/>
      </c>
      <c r="L202" s="8"/>
      <c r="M202" s="8"/>
      <c r="N202" s="59"/>
      <c r="O2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2" s="130" t="e">
        <f>IF(AND(テーブル1[[#This Row],[cCa(mg/dL) '[自動計算']_グラフ表示用]]&lt;&gt;"",テーブル1[[#This Row],[ラベル表示]]=TRUE),テーブル1[[#This Row],[cCa(mg/dL) '[自動計算']_グラフ表示用]],NA())</f>
        <v>#N/A</v>
      </c>
      <c r="Q202" s="130" t="e">
        <f>IF(AND(テーブル1[[#This Row],[P(mg/dL)]]&lt;&gt;"",テーブル1[[#This Row],[ラベル表示]]=TRUE),テーブル1[[#This Row],[P(mg/dL)]],NA())</f>
        <v>#N/A</v>
      </c>
      <c r="R202" s="130" t="e">
        <f>IF(AND(テーブル1[[#This Row],[設定項目]]&lt;&gt;"",テーブル1[[#This Row],[ラベル表示]]=TRUE),テーブル1[[#This Row],[設定項目]],NA())</f>
        <v>#N/A</v>
      </c>
      <c r="S202" s="58" t="e">
        <f>IF(テーブル1[[#This Row],[設定項目]]&gt;=設定!$D$13,テーブル1[[#This Row],[val_J]],NA())</f>
        <v>#N/A</v>
      </c>
      <c r="T202" s="11" t="e">
        <f>IF(テーブル1[[#This Row],[設定項目]]&gt;=設定!$D$13,テーブル1[[#This Row],[val_K]],NA())</f>
        <v>#N/A</v>
      </c>
      <c r="U202" s="11" t="e">
        <f>IF(AND(テーブル1[[#This Row],[設定項目]]&lt;設定!$D$13,テーブル1[[#This Row],[設定項目]]&gt;=設定!$D$12),テーブル1[[#This Row],[val_J]],NA())</f>
        <v>#N/A</v>
      </c>
      <c r="V202" s="11" t="e">
        <f>IF(AND(テーブル1[[#This Row],[設定項目]]&lt;設定!$D$13,テーブル1[[#This Row],[設定項目]]&gt;=設定!$D$12),テーブル1[[#This Row],[val_K]],NA())</f>
        <v>#N/A</v>
      </c>
      <c r="W202" s="11" t="e">
        <f>IF(AND(テーブル1[[#This Row],[設定項目]]&lt;設定!$D$12,テーブル1[[#This Row],[設定項目]]&gt;=設定!$D$11),テーブル1[[#This Row],[val_J]],NA())</f>
        <v>#N/A</v>
      </c>
      <c r="X202" s="11" t="e">
        <f>IF(AND(テーブル1[[#This Row],[設定項目]]&lt;設定!$D$12,テーブル1[[#This Row],[設定項目]]&gt;=設定!$D$11),テーブル1[[#This Row],[val_K]],NA())</f>
        <v>#N/A</v>
      </c>
      <c r="Y202" s="11" t="e">
        <f>IF(AND(テーブル1[[#This Row],[設定項目]]&lt;設定!$D$11,テーブル1[[#This Row],[設定項目]]&gt;=設定!$D$10),テーブル1[[#This Row],[val_J]],NA())</f>
        <v>#N/A</v>
      </c>
      <c r="Z202" s="11" t="e">
        <f>IF(AND(テーブル1[[#This Row],[設定項目]]&lt;設定!$D$11,テーブル1[[#This Row],[設定項目]]&gt;=設定!$D$10),テーブル1[[#This Row],[val_K]],NA())</f>
        <v>#N/A</v>
      </c>
      <c r="AA202" s="11" t="e">
        <f>IF(AND(テーブル1[[#This Row],[設定項目]]&lt;設定!$D$10,テーブル1[[#This Row],[設定項目]]&gt;=設定!$D$9),テーブル1[[#This Row],[val_J]],NA())</f>
        <v>#N/A</v>
      </c>
      <c r="AB202" s="11" t="e">
        <f>IF(AND(テーブル1[[#This Row],[設定項目]]&lt;設定!$D$10,テーブル1[[#This Row],[設定項目]]&gt;=設定!$D$9),テーブル1[[#This Row],[val_K]],NA())</f>
        <v>#N/A</v>
      </c>
      <c r="AC202" s="11" t="e">
        <f>IF(AND(テーブル1[[#This Row],[設定項目]]&lt;設定!$F$8,テーブル1[[#This Row],[設定項目]]&lt;&gt;""),テーブル1[[#This Row],[val_J]],NA())</f>
        <v>#N/A</v>
      </c>
      <c r="AD202" s="11" t="e">
        <f>IF(AND(テーブル1[[#This Row],[設定項目]]&lt;設定!$F$8,テーブル1[[#This Row],[設定項目]]&lt;&gt;""),テーブル1[[#This Row],[val_K]],NA())</f>
        <v>#N/A</v>
      </c>
      <c r="AE202" s="11">
        <f>IF(AND('グラフ(cCa-P)'!$I$11="ON",テーブル1[[#This Row],[ラベル表示]]=TRUE),テーブル1[[#This Row],[名前]],"")</f>
        <v>0</v>
      </c>
      <c r="AF202" s="11">
        <f>IF(AND('グラフ(PTH-cCa,P)'!$I$31="ON",テーブル1[[#This Row],[ラベル表示]]=TRUE),テーブル1[[#This Row],[名前]],"")</f>
        <v>0</v>
      </c>
      <c r="AG202" s="11">
        <f>IF(AND('グラフ(PTH-cCa,P)'!$Y$31="ON",テーブル1[[#This Row],[ラベル表示]]=TRUE),テーブル1[[#This Row],[名前]],"")</f>
        <v>0</v>
      </c>
      <c r="AH202" s="76">
        <f t="shared" si="7"/>
        <v>0</v>
      </c>
    </row>
    <row r="203" spans="2:34" ht="20.399999999999999" customHeight="1" x14ac:dyDescent="0.45">
      <c r="B203" s="129" t="b">
        <v>1</v>
      </c>
      <c r="C203" s="88">
        <f t="shared" si="6"/>
        <v>199</v>
      </c>
      <c r="D203" s="144"/>
      <c r="E203" s="8"/>
      <c r="F203" s="8"/>
      <c r="G203" s="8"/>
      <c r="H203" s="8"/>
      <c r="I203" s="8"/>
      <c r="J203" s="8"/>
      <c r="K203" s="136" t="str">
        <f>テーブル1[[#This Row],[cCa(mg/dL) '[自動計算']_グラフ表示用]]</f>
        <v/>
      </c>
      <c r="L203" s="8"/>
      <c r="M203" s="8"/>
      <c r="N203" s="59"/>
      <c r="O2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3" s="130" t="e">
        <f>IF(AND(テーブル1[[#This Row],[cCa(mg/dL) '[自動計算']_グラフ表示用]]&lt;&gt;"",テーブル1[[#This Row],[ラベル表示]]=TRUE),テーブル1[[#This Row],[cCa(mg/dL) '[自動計算']_グラフ表示用]],NA())</f>
        <v>#N/A</v>
      </c>
      <c r="Q203" s="130" t="e">
        <f>IF(AND(テーブル1[[#This Row],[P(mg/dL)]]&lt;&gt;"",テーブル1[[#This Row],[ラベル表示]]=TRUE),テーブル1[[#This Row],[P(mg/dL)]],NA())</f>
        <v>#N/A</v>
      </c>
      <c r="R203" s="130" t="e">
        <f>IF(AND(テーブル1[[#This Row],[設定項目]]&lt;&gt;"",テーブル1[[#This Row],[ラベル表示]]=TRUE),テーブル1[[#This Row],[設定項目]],NA())</f>
        <v>#N/A</v>
      </c>
      <c r="S203" s="58" t="e">
        <f>IF(テーブル1[[#This Row],[設定項目]]&gt;=設定!$D$13,テーブル1[[#This Row],[val_J]],NA())</f>
        <v>#N/A</v>
      </c>
      <c r="T203" s="11" t="e">
        <f>IF(テーブル1[[#This Row],[設定項目]]&gt;=設定!$D$13,テーブル1[[#This Row],[val_K]],NA())</f>
        <v>#N/A</v>
      </c>
      <c r="U203" s="11" t="e">
        <f>IF(AND(テーブル1[[#This Row],[設定項目]]&lt;設定!$D$13,テーブル1[[#This Row],[設定項目]]&gt;=設定!$D$12),テーブル1[[#This Row],[val_J]],NA())</f>
        <v>#N/A</v>
      </c>
      <c r="V203" s="11" t="e">
        <f>IF(AND(テーブル1[[#This Row],[設定項目]]&lt;設定!$D$13,テーブル1[[#This Row],[設定項目]]&gt;=設定!$D$12),テーブル1[[#This Row],[val_K]],NA())</f>
        <v>#N/A</v>
      </c>
      <c r="W203" s="11" t="e">
        <f>IF(AND(テーブル1[[#This Row],[設定項目]]&lt;設定!$D$12,テーブル1[[#This Row],[設定項目]]&gt;=設定!$D$11),テーブル1[[#This Row],[val_J]],NA())</f>
        <v>#N/A</v>
      </c>
      <c r="X203" s="11" t="e">
        <f>IF(AND(テーブル1[[#This Row],[設定項目]]&lt;設定!$D$12,テーブル1[[#This Row],[設定項目]]&gt;=設定!$D$11),テーブル1[[#This Row],[val_K]],NA())</f>
        <v>#N/A</v>
      </c>
      <c r="Y203" s="11" t="e">
        <f>IF(AND(テーブル1[[#This Row],[設定項目]]&lt;設定!$D$11,テーブル1[[#This Row],[設定項目]]&gt;=設定!$D$10),テーブル1[[#This Row],[val_J]],NA())</f>
        <v>#N/A</v>
      </c>
      <c r="Z203" s="11" t="e">
        <f>IF(AND(テーブル1[[#This Row],[設定項目]]&lt;設定!$D$11,テーブル1[[#This Row],[設定項目]]&gt;=設定!$D$10),テーブル1[[#This Row],[val_K]],NA())</f>
        <v>#N/A</v>
      </c>
      <c r="AA203" s="11" t="e">
        <f>IF(AND(テーブル1[[#This Row],[設定項目]]&lt;設定!$D$10,テーブル1[[#This Row],[設定項目]]&gt;=設定!$D$9),テーブル1[[#This Row],[val_J]],NA())</f>
        <v>#N/A</v>
      </c>
      <c r="AB203" s="11" t="e">
        <f>IF(AND(テーブル1[[#This Row],[設定項目]]&lt;設定!$D$10,テーブル1[[#This Row],[設定項目]]&gt;=設定!$D$9),テーブル1[[#This Row],[val_K]],NA())</f>
        <v>#N/A</v>
      </c>
      <c r="AC203" s="11" t="e">
        <f>IF(AND(テーブル1[[#This Row],[設定項目]]&lt;設定!$F$8,テーブル1[[#This Row],[設定項目]]&lt;&gt;""),テーブル1[[#This Row],[val_J]],NA())</f>
        <v>#N/A</v>
      </c>
      <c r="AD203" s="11" t="e">
        <f>IF(AND(テーブル1[[#This Row],[設定項目]]&lt;設定!$F$8,テーブル1[[#This Row],[設定項目]]&lt;&gt;""),テーブル1[[#This Row],[val_K]],NA())</f>
        <v>#N/A</v>
      </c>
      <c r="AE203" s="11">
        <f>IF(AND('グラフ(cCa-P)'!$I$11="ON",テーブル1[[#This Row],[ラベル表示]]=TRUE),テーブル1[[#This Row],[名前]],"")</f>
        <v>0</v>
      </c>
      <c r="AF203" s="11">
        <f>IF(AND('グラフ(PTH-cCa,P)'!$I$31="ON",テーブル1[[#This Row],[ラベル表示]]=TRUE),テーブル1[[#This Row],[名前]],"")</f>
        <v>0</v>
      </c>
      <c r="AG203" s="11">
        <f>IF(AND('グラフ(PTH-cCa,P)'!$Y$31="ON",テーブル1[[#This Row],[ラベル表示]]=TRUE),テーブル1[[#This Row],[名前]],"")</f>
        <v>0</v>
      </c>
      <c r="AH203" s="76">
        <f t="shared" si="7"/>
        <v>0</v>
      </c>
    </row>
    <row r="204" spans="2:34" ht="20.399999999999999" customHeight="1" x14ac:dyDescent="0.45">
      <c r="B204" s="129" t="b">
        <v>1</v>
      </c>
      <c r="C204" s="88">
        <f t="shared" si="6"/>
        <v>200</v>
      </c>
      <c r="D204" s="144"/>
      <c r="E204" s="8"/>
      <c r="F204" s="8"/>
      <c r="G204" s="8"/>
      <c r="H204" s="8"/>
      <c r="I204" s="8"/>
      <c r="J204" s="8"/>
      <c r="K204" s="136" t="str">
        <f>テーブル1[[#This Row],[cCa(mg/dL) '[自動計算']_グラフ表示用]]</f>
        <v/>
      </c>
      <c r="L204" s="8"/>
      <c r="M204" s="8"/>
      <c r="N204" s="59"/>
      <c r="O2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4" s="130" t="e">
        <f>IF(AND(テーブル1[[#This Row],[cCa(mg/dL) '[自動計算']_グラフ表示用]]&lt;&gt;"",テーブル1[[#This Row],[ラベル表示]]=TRUE),テーブル1[[#This Row],[cCa(mg/dL) '[自動計算']_グラフ表示用]],NA())</f>
        <v>#N/A</v>
      </c>
      <c r="Q204" s="130" t="e">
        <f>IF(AND(テーブル1[[#This Row],[P(mg/dL)]]&lt;&gt;"",テーブル1[[#This Row],[ラベル表示]]=TRUE),テーブル1[[#This Row],[P(mg/dL)]],NA())</f>
        <v>#N/A</v>
      </c>
      <c r="R204" s="130" t="e">
        <f>IF(AND(テーブル1[[#This Row],[設定項目]]&lt;&gt;"",テーブル1[[#This Row],[ラベル表示]]=TRUE),テーブル1[[#This Row],[設定項目]],NA())</f>
        <v>#N/A</v>
      </c>
      <c r="S204" s="58" t="e">
        <f>IF(テーブル1[[#This Row],[設定項目]]&gt;=設定!$D$13,テーブル1[[#This Row],[val_J]],NA())</f>
        <v>#N/A</v>
      </c>
      <c r="T204" s="11" t="e">
        <f>IF(テーブル1[[#This Row],[設定項目]]&gt;=設定!$D$13,テーブル1[[#This Row],[val_K]],NA())</f>
        <v>#N/A</v>
      </c>
      <c r="U204" s="11" t="e">
        <f>IF(AND(テーブル1[[#This Row],[設定項目]]&lt;設定!$D$13,テーブル1[[#This Row],[設定項目]]&gt;=設定!$D$12),テーブル1[[#This Row],[val_J]],NA())</f>
        <v>#N/A</v>
      </c>
      <c r="V204" s="11" t="e">
        <f>IF(AND(テーブル1[[#This Row],[設定項目]]&lt;設定!$D$13,テーブル1[[#This Row],[設定項目]]&gt;=設定!$D$12),テーブル1[[#This Row],[val_K]],NA())</f>
        <v>#N/A</v>
      </c>
      <c r="W204" s="11" t="e">
        <f>IF(AND(テーブル1[[#This Row],[設定項目]]&lt;設定!$D$12,テーブル1[[#This Row],[設定項目]]&gt;=設定!$D$11),テーブル1[[#This Row],[val_J]],NA())</f>
        <v>#N/A</v>
      </c>
      <c r="X204" s="11" t="e">
        <f>IF(AND(テーブル1[[#This Row],[設定項目]]&lt;設定!$D$12,テーブル1[[#This Row],[設定項目]]&gt;=設定!$D$11),テーブル1[[#This Row],[val_K]],NA())</f>
        <v>#N/A</v>
      </c>
      <c r="Y204" s="11" t="e">
        <f>IF(AND(テーブル1[[#This Row],[設定項目]]&lt;設定!$D$11,テーブル1[[#This Row],[設定項目]]&gt;=設定!$D$10),テーブル1[[#This Row],[val_J]],NA())</f>
        <v>#N/A</v>
      </c>
      <c r="Z204" s="11" t="e">
        <f>IF(AND(テーブル1[[#This Row],[設定項目]]&lt;設定!$D$11,テーブル1[[#This Row],[設定項目]]&gt;=設定!$D$10),テーブル1[[#This Row],[val_K]],NA())</f>
        <v>#N/A</v>
      </c>
      <c r="AA204" s="11" t="e">
        <f>IF(AND(テーブル1[[#This Row],[設定項目]]&lt;設定!$D$10,テーブル1[[#This Row],[設定項目]]&gt;=設定!$D$9),テーブル1[[#This Row],[val_J]],NA())</f>
        <v>#N/A</v>
      </c>
      <c r="AB204" s="11" t="e">
        <f>IF(AND(テーブル1[[#This Row],[設定項目]]&lt;設定!$D$10,テーブル1[[#This Row],[設定項目]]&gt;=設定!$D$9),テーブル1[[#This Row],[val_K]],NA())</f>
        <v>#N/A</v>
      </c>
      <c r="AC204" s="11" t="e">
        <f>IF(AND(テーブル1[[#This Row],[設定項目]]&lt;設定!$F$8,テーブル1[[#This Row],[設定項目]]&lt;&gt;""),テーブル1[[#This Row],[val_J]],NA())</f>
        <v>#N/A</v>
      </c>
      <c r="AD204" s="11" t="e">
        <f>IF(AND(テーブル1[[#This Row],[設定項目]]&lt;設定!$F$8,テーブル1[[#This Row],[設定項目]]&lt;&gt;""),テーブル1[[#This Row],[val_K]],NA())</f>
        <v>#N/A</v>
      </c>
      <c r="AE204" s="11">
        <f>IF(AND('グラフ(cCa-P)'!$I$11="ON",テーブル1[[#This Row],[ラベル表示]]=TRUE),テーブル1[[#This Row],[名前]],"")</f>
        <v>0</v>
      </c>
      <c r="AF204" s="11">
        <f>IF(AND('グラフ(PTH-cCa,P)'!$I$31="ON",テーブル1[[#This Row],[ラベル表示]]=TRUE),テーブル1[[#This Row],[名前]],"")</f>
        <v>0</v>
      </c>
      <c r="AG204" s="11">
        <f>IF(AND('グラフ(PTH-cCa,P)'!$Y$31="ON",テーブル1[[#This Row],[ラベル表示]]=TRUE),テーブル1[[#This Row],[名前]],"")</f>
        <v>0</v>
      </c>
      <c r="AH204" s="76">
        <f t="shared" si="7"/>
        <v>0</v>
      </c>
    </row>
    <row r="205" spans="2:34" ht="20.399999999999999" customHeight="1" x14ac:dyDescent="0.45">
      <c r="B205" s="129" t="b">
        <v>1</v>
      </c>
      <c r="C205" s="88">
        <f t="shared" si="6"/>
        <v>201</v>
      </c>
      <c r="D205" s="144"/>
      <c r="E205" s="8"/>
      <c r="F205" s="8"/>
      <c r="G205" s="8"/>
      <c r="H205" s="8"/>
      <c r="I205" s="8"/>
      <c r="J205" s="8"/>
      <c r="K205" s="136" t="str">
        <f>テーブル1[[#This Row],[cCa(mg/dL) '[自動計算']_グラフ表示用]]</f>
        <v/>
      </c>
      <c r="L205" s="8"/>
      <c r="M205" s="8"/>
      <c r="N205" s="59"/>
      <c r="O2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5" s="130" t="e">
        <f>IF(AND(テーブル1[[#This Row],[cCa(mg/dL) '[自動計算']_グラフ表示用]]&lt;&gt;"",テーブル1[[#This Row],[ラベル表示]]=TRUE),テーブル1[[#This Row],[cCa(mg/dL) '[自動計算']_グラフ表示用]],NA())</f>
        <v>#N/A</v>
      </c>
      <c r="Q205" s="130" t="e">
        <f>IF(AND(テーブル1[[#This Row],[P(mg/dL)]]&lt;&gt;"",テーブル1[[#This Row],[ラベル表示]]=TRUE),テーブル1[[#This Row],[P(mg/dL)]],NA())</f>
        <v>#N/A</v>
      </c>
      <c r="R205" s="130" t="e">
        <f>IF(AND(テーブル1[[#This Row],[設定項目]]&lt;&gt;"",テーブル1[[#This Row],[ラベル表示]]=TRUE),テーブル1[[#This Row],[設定項目]],NA())</f>
        <v>#N/A</v>
      </c>
      <c r="S205" s="58" t="e">
        <f>IF(テーブル1[[#This Row],[設定項目]]&gt;=設定!$D$13,テーブル1[[#This Row],[val_J]],NA())</f>
        <v>#N/A</v>
      </c>
      <c r="T205" s="11" t="e">
        <f>IF(テーブル1[[#This Row],[設定項目]]&gt;=設定!$D$13,テーブル1[[#This Row],[val_K]],NA())</f>
        <v>#N/A</v>
      </c>
      <c r="U205" s="11" t="e">
        <f>IF(AND(テーブル1[[#This Row],[設定項目]]&lt;設定!$D$13,テーブル1[[#This Row],[設定項目]]&gt;=設定!$D$12),テーブル1[[#This Row],[val_J]],NA())</f>
        <v>#N/A</v>
      </c>
      <c r="V205" s="11" t="e">
        <f>IF(AND(テーブル1[[#This Row],[設定項目]]&lt;設定!$D$13,テーブル1[[#This Row],[設定項目]]&gt;=設定!$D$12),テーブル1[[#This Row],[val_K]],NA())</f>
        <v>#N/A</v>
      </c>
      <c r="W205" s="11" t="e">
        <f>IF(AND(テーブル1[[#This Row],[設定項目]]&lt;設定!$D$12,テーブル1[[#This Row],[設定項目]]&gt;=設定!$D$11),テーブル1[[#This Row],[val_J]],NA())</f>
        <v>#N/A</v>
      </c>
      <c r="X205" s="11" t="e">
        <f>IF(AND(テーブル1[[#This Row],[設定項目]]&lt;設定!$D$12,テーブル1[[#This Row],[設定項目]]&gt;=設定!$D$11),テーブル1[[#This Row],[val_K]],NA())</f>
        <v>#N/A</v>
      </c>
      <c r="Y205" s="11" t="e">
        <f>IF(AND(テーブル1[[#This Row],[設定項目]]&lt;設定!$D$11,テーブル1[[#This Row],[設定項目]]&gt;=設定!$D$10),テーブル1[[#This Row],[val_J]],NA())</f>
        <v>#N/A</v>
      </c>
      <c r="Z205" s="11" t="e">
        <f>IF(AND(テーブル1[[#This Row],[設定項目]]&lt;設定!$D$11,テーブル1[[#This Row],[設定項目]]&gt;=設定!$D$10),テーブル1[[#This Row],[val_K]],NA())</f>
        <v>#N/A</v>
      </c>
      <c r="AA205" s="11" t="e">
        <f>IF(AND(テーブル1[[#This Row],[設定項目]]&lt;設定!$D$10,テーブル1[[#This Row],[設定項目]]&gt;=設定!$D$9),テーブル1[[#This Row],[val_J]],NA())</f>
        <v>#N/A</v>
      </c>
      <c r="AB205" s="11" t="e">
        <f>IF(AND(テーブル1[[#This Row],[設定項目]]&lt;設定!$D$10,テーブル1[[#This Row],[設定項目]]&gt;=設定!$D$9),テーブル1[[#This Row],[val_K]],NA())</f>
        <v>#N/A</v>
      </c>
      <c r="AC205" s="11" t="e">
        <f>IF(AND(テーブル1[[#This Row],[設定項目]]&lt;設定!$F$8,テーブル1[[#This Row],[設定項目]]&lt;&gt;""),テーブル1[[#This Row],[val_J]],NA())</f>
        <v>#N/A</v>
      </c>
      <c r="AD205" s="11" t="e">
        <f>IF(AND(テーブル1[[#This Row],[設定項目]]&lt;設定!$F$8,テーブル1[[#This Row],[設定項目]]&lt;&gt;""),テーブル1[[#This Row],[val_K]],NA())</f>
        <v>#N/A</v>
      </c>
      <c r="AE205" s="11">
        <f>IF(AND('グラフ(cCa-P)'!$I$11="ON",テーブル1[[#This Row],[ラベル表示]]=TRUE),テーブル1[[#This Row],[名前]],"")</f>
        <v>0</v>
      </c>
      <c r="AF205" s="11">
        <f>IF(AND('グラフ(PTH-cCa,P)'!$I$31="ON",テーブル1[[#This Row],[ラベル表示]]=TRUE),テーブル1[[#This Row],[名前]],"")</f>
        <v>0</v>
      </c>
      <c r="AG205" s="11">
        <f>IF(AND('グラフ(PTH-cCa,P)'!$Y$31="ON",テーブル1[[#This Row],[ラベル表示]]=TRUE),テーブル1[[#This Row],[名前]],"")</f>
        <v>0</v>
      </c>
      <c r="AH205" s="76">
        <f t="shared" si="7"/>
        <v>0</v>
      </c>
    </row>
    <row r="206" spans="2:34" ht="20.399999999999999" customHeight="1" x14ac:dyDescent="0.45">
      <c r="B206" s="129" t="b">
        <v>1</v>
      </c>
      <c r="C206" s="88">
        <f t="shared" si="6"/>
        <v>202</v>
      </c>
      <c r="D206" s="144"/>
      <c r="E206" s="8"/>
      <c r="F206" s="8"/>
      <c r="G206" s="8"/>
      <c r="H206" s="8"/>
      <c r="I206" s="8"/>
      <c r="J206" s="8"/>
      <c r="K206" s="136" t="str">
        <f>テーブル1[[#This Row],[cCa(mg/dL) '[自動計算']_グラフ表示用]]</f>
        <v/>
      </c>
      <c r="L206" s="8"/>
      <c r="M206" s="8"/>
      <c r="N206" s="59"/>
      <c r="O2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6" s="130" t="e">
        <f>IF(AND(テーブル1[[#This Row],[cCa(mg/dL) '[自動計算']_グラフ表示用]]&lt;&gt;"",テーブル1[[#This Row],[ラベル表示]]=TRUE),テーブル1[[#This Row],[cCa(mg/dL) '[自動計算']_グラフ表示用]],NA())</f>
        <v>#N/A</v>
      </c>
      <c r="Q206" s="130" t="e">
        <f>IF(AND(テーブル1[[#This Row],[P(mg/dL)]]&lt;&gt;"",テーブル1[[#This Row],[ラベル表示]]=TRUE),テーブル1[[#This Row],[P(mg/dL)]],NA())</f>
        <v>#N/A</v>
      </c>
      <c r="R206" s="130" t="e">
        <f>IF(AND(テーブル1[[#This Row],[設定項目]]&lt;&gt;"",テーブル1[[#This Row],[ラベル表示]]=TRUE),テーブル1[[#This Row],[設定項目]],NA())</f>
        <v>#N/A</v>
      </c>
      <c r="S206" s="58" t="e">
        <f>IF(テーブル1[[#This Row],[設定項目]]&gt;=設定!$D$13,テーブル1[[#This Row],[val_J]],NA())</f>
        <v>#N/A</v>
      </c>
      <c r="T206" s="11" t="e">
        <f>IF(テーブル1[[#This Row],[設定項目]]&gt;=設定!$D$13,テーブル1[[#This Row],[val_K]],NA())</f>
        <v>#N/A</v>
      </c>
      <c r="U206" s="11" t="e">
        <f>IF(AND(テーブル1[[#This Row],[設定項目]]&lt;設定!$D$13,テーブル1[[#This Row],[設定項目]]&gt;=設定!$D$12),テーブル1[[#This Row],[val_J]],NA())</f>
        <v>#N/A</v>
      </c>
      <c r="V206" s="11" t="e">
        <f>IF(AND(テーブル1[[#This Row],[設定項目]]&lt;設定!$D$13,テーブル1[[#This Row],[設定項目]]&gt;=設定!$D$12),テーブル1[[#This Row],[val_K]],NA())</f>
        <v>#N/A</v>
      </c>
      <c r="W206" s="11" t="e">
        <f>IF(AND(テーブル1[[#This Row],[設定項目]]&lt;設定!$D$12,テーブル1[[#This Row],[設定項目]]&gt;=設定!$D$11),テーブル1[[#This Row],[val_J]],NA())</f>
        <v>#N/A</v>
      </c>
      <c r="X206" s="11" t="e">
        <f>IF(AND(テーブル1[[#This Row],[設定項目]]&lt;設定!$D$12,テーブル1[[#This Row],[設定項目]]&gt;=設定!$D$11),テーブル1[[#This Row],[val_K]],NA())</f>
        <v>#N/A</v>
      </c>
      <c r="Y206" s="11" t="e">
        <f>IF(AND(テーブル1[[#This Row],[設定項目]]&lt;設定!$D$11,テーブル1[[#This Row],[設定項目]]&gt;=設定!$D$10),テーブル1[[#This Row],[val_J]],NA())</f>
        <v>#N/A</v>
      </c>
      <c r="Z206" s="11" t="e">
        <f>IF(AND(テーブル1[[#This Row],[設定項目]]&lt;設定!$D$11,テーブル1[[#This Row],[設定項目]]&gt;=設定!$D$10),テーブル1[[#This Row],[val_K]],NA())</f>
        <v>#N/A</v>
      </c>
      <c r="AA206" s="11" t="e">
        <f>IF(AND(テーブル1[[#This Row],[設定項目]]&lt;設定!$D$10,テーブル1[[#This Row],[設定項目]]&gt;=設定!$D$9),テーブル1[[#This Row],[val_J]],NA())</f>
        <v>#N/A</v>
      </c>
      <c r="AB206" s="11" t="e">
        <f>IF(AND(テーブル1[[#This Row],[設定項目]]&lt;設定!$D$10,テーブル1[[#This Row],[設定項目]]&gt;=設定!$D$9),テーブル1[[#This Row],[val_K]],NA())</f>
        <v>#N/A</v>
      </c>
      <c r="AC206" s="11" t="e">
        <f>IF(AND(テーブル1[[#This Row],[設定項目]]&lt;設定!$F$8,テーブル1[[#This Row],[設定項目]]&lt;&gt;""),テーブル1[[#This Row],[val_J]],NA())</f>
        <v>#N/A</v>
      </c>
      <c r="AD206" s="11" t="e">
        <f>IF(AND(テーブル1[[#This Row],[設定項目]]&lt;設定!$F$8,テーブル1[[#This Row],[設定項目]]&lt;&gt;""),テーブル1[[#This Row],[val_K]],NA())</f>
        <v>#N/A</v>
      </c>
      <c r="AE206" s="11">
        <f>IF(AND('グラフ(cCa-P)'!$I$11="ON",テーブル1[[#This Row],[ラベル表示]]=TRUE),テーブル1[[#This Row],[名前]],"")</f>
        <v>0</v>
      </c>
      <c r="AF206" s="11">
        <f>IF(AND('グラフ(PTH-cCa,P)'!$I$31="ON",テーブル1[[#This Row],[ラベル表示]]=TRUE),テーブル1[[#This Row],[名前]],"")</f>
        <v>0</v>
      </c>
      <c r="AG206" s="11">
        <f>IF(AND('グラフ(PTH-cCa,P)'!$Y$31="ON",テーブル1[[#This Row],[ラベル表示]]=TRUE),テーブル1[[#This Row],[名前]],"")</f>
        <v>0</v>
      </c>
      <c r="AH206" s="76">
        <f t="shared" si="7"/>
        <v>0</v>
      </c>
    </row>
    <row r="207" spans="2:34" ht="20.399999999999999" customHeight="1" x14ac:dyDescent="0.45">
      <c r="B207" s="129" t="b">
        <v>1</v>
      </c>
      <c r="C207" s="88">
        <f t="shared" si="6"/>
        <v>203</v>
      </c>
      <c r="D207" s="144"/>
      <c r="E207" s="8"/>
      <c r="F207" s="8"/>
      <c r="G207" s="8"/>
      <c r="H207" s="8"/>
      <c r="I207" s="8"/>
      <c r="J207" s="8"/>
      <c r="K207" s="136" t="str">
        <f>テーブル1[[#This Row],[cCa(mg/dL) '[自動計算']_グラフ表示用]]</f>
        <v/>
      </c>
      <c r="L207" s="8"/>
      <c r="M207" s="8"/>
      <c r="N207" s="59"/>
      <c r="O2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7" s="130" t="e">
        <f>IF(AND(テーブル1[[#This Row],[cCa(mg/dL) '[自動計算']_グラフ表示用]]&lt;&gt;"",テーブル1[[#This Row],[ラベル表示]]=TRUE),テーブル1[[#This Row],[cCa(mg/dL) '[自動計算']_グラフ表示用]],NA())</f>
        <v>#N/A</v>
      </c>
      <c r="Q207" s="130" t="e">
        <f>IF(AND(テーブル1[[#This Row],[P(mg/dL)]]&lt;&gt;"",テーブル1[[#This Row],[ラベル表示]]=TRUE),テーブル1[[#This Row],[P(mg/dL)]],NA())</f>
        <v>#N/A</v>
      </c>
      <c r="R207" s="130" t="e">
        <f>IF(AND(テーブル1[[#This Row],[設定項目]]&lt;&gt;"",テーブル1[[#This Row],[ラベル表示]]=TRUE),テーブル1[[#This Row],[設定項目]],NA())</f>
        <v>#N/A</v>
      </c>
      <c r="S207" s="58" t="e">
        <f>IF(テーブル1[[#This Row],[設定項目]]&gt;=設定!$D$13,テーブル1[[#This Row],[val_J]],NA())</f>
        <v>#N/A</v>
      </c>
      <c r="T207" s="11" t="e">
        <f>IF(テーブル1[[#This Row],[設定項目]]&gt;=設定!$D$13,テーブル1[[#This Row],[val_K]],NA())</f>
        <v>#N/A</v>
      </c>
      <c r="U207" s="11" t="e">
        <f>IF(AND(テーブル1[[#This Row],[設定項目]]&lt;設定!$D$13,テーブル1[[#This Row],[設定項目]]&gt;=設定!$D$12),テーブル1[[#This Row],[val_J]],NA())</f>
        <v>#N/A</v>
      </c>
      <c r="V207" s="11" t="e">
        <f>IF(AND(テーブル1[[#This Row],[設定項目]]&lt;設定!$D$13,テーブル1[[#This Row],[設定項目]]&gt;=設定!$D$12),テーブル1[[#This Row],[val_K]],NA())</f>
        <v>#N/A</v>
      </c>
      <c r="W207" s="11" t="e">
        <f>IF(AND(テーブル1[[#This Row],[設定項目]]&lt;設定!$D$12,テーブル1[[#This Row],[設定項目]]&gt;=設定!$D$11),テーブル1[[#This Row],[val_J]],NA())</f>
        <v>#N/A</v>
      </c>
      <c r="X207" s="11" t="e">
        <f>IF(AND(テーブル1[[#This Row],[設定項目]]&lt;設定!$D$12,テーブル1[[#This Row],[設定項目]]&gt;=設定!$D$11),テーブル1[[#This Row],[val_K]],NA())</f>
        <v>#N/A</v>
      </c>
      <c r="Y207" s="11" t="e">
        <f>IF(AND(テーブル1[[#This Row],[設定項目]]&lt;設定!$D$11,テーブル1[[#This Row],[設定項目]]&gt;=設定!$D$10),テーブル1[[#This Row],[val_J]],NA())</f>
        <v>#N/A</v>
      </c>
      <c r="Z207" s="11" t="e">
        <f>IF(AND(テーブル1[[#This Row],[設定項目]]&lt;設定!$D$11,テーブル1[[#This Row],[設定項目]]&gt;=設定!$D$10),テーブル1[[#This Row],[val_K]],NA())</f>
        <v>#N/A</v>
      </c>
      <c r="AA207" s="11" t="e">
        <f>IF(AND(テーブル1[[#This Row],[設定項目]]&lt;設定!$D$10,テーブル1[[#This Row],[設定項目]]&gt;=設定!$D$9),テーブル1[[#This Row],[val_J]],NA())</f>
        <v>#N/A</v>
      </c>
      <c r="AB207" s="11" t="e">
        <f>IF(AND(テーブル1[[#This Row],[設定項目]]&lt;設定!$D$10,テーブル1[[#This Row],[設定項目]]&gt;=設定!$D$9),テーブル1[[#This Row],[val_K]],NA())</f>
        <v>#N/A</v>
      </c>
      <c r="AC207" s="11" t="e">
        <f>IF(AND(テーブル1[[#This Row],[設定項目]]&lt;設定!$F$8,テーブル1[[#This Row],[設定項目]]&lt;&gt;""),テーブル1[[#This Row],[val_J]],NA())</f>
        <v>#N/A</v>
      </c>
      <c r="AD207" s="11" t="e">
        <f>IF(AND(テーブル1[[#This Row],[設定項目]]&lt;設定!$F$8,テーブル1[[#This Row],[設定項目]]&lt;&gt;""),テーブル1[[#This Row],[val_K]],NA())</f>
        <v>#N/A</v>
      </c>
      <c r="AE207" s="11">
        <f>IF(AND('グラフ(cCa-P)'!$I$11="ON",テーブル1[[#This Row],[ラベル表示]]=TRUE),テーブル1[[#This Row],[名前]],"")</f>
        <v>0</v>
      </c>
      <c r="AF207" s="11">
        <f>IF(AND('グラフ(PTH-cCa,P)'!$I$31="ON",テーブル1[[#This Row],[ラベル表示]]=TRUE),テーブル1[[#This Row],[名前]],"")</f>
        <v>0</v>
      </c>
      <c r="AG207" s="11">
        <f>IF(AND('グラフ(PTH-cCa,P)'!$Y$31="ON",テーブル1[[#This Row],[ラベル表示]]=TRUE),テーブル1[[#This Row],[名前]],"")</f>
        <v>0</v>
      </c>
      <c r="AH207" s="76">
        <f t="shared" si="7"/>
        <v>0</v>
      </c>
    </row>
    <row r="208" spans="2:34" ht="20.399999999999999" customHeight="1" x14ac:dyDescent="0.45">
      <c r="B208" s="129" t="b">
        <v>1</v>
      </c>
      <c r="C208" s="88">
        <f t="shared" si="6"/>
        <v>204</v>
      </c>
      <c r="D208" s="144"/>
      <c r="E208" s="8"/>
      <c r="F208" s="8"/>
      <c r="G208" s="8"/>
      <c r="H208" s="8"/>
      <c r="I208" s="8"/>
      <c r="J208" s="8"/>
      <c r="K208" s="136" t="str">
        <f>テーブル1[[#This Row],[cCa(mg/dL) '[自動計算']_グラフ表示用]]</f>
        <v/>
      </c>
      <c r="L208" s="8"/>
      <c r="M208" s="8"/>
      <c r="N208" s="59"/>
      <c r="O2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8" s="130" t="e">
        <f>IF(AND(テーブル1[[#This Row],[cCa(mg/dL) '[自動計算']_グラフ表示用]]&lt;&gt;"",テーブル1[[#This Row],[ラベル表示]]=TRUE),テーブル1[[#This Row],[cCa(mg/dL) '[自動計算']_グラフ表示用]],NA())</f>
        <v>#N/A</v>
      </c>
      <c r="Q208" s="130" t="e">
        <f>IF(AND(テーブル1[[#This Row],[P(mg/dL)]]&lt;&gt;"",テーブル1[[#This Row],[ラベル表示]]=TRUE),テーブル1[[#This Row],[P(mg/dL)]],NA())</f>
        <v>#N/A</v>
      </c>
      <c r="R208" s="130" t="e">
        <f>IF(AND(テーブル1[[#This Row],[設定項目]]&lt;&gt;"",テーブル1[[#This Row],[ラベル表示]]=TRUE),テーブル1[[#This Row],[設定項目]],NA())</f>
        <v>#N/A</v>
      </c>
      <c r="S208" s="58" t="e">
        <f>IF(テーブル1[[#This Row],[設定項目]]&gt;=設定!$D$13,テーブル1[[#This Row],[val_J]],NA())</f>
        <v>#N/A</v>
      </c>
      <c r="T208" s="11" t="e">
        <f>IF(テーブル1[[#This Row],[設定項目]]&gt;=設定!$D$13,テーブル1[[#This Row],[val_K]],NA())</f>
        <v>#N/A</v>
      </c>
      <c r="U208" s="11" t="e">
        <f>IF(AND(テーブル1[[#This Row],[設定項目]]&lt;設定!$D$13,テーブル1[[#This Row],[設定項目]]&gt;=設定!$D$12),テーブル1[[#This Row],[val_J]],NA())</f>
        <v>#N/A</v>
      </c>
      <c r="V208" s="11" t="e">
        <f>IF(AND(テーブル1[[#This Row],[設定項目]]&lt;設定!$D$13,テーブル1[[#This Row],[設定項目]]&gt;=設定!$D$12),テーブル1[[#This Row],[val_K]],NA())</f>
        <v>#N/A</v>
      </c>
      <c r="W208" s="11" t="e">
        <f>IF(AND(テーブル1[[#This Row],[設定項目]]&lt;設定!$D$12,テーブル1[[#This Row],[設定項目]]&gt;=設定!$D$11),テーブル1[[#This Row],[val_J]],NA())</f>
        <v>#N/A</v>
      </c>
      <c r="X208" s="11" t="e">
        <f>IF(AND(テーブル1[[#This Row],[設定項目]]&lt;設定!$D$12,テーブル1[[#This Row],[設定項目]]&gt;=設定!$D$11),テーブル1[[#This Row],[val_K]],NA())</f>
        <v>#N/A</v>
      </c>
      <c r="Y208" s="11" t="e">
        <f>IF(AND(テーブル1[[#This Row],[設定項目]]&lt;設定!$D$11,テーブル1[[#This Row],[設定項目]]&gt;=設定!$D$10),テーブル1[[#This Row],[val_J]],NA())</f>
        <v>#N/A</v>
      </c>
      <c r="Z208" s="11" t="e">
        <f>IF(AND(テーブル1[[#This Row],[設定項目]]&lt;設定!$D$11,テーブル1[[#This Row],[設定項目]]&gt;=設定!$D$10),テーブル1[[#This Row],[val_K]],NA())</f>
        <v>#N/A</v>
      </c>
      <c r="AA208" s="11" t="e">
        <f>IF(AND(テーブル1[[#This Row],[設定項目]]&lt;設定!$D$10,テーブル1[[#This Row],[設定項目]]&gt;=設定!$D$9),テーブル1[[#This Row],[val_J]],NA())</f>
        <v>#N/A</v>
      </c>
      <c r="AB208" s="11" t="e">
        <f>IF(AND(テーブル1[[#This Row],[設定項目]]&lt;設定!$D$10,テーブル1[[#This Row],[設定項目]]&gt;=設定!$D$9),テーブル1[[#This Row],[val_K]],NA())</f>
        <v>#N/A</v>
      </c>
      <c r="AC208" s="11" t="e">
        <f>IF(AND(テーブル1[[#This Row],[設定項目]]&lt;設定!$F$8,テーブル1[[#This Row],[設定項目]]&lt;&gt;""),テーブル1[[#This Row],[val_J]],NA())</f>
        <v>#N/A</v>
      </c>
      <c r="AD208" s="11" t="e">
        <f>IF(AND(テーブル1[[#This Row],[設定項目]]&lt;設定!$F$8,テーブル1[[#This Row],[設定項目]]&lt;&gt;""),テーブル1[[#This Row],[val_K]],NA())</f>
        <v>#N/A</v>
      </c>
      <c r="AE208" s="11">
        <f>IF(AND('グラフ(cCa-P)'!$I$11="ON",テーブル1[[#This Row],[ラベル表示]]=TRUE),テーブル1[[#This Row],[名前]],"")</f>
        <v>0</v>
      </c>
      <c r="AF208" s="11">
        <f>IF(AND('グラフ(PTH-cCa,P)'!$I$31="ON",テーブル1[[#This Row],[ラベル表示]]=TRUE),テーブル1[[#This Row],[名前]],"")</f>
        <v>0</v>
      </c>
      <c r="AG208" s="11">
        <f>IF(AND('グラフ(PTH-cCa,P)'!$Y$31="ON",テーブル1[[#This Row],[ラベル表示]]=TRUE),テーブル1[[#This Row],[名前]],"")</f>
        <v>0</v>
      </c>
      <c r="AH208" s="76">
        <f t="shared" si="7"/>
        <v>0</v>
      </c>
    </row>
    <row r="209" spans="2:34" ht="20.399999999999999" customHeight="1" x14ac:dyDescent="0.45">
      <c r="B209" s="129" t="b">
        <v>1</v>
      </c>
      <c r="C209" s="88">
        <f t="shared" si="6"/>
        <v>205</v>
      </c>
      <c r="D209" s="144"/>
      <c r="E209" s="8"/>
      <c r="F209" s="8"/>
      <c r="G209" s="8"/>
      <c r="H209" s="8"/>
      <c r="I209" s="8"/>
      <c r="J209" s="8"/>
      <c r="K209" s="136" t="str">
        <f>テーブル1[[#This Row],[cCa(mg/dL) '[自動計算']_グラフ表示用]]</f>
        <v/>
      </c>
      <c r="L209" s="8"/>
      <c r="M209" s="8"/>
      <c r="N209" s="59"/>
      <c r="O2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09" s="130" t="e">
        <f>IF(AND(テーブル1[[#This Row],[cCa(mg/dL) '[自動計算']_グラフ表示用]]&lt;&gt;"",テーブル1[[#This Row],[ラベル表示]]=TRUE),テーブル1[[#This Row],[cCa(mg/dL) '[自動計算']_グラフ表示用]],NA())</f>
        <v>#N/A</v>
      </c>
      <c r="Q209" s="130" t="e">
        <f>IF(AND(テーブル1[[#This Row],[P(mg/dL)]]&lt;&gt;"",テーブル1[[#This Row],[ラベル表示]]=TRUE),テーブル1[[#This Row],[P(mg/dL)]],NA())</f>
        <v>#N/A</v>
      </c>
      <c r="R209" s="130" t="e">
        <f>IF(AND(テーブル1[[#This Row],[設定項目]]&lt;&gt;"",テーブル1[[#This Row],[ラベル表示]]=TRUE),テーブル1[[#This Row],[設定項目]],NA())</f>
        <v>#N/A</v>
      </c>
      <c r="S209" s="58" t="e">
        <f>IF(テーブル1[[#This Row],[設定項目]]&gt;=設定!$D$13,テーブル1[[#This Row],[val_J]],NA())</f>
        <v>#N/A</v>
      </c>
      <c r="T209" s="11" t="e">
        <f>IF(テーブル1[[#This Row],[設定項目]]&gt;=設定!$D$13,テーブル1[[#This Row],[val_K]],NA())</f>
        <v>#N/A</v>
      </c>
      <c r="U209" s="11" t="e">
        <f>IF(AND(テーブル1[[#This Row],[設定項目]]&lt;設定!$D$13,テーブル1[[#This Row],[設定項目]]&gt;=設定!$D$12),テーブル1[[#This Row],[val_J]],NA())</f>
        <v>#N/A</v>
      </c>
      <c r="V209" s="11" t="e">
        <f>IF(AND(テーブル1[[#This Row],[設定項目]]&lt;設定!$D$13,テーブル1[[#This Row],[設定項目]]&gt;=設定!$D$12),テーブル1[[#This Row],[val_K]],NA())</f>
        <v>#N/A</v>
      </c>
      <c r="W209" s="11" t="e">
        <f>IF(AND(テーブル1[[#This Row],[設定項目]]&lt;設定!$D$12,テーブル1[[#This Row],[設定項目]]&gt;=設定!$D$11),テーブル1[[#This Row],[val_J]],NA())</f>
        <v>#N/A</v>
      </c>
      <c r="X209" s="11" t="e">
        <f>IF(AND(テーブル1[[#This Row],[設定項目]]&lt;設定!$D$12,テーブル1[[#This Row],[設定項目]]&gt;=設定!$D$11),テーブル1[[#This Row],[val_K]],NA())</f>
        <v>#N/A</v>
      </c>
      <c r="Y209" s="11" t="e">
        <f>IF(AND(テーブル1[[#This Row],[設定項目]]&lt;設定!$D$11,テーブル1[[#This Row],[設定項目]]&gt;=設定!$D$10),テーブル1[[#This Row],[val_J]],NA())</f>
        <v>#N/A</v>
      </c>
      <c r="Z209" s="11" t="e">
        <f>IF(AND(テーブル1[[#This Row],[設定項目]]&lt;設定!$D$11,テーブル1[[#This Row],[設定項目]]&gt;=設定!$D$10),テーブル1[[#This Row],[val_K]],NA())</f>
        <v>#N/A</v>
      </c>
      <c r="AA209" s="11" t="e">
        <f>IF(AND(テーブル1[[#This Row],[設定項目]]&lt;設定!$D$10,テーブル1[[#This Row],[設定項目]]&gt;=設定!$D$9),テーブル1[[#This Row],[val_J]],NA())</f>
        <v>#N/A</v>
      </c>
      <c r="AB209" s="11" t="e">
        <f>IF(AND(テーブル1[[#This Row],[設定項目]]&lt;設定!$D$10,テーブル1[[#This Row],[設定項目]]&gt;=設定!$D$9),テーブル1[[#This Row],[val_K]],NA())</f>
        <v>#N/A</v>
      </c>
      <c r="AC209" s="11" t="e">
        <f>IF(AND(テーブル1[[#This Row],[設定項目]]&lt;設定!$F$8,テーブル1[[#This Row],[設定項目]]&lt;&gt;""),テーブル1[[#This Row],[val_J]],NA())</f>
        <v>#N/A</v>
      </c>
      <c r="AD209" s="11" t="e">
        <f>IF(AND(テーブル1[[#This Row],[設定項目]]&lt;設定!$F$8,テーブル1[[#This Row],[設定項目]]&lt;&gt;""),テーブル1[[#This Row],[val_K]],NA())</f>
        <v>#N/A</v>
      </c>
      <c r="AE209" s="11">
        <f>IF(AND('グラフ(cCa-P)'!$I$11="ON",テーブル1[[#This Row],[ラベル表示]]=TRUE),テーブル1[[#This Row],[名前]],"")</f>
        <v>0</v>
      </c>
      <c r="AF209" s="11">
        <f>IF(AND('グラフ(PTH-cCa,P)'!$I$31="ON",テーブル1[[#This Row],[ラベル表示]]=TRUE),テーブル1[[#This Row],[名前]],"")</f>
        <v>0</v>
      </c>
      <c r="AG209" s="11">
        <f>IF(AND('グラフ(PTH-cCa,P)'!$Y$31="ON",テーブル1[[#This Row],[ラベル表示]]=TRUE),テーブル1[[#This Row],[名前]],"")</f>
        <v>0</v>
      </c>
      <c r="AH209" s="76">
        <f t="shared" si="7"/>
        <v>0</v>
      </c>
    </row>
    <row r="210" spans="2:34" ht="20.399999999999999" customHeight="1" x14ac:dyDescent="0.45">
      <c r="B210" s="129" t="b">
        <v>1</v>
      </c>
      <c r="C210" s="88">
        <f t="shared" si="6"/>
        <v>206</v>
      </c>
      <c r="D210" s="144"/>
      <c r="E210" s="8"/>
      <c r="F210" s="8"/>
      <c r="G210" s="8"/>
      <c r="H210" s="8"/>
      <c r="I210" s="8"/>
      <c r="J210" s="8"/>
      <c r="K210" s="136" t="str">
        <f>テーブル1[[#This Row],[cCa(mg/dL) '[自動計算']_グラフ表示用]]</f>
        <v/>
      </c>
      <c r="L210" s="8"/>
      <c r="M210" s="8"/>
      <c r="N210" s="59"/>
      <c r="O2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0" s="130" t="e">
        <f>IF(AND(テーブル1[[#This Row],[cCa(mg/dL) '[自動計算']_グラフ表示用]]&lt;&gt;"",テーブル1[[#This Row],[ラベル表示]]=TRUE),テーブル1[[#This Row],[cCa(mg/dL) '[自動計算']_グラフ表示用]],NA())</f>
        <v>#N/A</v>
      </c>
      <c r="Q210" s="130" t="e">
        <f>IF(AND(テーブル1[[#This Row],[P(mg/dL)]]&lt;&gt;"",テーブル1[[#This Row],[ラベル表示]]=TRUE),テーブル1[[#This Row],[P(mg/dL)]],NA())</f>
        <v>#N/A</v>
      </c>
      <c r="R210" s="130" t="e">
        <f>IF(AND(テーブル1[[#This Row],[設定項目]]&lt;&gt;"",テーブル1[[#This Row],[ラベル表示]]=TRUE),テーブル1[[#This Row],[設定項目]],NA())</f>
        <v>#N/A</v>
      </c>
      <c r="S210" s="58" t="e">
        <f>IF(テーブル1[[#This Row],[設定項目]]&gt;=設定!$D$13,テーブル1[[#This Row],[val_J]],NA())</f>
        <v>#N/A</v>
      </c>
      <c r="T210" s="11" t="e">
        <f>IF(テーブル1[[#This Row],[設定項目]]&gt;=設定!$D$13,テーブル1[[#This Row],[val_K]],NA())</f>
        <v>#N/A</v>
      </c>
      <c r="U210" s="11" t="e">
        <f>IF(AND(テーブル1[[#This Row],[設定項目]]&lt;設定!$D$13,テーブル1[[#This Row],[設定項目]]&gt;=設定!$D$12),テーブル1[[#This Row],[val_J]],NA())</f>
        <v>#N/A</v>
      </c>
      <c r="V210" s="11" t="e">
        <f>IF(AND(テーブル1[[#This Row],[設定項目]]&lt;設定!$D$13,テーブル1[[#This Row],[設定項目]]&gt;=設定!$D$12),テーブル1[[#This Row],[val_K]],NA())</f>
        <v>#N/A</v>
      </c>
      <c r="W210" s="11" t="e">
        <f>IF(AND(テーブル1[[#This Row],[設定項目]]&lt;設定!$D$12,テーブル1[[#This Row],[設定項目]]&gt;=設定!$D$11),テーブル1[[#This Row],[val_J]],NA())</f>
        <v>#N/A</v>
      </c>
      <c r="X210" s="11" t="e">
        <f>IF(AND(テーブル1[[#This Row],[設定項目]]&lt;設定!$D$12,テーブル1[[#This Row],[設定項目]]&gt;=設定!$D$11),テーブル1[[#This Row],[val_K]],NA())</f>
        <v>#N/A</v>
      </c>
      <c r="Y210" s="11" t="e">
        <f>IF(AND(テーブル1[[#This Row],[設定項目]]&lt;設定!$D$11,テーブル1[[#This Row],[設定項目]]&gt;=設定!$D$10),テーブル1[[#This Row],[val_J]],NA())</f>
        <v>#N/A</v>
      </c>
      <c r="Z210" s="11" t="e">
        <f>IF(AND(テーブル1[[#This Row],[設定項目]]&lt;設定!$D$11,テーブル1[[#This Row],[設定項目]]&gt;=設定!$D$10),テーブル1[[#This Row],[val_K]],NA())</f>
        <v>#N/A</v>
      </c>
      <c r="AA210" s="11" t="e">
        <f>IF(AND(テーブル1[[#This Row],[設定項目]]&lt;設定!$D$10,テーブル1[[#This Row],[設定項目]]&gt;=設定!$D$9),テーブル1[[#This Row],[val_J]],NA())</f>
        <v>#N/A</v>
      </c>
      <c r="AB210" s="11" t="e">
        <f>IF(AND(テーブル1[[#This Row],[設定項目]]&lt;設定!$D$10,テーブル1[[#This Row],[設定項目]]&gt;=設定!$D$9),テーブル1[[#This Row],[val_K]],NA())</f>
        <v>#N/A</v>
      </c>
      <c r="AC210" s="11" t="e">
        <f>IF(AND(テーブル1[[#This Row],[設定項目]]&lt;設定!$F$8,テーブル1[[#This Row],[設定項目]]&lt;&gt;""),テーブル1[[#This Row],[val_J]],NA())</f>
        <v>#N/A</v>
      </c>
      <c r="AD210" s="11" t="e">
        <f>IF(AND(テーブル1[[#This Row],[設定項目]]&lt;設定!$F$8,テーブル1[[#This Row],[設定項目]]&lt;&gt;""),テーブル1[[#This Row],[val_K]],NA())</f>
        <v>#N/A</v>
      </c>
      <c r="AE210" s="11">
        <f>IF(AND('グラフ(cCa-P)'!$I$11="ON",テーブル1[[#This Row],[ラベル表示]]=TRUE),テーブル1[[#This Row],[名前]],"")</f>
        <v>0</v>
      </c>
      <c r="AF210" s="11">
        <f>IF(AND('グラフ(PTH-cCa,P)'!$I$31="ON",テーブル1[[#This Row],[ラベル表示]]=TRUE),テーブル1[[#This Row],[名前]],"")</f>
        <v>0</v>
      </c>
      <c r="AG210" s="11">
        <f>IF(AND('グラフ(PTH-cCa,P)'!$Y$31="ON",テーブル1[[#This Row],[ラベル表示]]=TRUE),テーブル1[[#This Row],[名前]],"")</f>
        <v>0</v>
      </c>
      <c r="AH210" s="76">
        <f t="shared" si="7"/>
        <v>0</v>
      </c>
    </row>
    <row r="211" spans="2:34" ht="20.399999999999999" customHeight="1" x14ac:dyDescent="0.45">
      <c r="B211" s="129" t="b">
        <v>1</v>
      </c>
      <c r="C211" s="88">
        <f t="shared" si="6"/>
        <v>207</v>
      </c>
      <c r="D211" s="144"/>
      <c r="E211" s="8"/>
      <c r="F211" s="8"/>
      <c r="G211" s="8"/>
      <c r="H211" s="8"/>
      <c r="I211" s="8"/>
      <c r="J211" s="8"/>
      <c r="K211" s="136" t="str">
        <f>テーブル1[[#This Row],[cCa(mg/dL) '[自動計算']_グラフ表示用]]</f>
        <v/>
      </c>
      <c r="L211" s="8"/>
      <c r="M211" s="8"/>
      <c r="N211" s="59"/>
      <c r="O2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1" s="130" t="e">
        <f>IF(AND(テーブル1[[#This Row],[cCa(mg/dL) '[自動計算']_グラフ表示用]]&lt;&gt;"",テーブル1[[#This Row],[ラベル表示]]=TRUE),テーブル1[[#This Row],[cCa(mg/dL) '[自動計算']_グラフ表示用]],NA())</f>
        <v>#N/A</v>
      </c>
      <c r="Q211" s="130" t="e">
        <f>IF(AND(テーブル1[[#This Row],[P(mg/dL)]]&lt;&gt;"",テーブル1[[#This Row],[ラベル表示]]=TRUE),テーブル1[[#This Row],[P(mg/dL)]],NA())</f>
        <v>#N/A</v>
      </c>
      <c r="R211" s="130" t="e">
        <f>IF(AND(テーブル1[[#This Row],[設定項目]]&lt;&gt;"",テーブル1[[#This Row],[ラベル表示]]=TRUE),テーブル1[[#This Row],[設定項目]],NA())</f>
        <v>#N/A</v>
      </c>
      <c r="S211" s="58" t="e">
        <f>IF(テーブル1[[#This Row],[設定項目]]&gt;=設定!$D$13,テーブル1[[#This Row],[val_J]],NA())</f>
        <v>#N/A</v>
      </c>
      <c r="T211" s="11" t="e">
        <f>IF(テーブル1[[#This Row],[設定項目]]&gt;=設定!$D$13,テーブル1[[#This Row],[val_K]],NA())</f>
        <v>#N/A</v>
      </c>
      <c r="U211" s="11" t="e">
        <f>IF(AND(テーブル1[[#This Row],[設定項目]]&lt;設定!$D$13,テーブル1[[#This Row],[設定項目]]&gt;=設定!$D$12),テーブル1[[#This Row],[val_J]],NA())</f>
        <v>#N/A</v>
      </c>
      <c r="V211" s="11" t="e">
        <f>IF(AND(テーブル1[[#This Row],[設定項目]]&lt;設定!$D$13,テーブル1[[#This Row],[設定項目]]&gt;=設定!$D$12),テーブル1[[#This Row],[val_K]],NA())</f>
        <v>#N/A</v>
      </c>
      <c r="W211" s="11" t="e">
        <f>IF(AND(テーブル1[[#This Row],[設定項目]]&lt;設定!$D$12,テーブル1[[#This Row],[設定項目]]&gt;=設定!$D$11),テーブル1[[#This Row],[val_J]],NA())</f>
        <v>#N/A</v>
      </c>
      <c r="X211" s="11" t="e">
        <f>IF(AND(テーブル1[[#This Row],[設定項目]]&lt;設定!$D$12,テーブル1[[#This Row],[設定項目]]&gt;=設定!$D$11),テーブル1[[#This Row],[val_K]],NA())</f>
        <v>#N/A</v>
      </c>
      <c r="Y211" s="11" t="e">
        <f>IF(AND(テーブル1[[#This Row],[設定項目]]&lt;設定!$D$11,テーブル1[[#This Row],[設定項目]]&gt;=設定!$D$10),テーブル1[[#This Row],[val_J]],NA())</f>
        <v>#N/A</v>
      </c>
      <c r="Z211" s="11" t="e">
        <f>IF(AND(テーブル1[[#This Row],[設定項目]]&lt;設定!$D$11,テーブル1[[#This Row],[設定項目]]&gt;=設定!$D$10),テーブル1[[#This Row],[val_K]],NA())</f>
        <v>#N/A</v>
      </c>
      <c r="AA211" s="11" t="e">
        <f>IF(AND(テーブル1[[#This Row],[設定項目]]&lt;設定!$D$10,テーブル1[[#This Row],[設定項目]]&gt;=設定!$D$9),テーブル1[[#This Row],[val_J]],NA())</f>
        <v>#N/A</v>
      </c>
      <c r="AB211" s="11" t="e">
        <f>IF(AND(テーブル1[[#This Row],[設定項目]]&lt;設定!$D$10,テーブル1[[#This Row],[設定項目]]&gt;=設定!$D$9),テーブル1[[#This Row],[val_K]],NA())</f>
        <v>#N/A</v>
      </c>
      <c r="AC211" s="11" t="e">
        <f>IF(AND(テーブル1[[#This Row],[設定項目]]&lt;設定!$F$8,テーブル1[[#This Row],[設定項目]]&lt;&gt;""),テーブル1[[#This Row],[val_J]],NA())</f>
        <v>#N/A</v>
      </c>
      <c r="AD211" s="11" t="e">
        <f>IF(AND(テーブル1[[#This Row],[設定項目]]&lt;設定!$F$8,テーブル1[[#This Row],[設定項目]]&lt;&gt;""),テーブル1[[#This Row],[val_K]],NA())</f>
        <v>#N/A</v>
      </c>
      <c r="AE211" s="11">
        <f>IF(AND('グラフ(cCa-P)'!$I$11="ON",テーブル1[[#This Row],[ラベル表示]]=TRUE),テーブル1[[#This Row],[名前]],"")</f>
        <v>0</v>
      </c>
      <c r="AF211" s="11">
        <f>IF(AND('グラフ(PTH-cCa,P)'!$I$31="ON",テーブル1[[#This Row],[ラベル表示]]=TRUE),テーブル1[[#This Row],[名前]],"")</f>
        <v>0</v>
      </c>
      <c r="AG211" s="11">
        <f>IF(AND('グラフ(PTH-cCa,P)'!$Y$31="ON",テーブル1[[#This Row],[ラベル表示]]=TRUE),テーブル1[[#This Row],[名前]],"")</f>
        <v>0</v>
      </c>
      <c r="AH211" s="76">
        <f t="shared" si="7"/>
        <v>0</v>
      </c>
    </row>
    <row r="212" spans="2:34" ht="20.399999999999999" customHeight="1" x14ac:dyDescent="0.45">
      <c r="B212" s="129" t="b">
        <v>1</v>
      </c>
      <c r="C212" s="88">
        <f t="shared" si="6"/>
        <v>208</v>
      </c>
      <c r="D212" s="144"/>
      <c r="E212" s="8"/>
      <c r="F212" s="8"/>
      <c r="G212" s="8"/>
      <c r="H212" s="8"/>
      <c r="I212" s="8"/>
      <c r="J212" s="8"/>
      <c r="K212" s="136" t="str">
        <f>テーブル1[[#This Row],[cCa(mg/dL) '[自動計算']_グラフ表示用]]</f>
        <v/>
      </c>
      <c r="L212" s="8"/>
      <c r="M212" s="8"/>
      <c r="N212" s="59"/>
      <c r="O2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2" s="130" t="e">
        <f>IF(AND(テーブル1[[#This Row],[cCa(mg/dL) '[自動計算']_グラフ表示用]]&lt;&gt;"",テーブル1[[#This Row],[ラベル表示]]=TRUE),テーブル1[[#This Row],[cCa(mg/dL) '[自動計算']_グラフ表示用]],NA())</f>
        <v>#N/A</v>
      </c>
      <c r="Q212" s="130" t="e">
        <f>IF(AND(テーブル1[[#This Row],[P(mg/dL)]]&lt;&gt;"",テーブル1[[#This Row],[ラベル表示]]=TRUE),テーブル1[[#This Row],[P(mg/dL)]],NA())</f>
        <v>#N/A</v>
      </c>
      <c r="R212" s="130" t="e">
        <f>IF(AND(テーブル1[[#This Row],[設定項目]]&lt;&gt;"",テーブル1[[#This Row],[ラベル表示]]=TRUE),テーブル1[[#This Row],[設定項目]],NA())</f>
        <v>#N/A</v>
      </c>
      <c r="S212" s="58" t="e">
        <f>IF(テーブル1[[#This Row],[設定項目]]&gt;=設定!$D$13,テーブル1[[#This Row],[val_J]],NA())</f>
        <v>#N/A</v>
      </c>
      <c r="T212" s="11" t="e">
        <f>IF(テーブル1[[#This Row],[設定項目]]&gt;=設定!$D$13,テーブル1[[#This Row],[val_K]],NA())</f>
        <v>#N/A</v>
      </c>
      <c r="U212" s="11" t="e">
        <f>IF(AND(テーブル1[[#This Row],[設定項目]]&lt;設定!$D$13,テーブル1[[#This Row],[設定項目]]&gt;=設定!$D$12),テーブル1[[#This Row],[val_J]],NA())</f>
        <v>#N/A</v>
      </c>
      <c r="V212" s="11" t="e">
        <f>IF(AND(テーブル1[[#This Row],[設定項目]]&lt;設定!$D$13,テーブル1[[#This Row],[設定項目]]&gt;=設定!$D$12),テーブル1[[#This Row],[val_K]],NA())</f>
        <v>#N/A</v>
      </c>
      <c r="W212" s="11" t="e">
        <f>IF(AND(テーブル1[[#This Row],[設定項目]]&lt;設定!$D$12,テーブル1[[#This Row],[設定項目]]&gt;=設定!$D$11),テーブル1[[#This Row],[val_J]],NA())</f>
        <v>#N/A</v>
      </c>
      <c r="X212" s="11" t="e">
        <f>IF(AND(テーブル1[[#This Row],[設定項目]]&lt;設定!$D$12,テーブル1[[#This Row],[設定項目]]&gt;=設定!$D$11),テーブル1[[#This Row],[val_K]],NA())</f>
        <v>#N/A</v>
      </c>
      <c r="Y212" s="11" t="e">
        <f>IF(AND(テーブル1[[#This Row],[設定項目]]&lt;設定!$D$11,テーブル1[[#This Row],[設定項目]]&gt;=設定!$D$10),テーブル1[[#This Row],[val_J]],NA())</f>
        <v>#N/A</v>
      </c>
      <c r="Z212" s="11" t="e">
        <f>IF(AND(テーブル1[[#This Row],[設定項目]]&lt;設定!$D$11,テーブル1[[#This Row],[設定項目]]&gt;=設定!$D$10),テーブル1[[#This Row],[val_K]],NA())</f>
        <v>#N/A</v>
      </c>
      <c r="AA212" s="11" t="e">
        <f>IF(AND(テーブル1[[#This Row],[設定項目]]&lt;設定!$D$10,テーブル1[[#This Row],[設定項目]]&gt;=設定!$D$9),テーブル1[[#This Row],[val_J]],NA())</f>
        <v>#N/A</v>
      </c>
      <c r="AB212" s="11" t="e">
        <f>IF(AND(テーブル1[[#This Row],[設定項目]]&lt;設定!$D$10,テーブル1[[#This Row],[設定項目]]&gt;=設定!$D$9),テーブル1[[#This Row],[val_K]],NA())</f>
        <v>#N/A</v>
      </c>
      <c r="AC212" s="11" t="e">
        <f>IF(AND(テーブル1[[#This Row],[設定項目]]&lt;設定!$F$8,テーブル1[[#This Row],[設定項目]]&lt;&gt;""),テーブル1[[#This Row],[val_J]],NA())</f>
        <v>#N/A</v>
      </c>
      <c r="AD212" s="11" t="e">
        <f>IF(AND(テーブル1[[#This Row],[設定項目]]&lt;設定!$F$8,テーブル1[[#This Row],[設定項目]]&lt;&gt;""),テーブル1[[#This Row],[val_K]],NA())</f>
        <v>#N/A</v>
      </c>
      <c r="AE212" s="11">
        <f>IF(AND('グラフ(cCa-P)'!$I$11="ON",テーブル1[[#This Row],[ラベル表示]]=TRUE),テーブル1[[#This Row],[名前]],"")</f>
        <v>0</v>
      </c>
      <c r="AF212" s="11">
        <f>IF(AND('グラフ(PTH-cCa,P)'!$I$31="ON",テーブル1[[#This Row],[ラベル表示]]=TRUE),テーブル1[[#This Row],[名前]],"")</f>
        <v>0</v>
      </c>
      <c r="AG212" s="11">
        <f>IF(AND('グラフ(PTH-cCa,P)'!$Y$31="ON",テーブル1[[#This Row],[ラベル表示]]=TRUE),テーブル1[[#This Row],[名前]],"")</f>
        <v>0</v>
      </c>
      <c r="AH212" s="76">
        <f t="shared" si="7"/>
        <v>0</v>
      </c>
    </row>
    <row r="213" spans="2:34" ht="20.399999999999999" customHeight="1" x14ac:dyDescent="0.45">
      <c r="B213" s="129" t="b">
        <v>1</v>
      </c>
      <c r="C213" s="88">
        <f t="shared" si="6"/>
        <v>209</v>
      </c>
      <c r="D213" s="144"/>
      <c r="E213" s="8"/>
      <c r="F213" s="8"/>
      <c r="G213" s="8"/>
      <c r="H213" s="8"/>
      <c r="I213" s="8"/>
      <c r="J213" s="8"/>
      <c r="K213" s="136" t="str">
        <f>テーブル1[[#This Row],[cCa(mg/dL) '[自動計算']_グラフ表示用]]</f>
        <v/>
      </c>
      <c r="L213" s="8"/>
      <c r="M213" s="8"/>
      <c r="N213" s="59"/>
      <c r="O2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3" s="130" t="e">
        <f>IF(AND(テーブル1[[#This Row],[cCa(mg/dL) '[自動計算']_グラフ表示用]]&lt;&gt;"",テーブル1[[#This Row],[ラベル表示]]=TRUE),テーブル1[[#This Row],[cCa(mg/dL) '[自動計算']_グラフ表示用]],NA())</f>
        <v>#N/A</v>
      </c>
      <c r="Q213" s="130" t="e">
        <f>IF(AND(テーブル1[[#This Row],[P(mg/dL)]]&lt;&gt;"",テーブル1[[#This Row],[ラベル表示]]=TRUE),テーブル1[[#This Row],[P(mg/dL)]],NA())</f>
        <v>#N/A</v>
      </c>
      <c r="R213" s="130" t="e">
        <f>IF(AND(テーブル1[[#This Row],[設定項目]]&lt;&gt;"",テーブル1[[#This Row],[ラベル表示]]=TRUE),テーブル1[[#This Row],[設定項目]],NA())</f>
        <v>#N/A</v>
      </c>
      <c r="S213" s="58" t="e">
        <f>IF(テーブル1[[#This Row],[設定項目]]&gt;=設定!$D$13,テーブル1[[#This Row],[val_J]],NA())</f>
        <v>#N/A</v>
      </c>
      <c r="T213" s="11" t="e">
        <f>IF(テーブル1[[#This Row],[設定項目]]&gt;=設定!$D$13,テーブル1[[#This Row],[val_K]],NA())</f>
        <v>#N/A</v>
      </c>
      <c r="U213" s="11" t="e">
        <f>IF(AND(テーブル1[[#This Row],[設定項目]]&lt;設定!$D$13,テーブル1[[#This Row],[設定項目]]&gt;=設定!$D$12),テーブル1[[#This Row],[val_J]],NA())</f>
        <v>#N/A</v>
      </c>
      <c r="V213" s="11" t="e">
        <f>IF(AND(テーブル1[[#This Row],[設定項目]]&lt;設定!$D$13,テーブル1[[#This Row],[設定項目]]&gt;=設定!$D$12),テーブル1[[#This Row],[val_K]],NA())</f>
        <v>#N/A</v>
      </c>
      <c r="W213" s="11" t="e">
        <f>IF(AND(テーブル1[[#This Row],[設定項目]]&lt;設定!$D$12,テーブル1[[#This Row],[設定項目]]&gt;=設定!$D$11),テーブル1[[#This Row],[val_J]],NA())</f>
        <v>#N/A</v>
      </c>
      <c r="X213" s="11" t="e">
        <f>IF(AND(テーブル1[[#This Row],[設定項目]]&lt;設定!$D$12,テーブル1[[#This Row],[設定項目]]&gt;=設定!$D$11),テーブル1[[#This Row],[val_K]],NA())</f>
        <v>#N/A</v>
      </c>
      <c r="Y213" s="11" t="e">
        <f>IF(AND(テーブル1[[#This Row],[設定項目]]&lt;設定!$D$11,テーブル1[[#This Row],[設定項目]]&gt;=設定!$D$10),テーブル1[[#This Row],[val_J]],NA())</f>
        <v>#N/A</v>
      </c>
      <c r="Z213" s="11" t="e">
        <f>IF(AND(テーブル1[[#This Row],[設定項目]]&lt;設定!$D$11,テーブル1[[#This Row],[設定項目]]&gt;=設定!$D$10),テーブル1[[#This Row],[val_K]],NA())</f>
        <v>#N/A</v>
      </c>
      <c r="AA213" s="11" t="e">
        <f>IF(AND(テーブル1[[#This Row],[設定項目]]&lt;設定!$D$10,テーブル1[[#This Row],[設定項目]]&gt;=設定!$D$9),テーブル1[[#This Row],[val_J]],NA())</f>
        <v>#N/A</v>
      </c>
      <c r="AB213" s="11" t="e">
        <f>IF(AND(テーブル1[[#This Row],[設定項目]]&lt;設定!$D$10,テーブル1[[#This Row],[設定項目]]&gt;=設定!$D$9),テーブル1[[#This Row],[val_K]],NA())</f>
        <v>#N/A</v>
      </c>
      <c r="AC213" s="11" t="e">
        <f>IF(AND(テーブル1[[#This Row],[設定項目]]&lt;設定!$F$8,テーブル1[[#This Row],[設定項目]]&lt;&gt;""),テーブル1[[#This Row],[val_J]],NA())</f>
        <v>#N/A</v>
      </c>
      <c r="AD213" s="11" t="e">
        <f>IF(AND(テーブル1[[#This Row],[設定項目]]&lt;設定!$F$8,テーブル1[[#This Row],[設定項目]]&lt;&gt;""),テーブル1[[#This Row],[val_K]],NA())</f>
        <v>#N/A</v>
      </c>
      <c r="AE213" s="11">
        <f>IF(AND('グラフ(cCa-P)'!$I$11="ON",テーブル1[[#This Row],[ラベル表示]]=TRUE),テーブル1[[#This Row],[名前]],"")</f>
        <v>0</v>
      </c>
      <c r="AF213" s="11">
        <f>IF(AND('グラフ(PTH-cCa,P)'!$I$31="ON",テーブル1[[#This Row],[ラベル表示]]=TRUE),テーブル1[[#This Row],[名前]],"")</f>
        <v>0</v>
      </c>
      <c r="AG213" s="11">
        <f>IF(AND('グラフ(PTH-cCa,P)'!$Y$31="ON",テーブル1[[#This Row],[ラベル表示]]=TRUE),テーブル1[[#This Row],[名前]],"")</f>
        <v>0</v>
      </c>
      <c r="AH213" s="76">
        <f t="shared" si="7"/>
        <v>0</v>
      </c>
    </row>
    <row r="214" spans="2:34" ht="20.399999999999999" customHeight="1" x14ac:dyDescent="0.45">
      <c r="B214" s="129" t="b">
        <v>1</v>
      </c>
      <c r="C214" s="88">
        <f t="shared" si="6"/>
        <v>210</v>
      </c>
      <c r="D214" s="144"/>
      <c r="E214" s="8"/>
      <c r="F214" s="8"/>
      <c r="G214" s="8"/>
      <c r="H214" s="8"/>
      <c r="I214" s="8"/>
      <c r="J214" s="8"/>
      <c r="K214" s="136" t="str">
        <f>テーブル1[[#This Row],[cCa(mg/dL) '[自動計算']_グラフ表示用]]</f>
        <v/>
      </c>
      <c r="L214" s="8"/>
      <c r="M214" s="8"/>
      <c r="N214" s="59"/>
      <c r="O2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4" s="130" t="e">
        <f>IF(AND(テーブル1[[#This Row],[cCa(mg/dL) '[自動計算']_グラフ表示用]]&lt;&gt;"",テーブル1[[#This Row],[ラベル表示]]=TRUE),テーブル1[[#This Row],[cCa(mg/dL) '[自動計算']_グラフ表示用]],NA())</f>
        <v>#N/A</v>
      </c>
      <c r="Q214" s="130" t="e">
        <f>IF(AND(テーブル1[[#This Row],[P(mg/dL)]]&lt;&gt;"",テーブル1[[#This Row],[ラベル表示]]=TRUE),テーブル1[[#This Row],[P(mg/dL)]],NA())</f>
        <v>#N/A</v>
      </c>
      <c r="R214" s="130" t="e">
        <f>IF(AND(テーブル1[[#This Row],[設定項目]]&lt;&gt;"",テーブル1[[#This Row],[ラベル表示]]=TRUE),テーブル1[[#This Row],[設定項目]],NA())</f>
        <v>#N/A</v>
      </c>
      <c r="S214" s="58" t="e">
        <f>IF(テーブル1[[#This Row],[設定項目]]&gt;=設定!$D$13,テーブル1[[#This Row],[val_J]],NA())</f>
        <v>#N/A</v>
      </c>
      <c r="T214" s="11" t="e">
        <f>IF(テーブル1[[#This Row],[設定項目]]&gt;=設定!$D$13,テーブル1[[#This Row],[val_K]],NA())</f>
        <v>#N/A</v>
      </c>
      <c r="U214" s="11" t="e">
        <f>IF(AND(テーブル1[[#This Row],[設定項目]]&lt;設定!$D$13,テーブル1[[#This Row],[設定項目]]&gt;=設定!$D$12),テーブル1[[#This Row],[val_J]],NA())</f>
        <v>#N/A</v>
      </c>
      <c r="V214" s="11" t="e">
        <f>IF(AND(テーブル1[[#This Row],[設定項目]]&lt;設定!$D$13,テーブル1[[#This Row],[設定項目]]&gt;=設定!$D$12),テーブル1[[#This Row],[val_K]],NA())</f>
        <v>#N/A</v>
      </c>
      <c r="W214" s="11" t="e">
        <f>IF(AND(テーブル1[[#This Row],[設定項目]]&lt;設定!$D$12,テーブル1[[#This Row],[設定項目]]&gt;=設定!$D$11),テーブル1[[#This Row],[val_J]],NA())</f>
        <v>#N/A</v>
      </c>
      <c r="X214" s="11" t="e">
        <f>IF(AND(テーブル1[[#This Row],[設定項目]]&lt;設定!$D$12,テーブル1[[#This Row],[設定項目]]&gt;=設定!$D$11),テーブル1[[#This Row],[val_K]],NA())</f>
        <v>#N/A</v>
      </c>
      <c r="Y214" s="11" t="e">
        <f>IF(AND(テーブル1[[#This Row],[設定項目]]&lt;設定!$D$11,テーブル1[[#This Row],[設定項目]]&gt;=設定!$D$10),テーブル1[[#This Row],[val_J]],NA())</f>
        <v>#N/A</v>
      </c>
      <c r="Z214" s="11" t="e">
        <f>IF(AND(テーブル1[[#This Row],[設定項目]]&lt;設定!$D$11,テーブル1[[#This Row],[設定項目]]&gt;=設定!$D$10),テーブル1[[#This Row],[val_K]],NA())</f>
        <v>#N/A</v>
      </c>
      <c r="AA214" s="11" t="e">
        <f>IF(AND(テーブル1[[#This Row],[設定項目]]&lt;設定!$D$10,テーブル1[[#This Row],[設定項目]]&gt;=設定!$D$9),テーブル1[[#This Row],[val_J]],NA())</f>
        <v>#N/A</v>
      </c>
      <c r="AB214" s="11" t="e">
        <f>IF(AND(テーブル1[[#This Row],[設定項目]]&lt;設定!$D$10,テーブル1[[#This Row],[設定項目]]&gt;=設定!$D$9),テーブル1[[#This Row],[val_K]],NA())</f>
        <v>#N/A</v>
      </c>
      <c r="AC214" s="11" t="e">
        <f>IF(AND(テーブル1[[#This Row],[設定項目]]&lt;設定!$F$8,テーブル1[[#This Row],[設定項目]]&lt;&gt;""),テーブル1[[#This Row],[val_J]],NA())</f>
        <v>#N/A</v>
      </c>
      <c r="AD214" s="11" t="e">
        <f>IF(AND(テーブル1[[#This Row],[設定項目]]&lt;設定!$F$8,テーブル1[[#This Row],[設定項目]]&lt;&gt;""),テーブル1[[#This Row],[val_K]],NA())</f>
        <v>#N/A</v>
      </c>
      <c r="AE214" s="11">
        <f>IF(AND('グラフ(cCa-P)'!$I$11="ON",テーブル1[[#This Row],[ラベル表示]]=TRUE),テーブル1[[#This Row],[名前]],"")</f>
        <v>0</v>
      </c>
      <c r="AF214" s="11">
        <f>IF(AND('グラフ(PTH-cCa,P)'!$I$31="ON",テーブル1[[#This Row],[ラベル表示]]=TRUE),テーブル1[[#This Row],[名前]],"")</f>
        <v>0</v>
      </c>
      <c r="AG214" s="11">
        <f>IF(AND('グラフ(PTH-cCa,P)'!$Y$31="ON",テーブル1[[#This Row],[ラベル表示]]=TRUE),テーブル1[[#This Row],[名前]],"")</f>
        <v>0</v>
      </c>
      <c r="AH214" s="76">
        <f t="shared" si="7"/>
        <v>0</v>
      </c>
    </row>
    <row r="215" spans="2:34" ht="20.399999999999999" customHeight="1" x14ac:dyDescent="0.45">
      <c r="B215" s="129" t="b">
        <v>1</v>
      </c>
      <c r="C215" s="88">
        <f t="shared" si="6"/>
        <v>211</v>
      </c>
      <c r="D215" s="144"/>
      <c r="E215" s="8"/>
      <c r="F215" s="8"/>
      <c r="G215" s="8"/>
      <c r="H215" s="8"/>
      <c r="I215" s="8"/>
      <c r="J215" s="8"/>
      <c r="K215" s="136" t="str">
        <f>テーブル1[[#This Row],[cCa(mg/dL) '[自動計算']_グラフ表示用]]</f>
        <v/>
      </c>
      <c r="L215" s="8"/>
      <c r="M215" s="8"/>
      <c r="N215" s="59"/>
      <c r="O2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5" s="130" t="e">
        <f>IF(AND(テーブル1[[#This Row],[cCa(mg/dL) '[自動計算']_グラフ表示用]]&lt;&gt;"",テーブル1[[#This Row],[ラベル表示]]=TRUE),テーブル1[[#This Row],[cCa(mg/dL) '[自動計算']_グラフ表示用]],NA())</f>
        <v>#N/A</v>
      </c>
      <c r="Q215" s="130" t="e">
        <f>IF(AND(テーブル1[[#This Row],[P(mg/dL)]]&lt;&gt;"",テーブル1[[#This Row],[ラベル表示]]=TRUE),テーブル1[[#This Row],[P(mg/dL)]],NA())</f>
        <v>#N/A</v>
      </c>
      <c r="R215" s="130" t="e">
        <f>IF(AND(テーブル1[[#This Row],[設定項目]]&lt;&gt;"",テーブル1[[#This Row],[ラベル表示]]=TRUE),テーブル1[[#This Row],[設定項目]],NA())</f>
        <v>#N/A</v>
      </c>
      <c r="S215" s="58" t="e">
        <f>IF(テーブル1[[#This Row],[設定項目]]&gt;=設定!$D$13,テーブル1[[#This Row],[val_J]],NA())</f>
        <v>#N/A</v>
      </c>
      <c r="T215" s="11" t="e">
        <f>IF(テーブル1[[#This Row],[設定項目]]&gt;=設定!$D$13,テーブル1[[#This Row],[val_K]],NA())</f>
        <v>#N/A</v>
      </c>
      <c r="U215" s="11" t="e">
        <f>IF(AND(テーブル1[[#This Row],[設定項目]]&lt;設定!$D$13,テーブル1[[#This Row],[設定項目]]&gt;=設定!$D$12),テーブル1[[#This Row],[val_J]],NA())</f>
        <v>#N/A</v>
      </c>
      <c r="V215" s="11" t="e">
        <f>IF(AND(テーブル1[[#This Row],[設定項目]]&lt;設定!$D$13,テーブル1[[#This Row],[設定項目]]&gt;=設定!$D$12),テーブル1[[#This Row],[val_K]],NA())</f>
        <v>#N/A</v>
      </c>
      <c r="W215" s="11" t="e">
        <f>IF(AND(テーブル1[[#This Row],[設定項目]]&lt;設定!$D$12,テーブル1[[#This Row],[設定項目]]&gt;=設定!$D$11),テーブル1[[#This Row],[val_J]],NA())</f>
        <v>#N/A</v>
      </c>
      <c r="X215" s="11" t="e">
        <f>IF(AND(テーブル1[[#This Row],[設定項目]]&lt;設定!$D$12,テーブル1[[#This Row],[設定項目]]&gt;=設定!$D$11),テーブル1[[#This Row],[val_K]],NA())</f>
        <v>#N/A</v>
      </c>
      <c r="Y215" s="11" t="e">
        <f>IF(AND(テーブル1[[#This Row],[設定項目]]&lt;設定!$D$11,テーブル1[[#This Row],[設定項目]]&gt;=設定!$D$10),テーブル1[[#This Row],[val_J]],NA())</f>
        <v>#N/A</v>
      </c>
      <c r="Z215" s="11" t="e">
        <f>IF(AND(テーブル1[[#This Row],[設定項目]]&lt;設定!$D$11,テーブル1[[#This Row],[設定項目]]&gt;=設定!$D$10),テーブル1[[#This Row],[val_K]],NA())</f>
        <v>#N/A</v>
      </c>
      <c r="AA215" s="11" t="e">
        <f>IF(AND(テーブル1[[#This Row],[設定項目]]&lt;設定!$D$10,テーブル1[[#This Row],[設定項目]]&gt;=設定!$D$9),テーブル1[[#This Row],[val_J]],NA())</f>
        <v>#N/A</v>
      </c>
      <c r="AB215" s="11" t="e">
        <f>IF(AND(テーブル1[[#This Row],[設定項目]]&lt;設定!$D$10,テーブル1[[#This Row],[設定項目]]&gt;=設定!$D$9),テーブル1[[#This Row],[val_K]],NA())</f>
        <v>#N/A</v>
      </c>
      <c r="AC215" s="11" t="e">
        <f>IF(AND(テーブル1[[#This Row],[設定項目]]&lt;設定!$F$8,テーブル1[[#This Row],[設定項目]]&lt;&gt;""),テーブル1[[#This Row],[val_J]],NA())</f>
        <v>#N/A</v>
      </c>
      <c r="AD215" s="11" t="e">
        <f>IF(AND(テーブル1[[#This Row],[設定項目]]&lt;設定!$F$8,テーブル1[[#This Row],[設定項目]]&lt;&gt;""),テーブル1[[#This Row],[val_K]],NA())</f>
        <v>#N/A</v>
      </c>
      <c r="AE215" s="11">
        <f>IF(AND('グラフ(cCa-P)'!$I$11="ON",テーブル1[[#This Row],[ラベル表示]]=TRUE),テーブル1[[#This Row],[名前]],"")</f>
        <v>0</v>
      </c>
      <c r="AF215" s="11">
        <f>IF(AND('グラフ(PTH-cCa,P)'!$I$31="ON",テーブル1[[#This Row],[ラベル表示]]=TRUE),テーブル1[[#This Row],[名前]],"")</f>
        <v>0</v>
      </c>
      <c r="AG215" s="11">
        <f>IF(AND('グラフ(PTH-cCa,P)'!$Y$31="ON",テーブル1[[#This Row],[ラベル表示]]=TRUE),テーブル1[[#This Row],[名前]],"")</f>
        <v>0</v>
      </c>
      <c r="AH215" s="76">
        <f t="shared" si="7"/>
        <v>0</v>
      </c>
    </row>
    <row r="216" spans="2:34" ht="20.399999999999999" customHeight="1" x14ac:dyDescent="0.45">
      <c r="B216" s="129" t="b">
        <v>1</v>
      </c>
      <c r="C216" s="88">
        <f t="shared" si="6"/>
        <v>212</v>
      </c>
      <c r="D216" s="144"/>
      <c r="E216" s="8"/>
      <c r="F216" s="8"/>
      <c r="G216" s="8"/>
      <c r="H216" s="8"/>
      <c r="I216" s="8"/>
      <c r="J216" s="8"/>
      <c r="K216" s="136" t="str">
        <f>テーブル1[[#This Row],[cCa(mg/dL) '[自動計算']_グラフ表示用]]</f>
        <v/>
      </c>
      <c r="L216" s="8"/>
      <c r="M216" s="8"/>
      <c r="N216" s="59"/>
      <c r="O2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6" s="130" t="e">
        <f>IF(AND(テーブル1[[#This Row],[cCa(mg/dL) '[自動計算']_グラフ表示用]]&lt;&gt;"",テーブル1[[#This Row],[ラベル表示]]=TRUE),テーブル1[[#This Row],[cCa(mg/dL) '[自動計算']_グラフ表示用]],NA())</f>
        <v>#N/A</v>
      </c>
      <c r="Q216" s="130" t="e">
        <f>IF(AND(テーブル1[[#This Row],[P(mg/dL)]]&lt;&gt;"",テーブル1[[#This Row],[ラベル表示]]=TRUE),テーブル1[[#This Row],[P(mg/dL)]],NA())</f>
        <v>#N/A</v>
      </c>
      <c r="R216" s="130" t="e">
        <f>IF(AND(テーブル1[[#This Row],[設定項目]]&lt;&gt;"",テーブル1[[#This Row],[ラベル表示]]=TRUE),テーブル1[[#This Row],[設定項目]],NA())</f>
        <v>#N/A</v>
      </c>
      <c r="S216" s="58" t="e">
        <f>IF(テーブル1[[#This Row],[設定項目]]&gt;=設定!$D$13,テーブル1[[#This Row],[val_J]],NA())</f>
        <v>#N/A</v>
      </c>
      <c r="T216" s="11" t="e">
        <f>IF(テーブル1[[#This Row],[設定項目]]&gt;=設定!$D$13,テーブル1[[#This Row],[val_K]],NA())</f>
        <v>#N/A</v>
      </c>
      <c r="U216" s="11" t="e">
        <f>IF(AND(テーブル1[[#This Row],[設定項目]]&lt;設定!$D$13,テーブル1[[#This Row],[設定項目]]&gt;=設定!$D$12),テーブル1[[#This Row],[val_J]],NA())</f>
        <v>#N/A</v>
      </c>
      <c r="V216" s="11" t="e">
        <f>IF(AND(テーブル1[[#This Row],[設定項目]]&lt;設定!$D$13,テーブル1[[#This Row],[設定項目]]&gt;=設定!$D$12),テーブル1[[#This Row],[val_K]],NA())</f>
        <v>#N/A</v>
      </c>
      <c r="W216" s="11" t="e">
        <f>IF(AND(テーブル1[[#This Row],[設定項目]]&lt;設定!$D$12,テーブル1[[#This Row],[設定項目]]&gt;=設定!$D$11),テーブル1[[#This Row],[val_J]],NA())</f>
        <v>#N/A</v>
      </c>
      <c r="X216" s="11" t="e">
        <f>IF(AND(テーブル1[[#This Row],[設定項目]]&lt;設定!$D$12,テーブル1[[#This Row],[設定項目]]&gt;=設定!$D$11),テーブル1[[#This Row],[val_K]],NA())</f>
        <v>#N/A</v>
      </c>
      <c r="Y216" s="11" t="e">
        <f>IF(AND(テーブル1[[#This Row],[設定項目]]&lt;設定!$D$11,テーブル1[[#This Row],[設定項目]]&gt;=設定!$D$10),テーブル1[[#This Row],[val_J]],NA())</f>
        <v>#N/A</v>
      </c>
      <c r="Z216" s="11" t="e">
        <f>IF(AND(テーブル1[[#This Row],[設定項目]]&lt;設定!$D$11,テーブル1[[#This Row],[設定項目]]&gt;=設定!$D$10),テーブル1[[#This Row],[val_K]],NA())</f>
        <v>#N/A</v>
      </c>
      <c r="AA216" s="11" t="e">
        <f>IF(AND(テーブル1[[#This Row],[設定項目]]&lt;設定!$D$10,テーブル1[[#This Row],[設定項目]]&gt;=設定!$D$9),テーブル1[[#This Row],[val_J]],NA())</f>
        <v>#N/A</v>
      </c>
      <c r="AB216" s="11" t="e">
        <f>IF(AND(テーブル1[[#This Row],[設定項目]]&lt;設定!$D$10,テーブル1[[#This Row],[設定項目]]&gt;=設定!$D$9),テーブル1[[#This Row],[val_K]],NA())</f>
        <v>#N/A</v>
      </c>
      <c r="AC216" s="11" t="e">
        <f>IF(AND(テーブル1[[#This Row],[設定項目]]&lt;設定!$F$8,テーブル1[[#This Row],[設定項目]]&lt;&gt;""),テーブル1[[#This Row],[val_J]],NA())</f>
        <v>#N/A</v>
      </c>
      <c r="AD216" s="11" t="e">
        <f>IF(AND(テーブル1[[#This Row],[設定項目]]&lt;設定!$F$8,テーブル1[[#This Row],[設定項目]]&lt;&gt;""),テーブル1[[#This Row],[val_K]],NA())</f>
        <v>#N/A</v>
      </c>
      <c r="AE216" s="11">
        <f>IF(AND('グラフ(cCa-P)'!$I$11="ON",テーブル1[[#This Row],[ラベル表示]]=TRUE),テーブル1[[#This Row],[名前]],"")</f>
        <v>0</v>
      </c>
      <c r="AF216" s="11">
        <f>IF(AND('グラフ(PTH-cCa,P)'!$I$31="ON",テーブル1[[#This Row],[ラベル表示]]=TRUE),テーブル1[[#This Row],[名前]],"")</f>
        <v>0</v>
      </c>
      <c r="AG216" s="11">
        <f>IF(AND('グラフ(PTH-cCa,P)'!$Y$31="ON",テーブル1[[#This Row],[ラベル表示]]=TRUE),テーブル1[[#This Row],[名前]],"")</f>
        <v>0</v>
      </c>
      <c r="AH216" s="76">
        <f t="shared" si="7"/>
        <v>0</v>
      </c>
    </row>
    <row r="217" spans="2:34" ht="20.399999999999999" customHeight="1" x14ac:dyDescent="0.45">
      <c r="B217" s="129" t="b">
        <v>1</v>
      </c>
      <c r="C217" s="88">
        <f t="shared" si="6"/>
        <v>213</v>
      </c>
      <c r="D217" s="144"/>
      <c r="E217" s="8"/>
      <c r="F217" s="8"/>
      <c r="G217" s="8"/>
      <c r="H217" s="8"/>
      <c r="I217" s="8"/>
      <c r="J217" s="8"/>
      <c r="K217" s="136" t="str">
        <f>テーブル1[[#This Row],[cCa(mg/dL) '[自動計算']_グラフ表示用]]</f>
        <v/>
      </c>
      <c r="L217" s="8"/>
      <c r="M217" s="8"/>
      <c r="N217" s="59"/>
      <c r="O2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7" s="130" t="e">
        <f>IF(AND(テーブル1[[#This Row],[cCa(mg/dL) '[自動計算']_グラフ表示用]]&lt;&gt;"",テーブル1[[#This Row],[ラベル表示]]=TRUE),テーブル1[[#This Row],[cCa(mg/dL) '[自動計算']_グラフ表示用]],NA())</f>
        <v>#N/A</v>
      </c>
      <c r="Q217" s="130" t="e">
        <f>IF(AND(テーブル1[[#This Row],[P(mg/dL)]]&lt;&gt;"",テーブル1[[#This Row],[ラベル表示]]=TRUE),テーブル1[[#This Row],[P(mg/dL)]],NA())</f>
        <v>#N/A</v>
      </c>
      <c r="R217" s="130" t="e">
        <f>IF(AND(テーブル1[[#This Row],[設定項目]]&lt;&gt;"",テーブル1[[#This Row],[ラベル表示]]=TRUE),テーブル1[[#This Row],[設定項目]],NA())</f>
        <v>#N/A</v>
      </c>
      <c r="S217" s="58" t="e">
        <f>IF(テーブル1[[#This Row],[設定項目]]&gt;=設定!$D$13,テーブル1[[#This Row],[val_J]],NA())</f>
        <v>#N/A</v>
      </c>
      <c r="T217" s="11" t="e">
        <f>IF(テーブル1[[#This Row],[設定項目]]&gt;=設定!$D$13,テーブル1[[#This Row],[val_K]],NA())</f>
        <v>#N/A</v>
      </c>
      <c r="U217" s="11" t="e">
        <f>IF(AND(テーブル1[[#This Row],[設定項目]]&lt;設定!$D$13,テーブル1[[#This Row],[設定項目]]&gt;=設定!$D$12),テーブル1[[#This Row],[val_J]],NA())</f>
        <v>#N/A</v>
      </c>
      <c r="V217" s="11" t="e">
        <f>IF(AND(テーブル1[[#This Row],[設定項目]]&lt;設定!$D$13,テーブル1[[#This Row],[設定項目]]&gt;=設定!$D$12),テーブル1[[#This Row],[val_K]],NA())</f>
        <v>#N/A</v>
      </c>
      <c r="W217" s="11" t="e">
        <f>IF(AND(テーブル1[[#This Row],[設定項目]]&lt;設定!$D$12,テーブル1[[#This Row],[設定項目]]&gt;=設定!$D$11),テーブル1[[#This Row],[val_J]],NA())</f>
        <v>#N/A</v>
      </c>
      <c r="X217" s="11" t="e">
        <f>IF(AND(テーブル1[[#This Row],[設定項目]]&lt;設定!$D$12,テーブル1[[#This Row],[設定項目]]&gt;=設定!$D$11),テーブル1[[#This Row],[val_K]],NA())</f>
        <v>#N/A</v>
      </c>
      <c r="Y217" s="11" t="e">
        <f>IF(AND(テーブル1[[#This Row],[設定項目]]&lt;設定!$D$11,テーブル1[[#This Row],[設定項目]]&gt;=設定!$D$10),テーブル1[[#This Row],[val_J]],NA())</f>
        <v>#N/A</v>
      </c>
      <c r="Z217" s="11" t="e">
        <f>IF(AND(テーブル1[[#This Row],[設定項目]]&lt;設定!$D$11,テーブル1[[#This Row],[設定項目]]&gt;=設定!$D$10),テーブル1[[#This Row],[val_K]],NA())</f>
        <v>#N/A</v>
      </c>
      <c r="AA217" s="11" t="e">
        <f>IF(AND(テーブル1[[#This Row],[設定項目]]&lt;設定!$D$10,テーブル1[[#This Row],[設定項目]]&gt;=設定!$D$9),テーブル1[[#This Row],[val_J]],NA())</f>
        <v>#N/A</v>
      </c>
      <c r="AB217" s="11" t="e">
        <f>IF(AND(テーブル1[[#This Row],[設定項目]]&lt;設定!$D$10,テーブル1[[#This Row],[設定項目]]&gt;=設定!$D$9),テーブル1[[#This Row],[val_K]],NA())</f>
        <v>#N/A</v>
      </c>
      <c r="AC217" s="11" t="e">
        <f>IF(AND(テーブル1[[#This Row],[設定項目]]&lt;設定!$F$8,テーブル1[[#This Row],[設定項目]]&lt;&gt;""),テーブル1[[#This Row],[val_J]],NA())</f>
        <v>#N/A</v>
      </c>
      <c r="AD217" s="11" t="e">
        <f>IF(AND(テーブル1[[#This Row],[設定項目]]&lt;設定!$F$8,テーブル1[[#This Row],[設定項目]]&lt;&gt;""),テーブル1[[#This Row],[val_K]],NA())</f>
        <v>#N/A</v>
      </c>
      <c r="AE217" s="11">
        <f>IF(AND('グラフ(cCa-P)'!$I$11="ON",テーブル1[[#This Row],[ラベル表示]]=TRUE),テーブル1[[#This Row],[名前]],"")</f>
        <v>0</v>
      </c>
      <c r="AF217" s="11">
        <f>IF(AND('グラフ(PTH-cCa,P)'!$I$31="ON",テーブル1[[#This Row],[ラベル表示]]=TRUE),テーブル1[[#This Row],[名前]],"")</f>
        <v>0</v>
      </c>
      <c r="AG217" s="11">
        <f>IF(AND('グラフ(PTH-cCa,P)'!$Y$31="ON",テーブル1[[#This Row],[ラベル表示]]=TRUE),テーブル1[[#This Row],[名前]],"")</f>
        <v>0</v>
      </c>
      <c r="AH217" s="76">
        <f t="shared" si="7"/>
        <v>0</v>
      </c>
    </row>
    <row r="218" spans="2:34" ht="20.399999999999999" customHeight="1" x14ac:dyDescent="0.45">
      <c r="B218" s="129" t="b">
        <v>1</v>
      </c>
      <c r="C218" s="88">
        <f t="shared" si="6"/>
        <v>214</v>
      </c>
      <c r="D218" s="144"/>
      <c r="E218" s="8"/>
      <c r="F218" s="8"/>
      <c r="G218" s="8"/>
      <c r="H218" s="8"/>
      <c r="I218" s="8"/>
      <c r="J218" s="8"/>
      <c r="K218" s="136" t="str">
        <f>テーブル1[[#This Row],[cCa(mg/dL) '[自動計算']_グラフ表示用]]</f>
        <v/>
      </c>
      <c r="L218" s="8"/>
      <c r="M218" s="8"/>
      <c r="N218" s="59"/>
      <c r="O2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8" s="130" t="e">
        <f>IF(AND(テーブル1[[#This Row],[cCa(mg/dL) '[自動計算']_グラフ表示用]]&lt;&gt;"",テーブル1[[#This Row],[ラベル表示]]=TRUE),テーブル1[[#This Row],[cCa(mg/dL) '[自動計算']_グラフ表示用]],NA())</f>
        <v>#N/A</v>
      </c>
      <c r="Q218" s="130" t="e">
        <f>IF(AND(テーブル1[[#This Row],[P(mg/dL)]]&lt;&gt;"",テーブル1[[#This Row],[ラベル表示]]=TRUE),テーブル1[[#This Row],[P(mg/dL)]],NA())</f>
        <v>#N/A</v>
      </c>
      <c r="R218" s="130" t="e">
        <f>IF(AND(テーブル1[[#This Row],[設定項目]]&lt;&gt;"",テーブル1[[#This Row],[ラベル表示]]=TRUE),テーブル1[[#This Row],[設定項目]],NA())</f>
        <v>#N/A</v>
      </c>
      <c r="S218" s="58" t="e">
        <f>IF(テーブル1[[#This Row],[設定項目]]&gt;=設定!$D$13,テーブル1[[#This Row],[val_J]],NA())</f>
        <v>#N/A</v>
      </c>
      <c r="T218" s="11" t="e">
        <f>IF(テーブル1[[#This Row],[設定項目]]&gt;=設定!$D$13,テーブル1[[#This Row],[val_K]],NA())</f>
        <v>#N/A</v>
      </c>
      <c r="U218" s="11" t="e">
        <f>IF(AND(テーブル1[[#This Row],[設定項目]]&lt;設定!$D$13,テーブル1[[#This Row],[設定項目]]&gt;=設定!$D$12),テーブル1[[#This Row],[val_J]],NA())</f>
        <v>#N/A</v>
      </c>
      <c r="V218" s="11" t="e">
        <f>IF(AND(テーブル1[[#This Row],[設定項目]]&lt;設定!$D$13,テーブル1[[#This Row],[設定項目]]&gt;=設定!$D$12),テーブル1[[#This Row],[val_K]],NA())</f>
        <v>#N/A</v>
      </c>
      <c r="W218" s="11" t="e">
        <f>IF(AND(テーブル1[[#This Row],[設定項目]]&lt;設定!$D$12,テーブル1[[#This Row],[設定項目]]&gt;=設定!$D$11),テーブル1[[#This Row],[val_J]],NA())</f>
        <v>#N/A</v>
      </c>
      <c r="X218" s="11" t="e">
        <f>IF(AND(テーブル1[[#This Row],[設定項目]]&lt;設定!$D$12,テーブル1[[#This Row],[設定項目]]&gt;=設定!$D$11),テーブル1[[#This Row],[val_K]],NA())</f>
        <v>#N/A</v>
      </c>
      <c r="Y218" s="11" t="e">
        <f>IF(AND(テーブル1[[#This Row],[設定項目]]&lt;設定!$D$11,テーブル1[[#This Row],[設定項目]]&gt;=設定!$D$10),テーブル1[[#This Row],[val_J]],NA())</f>
        <v>#N/A</v>
      </c>
      <c r="Z218" s="11" t="e">
        <f>IF(AND(テーブル1[[#This Row],[設定項目]]&lt;設定!$D$11,テーブル1[[#This Row],[設定項目]]&gt;=設定!$D$10),テーブル1[[#This Row],[val_K]],NA())</f>
        <v>#N/A</v>
      </c>
      <c r="AA218" s="11" t="e">
        <f>IF(AND(テーブル1[[#This Row],[設定項目]]&lt;設定!$D$10,テーブル1[[#This Row],[設定項目]]&gt;=設定!$D$9),テーブル1[[#This Row],[val_J]],NA())</f>
        <v>#N/A</v>
      </c>
      <c r="AB218" s="11" t="e">
        <f>IF(AND(テーブル1[[#This Row],[設定項目]]&lt;設定!$D$10,テーブル1[[#This Row],[設定項目]]&gt;=設定!$D$9),テーブル1[[#This Row],[val_K]],NA())</f>
        <v>#N/A</v>
      </c>
      <c r="AC218" s="11" t="e">
        <f>IF(AND(テーブル1[[#This Row],[設定項目]]&lt;設定!$F$8,テーブル1[[#This Row],[設定項目]]&lt;&gt;""),テーブル1[[#This Row],[val_J]],NA())</f>
        <v>#N/A</v>
      </c>
      <c r="AD218" s="11" t="e">
        <f>IF(AND(テーブル1[[#This Row],[設定項目]]&lt;設定!$F$8,テーブル1[[#This Row],[設定項目]]&lt;&gt;""),テーブル1[[#This Row],[val_K]],NA())</f>
        <v>#N/A</v>
      </c>
      <c r="AE218" s="11">
        <f>IF(AND('グラフ(cCa-P)'!$I$11="ON",テーブル1[[#This Row],[ラベル表示]]=TRUE),テーブル1[[#This Row],[名前]],"")</f>
        <v>0</v>
      </c>
      <c r="AF218" s="11">
        <f>IF(AND('グラフ(PTH-cCa,P)'!$I$31="ON",テーブル1[[#This Row],[ラベル表示]]=TRUE),テーブル1[[#This Row],[名前]],"")</f>
        <v>0</v>
      </c>
      <c r="AG218" s="11">
        <f>IF(AND('グラフ(PTH-cCa,P)'!$Y$31="ON",テーブル1[[#This Row],[ラベル表示]]=TRUE),テーブル1[[#This Row],[名前]],"")</f>
        <v>0</v>
      </c>
      <c r="AH218" s="76">
        <f t="shared" si="7"/>
        <v>0</v>
      </c>
    </row>
    <row r="219" spans="2:34" ht="20.399999999999999" customHeight="1" x14ac:dyDescent="0.45">
      <c r="B219" s="129" t="b">
        <v>1</v>
      </c>
      <c r="C219" s="88">
        <f t="shared" si="6"/>
        <v>215</v>
      </c>
      <c r="D219" s="144"/>
      <c r="E219" s="8"/>
      <c r="F219" s="8"/>
      <c r="G219" s="8"/>
      <c r="H219" s="8"/>
      <c r="I219" s="8"/>
      <c r="J219" s="8"/>
      <c r="K219" s="136" t="str">
        <f>テーブル1[[#This Row],[cCa(mg/dL) '[自動計算']_グラフ表示用]]</f>
        <v/>
      </c>
      <c r="L219" s="8"/>
      <c r="M219" s="8"/>
      <c r="N219" s="59"/>
      <c r="O2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19" s="130" t="e">
        <f>IF(AND(テーブル1[[#This Row],[cCa(mg/dL) '[自動計算']_グラフ表示用]]&lt;&gt;"",テーブル1[[#This Row],[ラベル表示]]=TRUE),テーブル1[[#This Row],[cCa(mg/dL) '[自動計算']_グラフ表示用]],NA())</f>
        <v>#N/A</v>
      </c>
      <c r="Q219" s="130" t="e">
        <f>IF(AND(テーブル1[[#This Row],[P(mg/dL)]]&lt;&gt;"",テーブル1[[#This Row],[ラベル表示]]=TRUE),テーブル1[[#This Row],[P(mg/dL)]],NA())</f>
        <v>#N/A</v>
      </c>
      <c r="R219" s="130" t="e">
        <f>IF(AND(テーブル1[[#This Row],[設定項目]]&lt;&gt;"",テーブル1[[#This Row],[ラベル表示]]=TRUE),テーブル1[[#This Row],[設定項目]],NA())</f>
        <v>#N/A</v>
      </c>
      <c r="S219" s="58" t="e">
        <f>IF(テーブル1[[#This Row],[設定項目]]&gt;=設定!$D$13,テーブル1[[#This Row],[val_J]],NA())</f>
        <v>#N/A</v>
      </c>
      <c r="T219" s="11" t="e">
        <f>IF(テーブル1[[#This Row],[設定項目]]&gt;=設定!$D$13,テーブル1[[#This Row],[val_K]],NA())</f>
        <v>#N/A</v>
      </c>
      <c r="U219" s="11" t="e">
        <f>IF(AND(テーブル1[[#This Row],[設定項目]]&lt;設定!$D$13,テーブル1[[#This Row],[設定項目]]&gt;=設定!$D$12),テーブル1[[#This Row],[val_J]],NA())</f>
        <v>#N/A</v>
      </c>
      <c r="V219" s="11" t="e">
        <f>IF(AND(テーブル1[[#This Row],[設定項目]]&lt;設定!$D$13,テーブル1[[#This Row],[設定項目]]&gt;=設定!$D$12),テーブル1[[#This Row],[val_K]],NA())</f>
        <v>#N/A</v>
      </c>
      <c r="W219" s="11" t="e">
        <f>IF(AND(テーブル1[[#This Row],[設定項目]]&lt;設定!$D$12,テーブル1[[#This Row],[設定項目]]&gt;=設定!$D$11),テーブル1[[#This Row],[val_J]],NA())</f>
        <v>#N/A</v>
      </c>
      <c r="X219" s="11" t="e">
        <f>IF(AND(テーブル1[[#This Row],[設定項目]]&lt;設定!$D$12,テーブル1[[#This Row],[設定項目]]&gt;=設定!$D$11),テーブル1[[#This Row],[val_K]],NA())</f>
        <v>#N/A</v>
      </c>
      <c r="Y219" s="11" t="e">
        <f>IF(AND(テーブル1[[#This Row],[設定項目]]&lt;設定!$D$11,テーブル1[[#This Row],[設定項目]]&gt;=設定!$D$10),テーブル1[[#This Row],[val_J]],NA())</f>
        <v>#N/A</v>
      </c>
      <c r="Z219" s="11" t="e">
        <f>IF(AND(テーブル1[[#This Row],[設定項目]]&lt;設定!$D$11,テーブル1[[#This Row],[設定項目]]&gt;=設定!$D$10),テーブル1[[#This Row],[val_K]],NA())</f>
        <v>#N/A</v>
      </c>
      <c r="AA219" s="11" t="e">
        <f>IF(AND(テーブル1[[#This Row],[設定項目]]&lt;設定!$D$10,テーブル1[[#This Row],[設定項目]]&gt;=設定!$D$9),テーブル1[[#This Row],[val_J]],NA())</f>
        <v>#N/A</v>
      </c>
      <c r="AB219" s="11" t="e">
        <f>IF(AND(テーブル1[[#This Row],[設定項目]]&lt;設定!$D$10,テーブル1[[#This Row],[設定項目]]&gt;=設定!$D$9),テーブル1[[#This Row],[val_K]],NA())</f>
        <v>#N/A</v>
      </c>
      <c r="AC219" s="11" t="e">
        <f>IF(AND(テーブル1[[#This Row],[設定項目]]&lt;設定!$F$8,テーブル1[[#This Row],[設定項目]]&lt;&gt;""),テーブル1[[#This Row],[val_J]],NA())</f>
        <v>#N/A</v>
      </c>
      <c r="AD219" s="11" t="e">
        <f>IF(AND(テーブル1[[#This Row],[設定項目]]&lt;設定!$F$8,テーブル1[[#This Row],[設定項目]]&lt;&gt;""),テーブル1[[#This Row],[val_K]],NA())</f>
        <v>#N/A</v>
      </c>
      <c r="AE219" s="11">
        <f>IF(AND('グラフ(cCa-P)'!$I$11="ON",テーブル1[[#This Row],[ラベル表示]]=TRUE),テーブル1[[#This Row],[名前]],"")</f>
        <v>0</v>
      </c>
      <c r="AF219" s="11">
        <f>IF(AND('グラフ(PTH-cCa,P)'!$I$31="ON",テーブル1[[#This Row],[ラベル表示]]=TRUE),テーブル1[[#This Row],[名前]],"")</f>
        <v>0</v>
      </c>
      <c r="AG219" s="11">
        <f>IF(AND('グラフ(PTH-cCa,P)'!$Y$31="ON",テーブル1[[#This Row],[ラベル表示]]=TRUE),テーブル1[[#This Row],[名前]],"")</f>
        <v>0</v>
      </c>
      <c r="AH219" s="76">
        <f t="shared" si="7"/>
        <v>0</v>
      </c>
    </row>
    <row r="220" spans="2:34" ht="20.399999999999999" customHeight="1" x14ac:dyDescent="0.45">
      <c r="B220" s="129" t="b">
        <v>1</v>
      </c>
      <c r="C220" s="88">
        <f t="shared" si="6"/>
        <v>216</v>
      </c>
      <c r="D220" s="144"/>
      <c r="E220" s="8"/>
      <c r="F220" s="8"/>
      <c r="G220" s="8"/>
      <c r="H220" s="8"/>
      <c r="I220" s="8"/>
      <c r="J220" s="8"/>
      <c r="K220" s="136" t="str">
        <f>テーブル1[[#This Row],[cCa(mg/dL) '[自動計算']_グラフ表示用]]</f>
        <v/>
      </c>
      <c r="L220" s="8"/>
      <c r="M220" s="8"/>
      <c r="N220" s="59"/>
      <c r="O2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0" s="130" t="e">
        <f>IF(AND(テーブル1[[#This Row],[cCa(mg/dL) '[自動計算']_グラフ表示用]]&lt;&gt;"",テーブル1[[#This Row],[ラベル表示]]=TRUE),テーブル1[[#This Row],[cCa(mg/dL) '[自動計算']_グラフ表示用]],NA())</f>
        <v>#N/A</v>
      </c>
      <c r="Q220" s="130" t="e">
        <f>IF(AND(テーブル1[[#This Row],[P(mg/dL)]]&lt;&gt;"",テーブル1[[#This Row],[ラベル表示]]=TRUE),テーブル1[[#This Row],[P(mg/dL)]],NA())</f>
        <v>#N/A</v>
      </c>
      <c r="R220" s="130" t="e">
        <f>IF(AND(テーブル1[[#This Row],[設定項目]]&lt;&gt;"",テーブル1[[#This Row],[ラベル表示]]=TRUE),テーブル1[[#This Row],[設定項目]],NA())</f>
        <v>#N/A</v>
      </c>
      <c r="S220" s="58" t="e">
        <f>IF(テーブル1[[#This Row],[設定項目]]&gt;=設定!$D$13,テーブル1[[#This Row],[val_J]],NA())</f>
        <v>#N/A</v>
      </c>
      <c r="T220" s="11" t="e">
        <f>IF(テーブル1[[#This Row],[設定項目]]&gt;=設定!$D$13,テーブル1[[#This Row],[val_K]],NA())</f>
        <v>#N/A</v>
      </c>
      <c r="U220" s="11" t="e">
        <f>IF(AND(テーブル1[[#This Row],[設定項目]]&lt;設定!$D$13,テーブル1[[#This Row],[設定項目]]&gt;=設定!$D$12),テーブル1[[#This Row],[val_J]],NA())</f>
        <v>#N/A</v>
      </c>
      <c r="V220" s="11" t="e">
        <f>IF(AND(テーブル1[[#This Row],[設定項目]]&lt;設定!$D$13,テーブル1[[#This Row],[設定項目]]&gt;=設定!$D$12),テーブル1[[#This Row],[val_K]],NA())</f>
        <v>#N/A</v>
      </c>
      <c r="W220" s="11" t="e">
        <f>IF(AND(テーブル1[[#This Row],[設定項目]]&lt;設定!$D$12,テーブル1[[#This Row],[設定項目]]&gt;=設定!$D$11),テーブル1[[#This Row],[val_J]],NA())</f>
        <v>#N/A</v>
      </c>
      <c r="X220" s="11" t="e">
        <f>IF(AND(テーブル1[[#This Row],[設定項目]]&lt;設定!$D$12,テーブル1[[#This Row],[設定項目]]&gt;=設定!$D$11),テーブル1[[#This Row],[val_K]],NA())</f>
        <v>#N/A</v>
      </c>
      <c r="Y220" s="11" t="e">
        <f>IF(AND(テーブル1[[#This Row],[設定項目]]&lt;設定!$D$11,テーブル1[[#This Row],[設定項目]]&gt;=設定!$D$10),テーブル1[[#This Row],[val_J]],NA())</f>
        <v>#N/A</v>
      </c>
      <c r="Z220" s="11" t="e">
        <f>IF(AND(テーブル1[[#This Row],[設定項目]]&lt;設定!$D$11,テーブル1[[#This Row],[設定項目]]&gt;=設定!$D$10),テーブル1[[#This Row],[val_K]],NA())</f>
        <v>#N/A</v>
      </c>
      <c r="AA220" s="11" t="e">
        <f>IF(AND(テーブル1[[#This Row],[設定項目]]&lt;設定!$D$10,テーブル1[[#This Row],[設定項目]]&gt;=設定!$D$9),テーブル1[[#This Row],[val_J]],NA())</f>
        <v>#N/A</v>
      </c>
      <c r="AB220" s="11" t="e">
        <f>IF(AND(テーブル1[[#This Row],[設定項目]]&lt;設定!$D$10,テーブル1[[#This Row],[設定項目]]&gt;=設定!$D$9),テーブル1[[#This Row],[val_K]],NA())</f>
        <v>#N/A</v>
      </c>
      <c r="AC220" s="11" t="e">
        <f>IF(AND(テーブル1[[#This Row],[設定項目]]&lt;設定!$F$8,テーブル1[[#This Row],[設定項目]]&lt;&gt;""),テーブル1[[#This Row],[val_J]],NA())</f>
        <v>#N/A</v>
      </c>
      <c r="AD220" s="11" t="e">
        <f>IF(AND(テーブル1[[#This Row],[設定項目]]&lt;設定!$F$8,テーブル1[[#This Row],[設定項目]]&lt;&gt;""),テーブル1[[#This Row],[val_K]],NA())</f>
        <v>#N/A</v>
      </c>
      <c r="AE220" s="11">
        <f>IF(AND('グラフ(cCa-P)'!$I$11="ON",テーブル1[[#This Row],[ラベル表示]]=TRUE),テーブル1[[#This Row],[名前]],"")</f>
        <v>0</v>
      </c>
      <c r="AF220" s="11">
        <f>IF(AND('グラフ(PTH-cCa,P)'!$I$31="ON",テーブル1[[#This Row],[ラベル表示]]=TRUE),テーブル1[[#This Row],[名前]],"")</f>
        <v>0</v>
      </c>
      <c r="AG220" s="11">
        <f>IF(AND('グラフ(PTH-cCa,P)'!$Y$31="ON",テーブル1[[#This Row],[ラベル表示]]=TRUE),テーブル1[[#This Row],[名前]],"")</f>
        <v>0</v>
      </c>
      <c r="AH220" s="76">
        <f t="shared" si="7"/>
        <v>0</v>
      </c>
    </row>
    <row r="221" spans="2:34" ht="20.399999999999999" customHeight="1" x14ac:dyDescent="0.45">
      <c r="B221" s="129" t="b">
        <v>1</v>
      </c>
      <c r="C221" s="88">
        <f t="shared" si="6"/>
        <v>217</v>
      </c>
      <c r="D221" s="144"/>
      <c r="E221" s="8"/>
      <c r="F221" s="8"/>
      <c r="G221" s="8"/>
      <c r="H221" s="8"/>
      <c r="I221" s="8"/>
      <c r="J221" s="8"/>
      <c r="K221" s="136" t="str">
        <f>テーブル1[[#This Row],[cCa(mg/dL) '[自動計算']_グラフ表示用]]</f>
        <v/>
      </c>
      <c r="L221" s="8"/>
      <c r="M221" s="8"/>
      <c r="N221" s="59"/>
      <c r="O2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1" s="130" t="e">
        <f>IF(AND(テーブル1[[#This Row],[cCa(mg/dL) '[自動計算']_グラフ表示用]]&lt;&gt;"",テーブル1[[#This Row],[ラベル表示]]=TRUE),テーブル1[[#This Row],[cCa(mg/dL) '[自動計算']_グラフ表示用]],NA())</f>
        <v>#N/A</v>
      </c>
      <c r="Q221" s="130" t="e">
        <f>IF(AND(テーブル1[[#This Row],[P(mg/dL)]]&lt;&gt;"",テーブル1[[#This Row],[ラベル表示]]=TRUE),テーブル1[[#This Row],[P(mg/dL)]],NA())</f>
        <v>#N/A</v>
      </c>
      <c r="R221" s="130" t="e">
        <f>IF(AND(テーブル1[[#This Row],[設定項目]]&lt;&gt;"",テーブル1[[#This Row],[ラベル表示]]=TRUE),テーブル1[[#This Row],[設定項目]],NA())</f>
        <v>#N/A</v>
      </c>
      <c r="S221" s="58" t="e">
        <f>IF(テーブル1[[#This Row],[設定項目]]&gt;=設定!$D$13,テーブル1[[#This Row],[val_J]],NA())</f>
        <v>#N/A</v>
      </c>
      <c r="T221" s="11" t="e">
        <f>IF(テーブル1[[#This Row],[設定項目]]&gt;=設定!$D$13,テーブル1[[#This Row],[val_K]],NA())</f>
        <v>#N/A</v>
      </c>
      <c r="U221" s="11" t="e">
        <f>IF(AND(テーブル1[[#This Row],[設定項目]]&lt;設定!$D$13,テーブル1[[#This Row],[設定項目]]&gt;=設定!$D$12),テーブル1[[#This Row],[val_J]],NA())</f>
        <v>#N/A</v>
      </c>
      <c r="V221" s="11" t="e">
        <f>IF(AND(テーブル1[[#This Row],[設定項目]]&lt;設定!$D$13,テーブル1[[#This Row],[設定項目]]&gt;=設定!$D$12),テーブル1[[#This Row],[val_K]],NA())</f>
        <v>#N/A</v>
      </c>
      <c r="W221" s="11" t="e">
        <f>IF(AND(テーブル1[[#This Row],[設定項目]]&lt;設定!$D$12,テーブル1[[#This Row],[設定項目]]&gt;=設定!$D$11),テーブル1[[#This Row],[val_J]],NA())</f>
        <v>#N/A</v>
      </c>
      <c r="X221" s="11" t="e">
        <f>IF(AND(テーブル1[[#This Row],[設定項目]]&lt;設定!$D$12,テーブル1[[#This Row],[設定項目]]&gt;=設定!$D$11),テーブル1[[#This Row],[val_K]],NA())</f>
        <v>#N/A</v>
      </c>
      <c r="Y221" s="11" t="e">
        <f>IF(AND(テーブル1[[#This Row],[設定項目]]&lt;設定!$D$11,テーブル1[[#This Row],[設定項目]]&gt;=設定!$D$10),テーブル1[[#This Row],[val_J]],NA())</f>
        <v>#N/A</v>
      </c>
      <c r="Z221" s="11" t="e">
        <f>IF(AND(テーブル1[[#This Row],[設定項目]]&lt;設定!$D$11,テーブル1[[#This Row],[設定項目]]&gt;=設定!$D$10),テーブル1[[#This Row],[val_K]],NA())</f>
        <v>#N/A</v>
      </c>
      <c r="AA221" s="11" t="e">
        <f>IF(AND(テーブル1[[#This Row],[設定項目]]&lt;設定!$D$10,テーブル1[[#This Row],[設定項目]]&gt;=設定!$D$9),テーブル1[[#This Row],[val_J]],NA())</f>
        <v>#N/A</v>
      </c>
      <c r="AB221" s="11" t="e">
        <f>IF(AND(テーブル1[[#This Row],[設定項目]]&lt;設定!$D$10,テーブル1[[#This Row],[設定項目]]&gt;=設定!$D$9),テーブル1[[#This Row],[val_K]],NA())</f>
        <v>#N/A</v>
      </c>
      <c r="AC221" s="11" t="e">
        <f>IF(AND(テーブル1[[#This Row],[設定項目]]&lt;設定!$F$8,テーブル1[[#This Row],[設定項目]]&lt;&gt;""),テーブル1[[#This Row],[val_J]],NA())</f>
        <v>#N/A</v>
      </c>
      <c r="AD221" s="11" t="e">
        <f>IF(AND(テーブル1[[#This Row],[設定項目]]&lt;設定!$F$8,テーブル1[[#This Row],[設定項目]]&lt;&gt;""),テーブル1[[#This Row],[val_K]],NA())</f>
        <v>#N/A</v>
      </c>
      <c r="AE221" s="11">
        <f>IF(AND('グラフ(cCa-P)'!$I$11="ON",テーブル1[[#This Row],[ラベル表示]]=TRUE),テーブル1[[#This Row],[名前]],"")</f>
        <v>0</v>
      </c>
      <c r="AF221" s="11">
        <f>IF(AND('グラフ(PTH-cCa,P)'!$I$31="ON",テーブル1[[#This Row],[ラベル表示]]=TRUE),テーブル1[[#This Row],[名前]],"")</f>
        <v>0</v>
      </c>
      <c r="AG221" s="11">
        <f>IF(AND('グラフ(PTH-cCa,P)'!$Y$31="ON",テーブル1[[#This Row],[ラベル表示]]=TRUE),テーブル1[[#This Row],[名前]],"")</f>
        <v>0</v>
      </c>
      <c r="AH221" s="76">
        <f t="shared" si="7"/>
        <v>0</v>
      </c>
    </row>
    <row r="222" spans="2:34" ht="20.399999999999999" customHeight="1" x14ac:dyDescent="0.45">
      <c r="B222" s="129" t="b">
        <v>1</v>
      </c>
      <c r="C222" s="88">
        <f t="shared" si="6"/>
        <v>218</v>
      </c>
      <c r="D222" s="144"/>
      <c r="E222" s="8"/>
      <c r="F222" s="8"/>
      <c r="G222" s="8"/>
      <c r="H222" s="8"/>
      <c r="I222" s="8"/>
      <c r="J222" s="8"/>
      <c r="K222" s="136" t="str">
        <f>テーブル1[[#This Row],[cCa(mg/dL) '[自動計算']_グラフ表示用]]</f>
        <v/>
      </c>
      <c r="L222" s="8"/>
      <c r="M222" s="8"/>
      <c r="N222" s="59"/>
      <c r="O2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2" s="130" t="e">
        <f>IF(AND(テーブル1[[#This Row],[cCa(mg/dL) '[自動計算']_グラフ表示用]]&lt;&gt;"",テーブル1[[#This Row],[ラベル表示]]=TRUE),テーブル1[[#This Row],[cCa(mg/dL) '[自動計算']_グラフ表示用]],NA())</f>
        <v>#N/A</v>
      </c>
      <c r="Q222" s="130" t="e">
        <f>IF(AND(テーブル1[[#This Row],[P(mg/dL)]]&lt;&gt;"",テーブル1[[#This Row],[ラベル表示]]=TRUE),テーブル1[[#This Row],[P(mg/dL)]],NA())</f>
        <v>#N/A</v>
      </c>
      <c r="R222" s="130" t="e">
        <f>IF(AND(テーブル1[[#This Row],[設定項目]]&lt;&gt;"",テーブル1[[#This Row],[ラベル表示]]=TRUE),テーブル1[[#This Row],[設定項目]],NA())</f>
        <v>#N/A</v>
      </c>
      <c r="S222" s="58" t="e">
        <f>IF(テーブル1[[#This Row],[設定項目]]&gt;=設定!$D$13,テーブル1[[#This Row],[val_J]],NA())</f>
        <v>#N/A</v>
      </c>
      <c r="T222" s="11" t="e">
        <f>IF(テーブル1[[#This Row],[設定項目]]&gt;=設定!$D$13,テーブル1[[#This Row],[val_K]],NA())</f>
        <v>#N/A</v>
      </c>
      <c r="U222" s="11" t="e">
        <f>IF(AND(テーブル1[[#This Row],[設定項目]]&lt;設定!$D$13,テーブル1[[#This Row],[設定項目]]&gt;=設定!$D$12),テーブル1[[#This Row],[val_J]],NA())</f>
        <v>#N/A</v>
      </c>
      <c r="V222" s="11" t="e">
        <f>IF(AND(テーブル1[[#This Row],[設定項目]]&lt;設定!$D$13,テーブル1[[#This Row],[設定項目]]&gt;=設定!$D$12),テーブル1[[#This Row],[val_K]],NA())</f>
        <v>#N/A</v>
      </c>
      <c r="W222" s="11" t="e">
        <f>IF(AND(テーブル1[[#This Row],[設定項目]]&lt;設定!$D$12,テーブル1[[#This Row],[設定項目]]&gt;=設定!$D$11),テーブル1[[#This Row],[val_J]],NA())</f>
        <v>#N/A</v>
      </c>
      <c r="X222" s="11" t="e">
        <f>IF(AND(テーブル1[[#This Row],[設定項目]]&lt;設定!$D$12,テーブル1[[#This Row],[設定項目]]&gt;=設定!$D$11),テーブル1[[#This Row],[val_K]],NA())</f>
        <v>#N/A</v>
      </c>
      <c r="Y222" s="11" t="e">
        <f>IF(AND(テーブル1[[#This Row],[設定項目]]&lt;設定!$D$11,テーブル1[[#This Row],[設定項目]]&gt;=設定!$D$10),テーブル1[[#This Row],[val_J]],NA())</f>
        <v>#N/A</v>
      </c>
      <c r="Z222" s="11" t="e">
        <f>IF(AND(テーブル1[[#This Row],[設定項目]]&lt;設定!$D$11,テーブル1[[#This Row],[設定項目]]&gt;=設定!$D$10),テーブル1[[#This Row],[val_K]],NA())</f>
        <v>#N/A</v>
      </c>
      <c r="AA222" s="11" t="e">
        <f>IF(AND(テーブル1[[#This Row],[設定項目]]&lt;設定!$D$10,テーブル1[[#This Row],[設定項目]]&gt;=設定!$D$9),テーブル1[[#This Row],[val_J]],NA())</f>
        <v>#N/A</v>
      </c>
      <c r="AB222" s="11" t="e">
        <f>IF(AND(テーブル1[[#This Row],[設定項目]]&lt;設定!$D$10,テーブル1[[#This Row],[設定項目]]&gt;=設定!$D$9),テーブル1[[#This Row],[val_K]],NA())</f>
        <v>#N/A</v>
      </c>
      <c r="AC222" s="11" t="e">
        <f>IF(AND(テーブル1[[#This Row],[設定項目]]&lt;設定!$F$8,テーブル1[[#This Row],[設定項目]]&lt;&gt;""),テーブル1[[#This Row],[val_J]],NA())</f>
        <v>#N/A</v>
      </c>
      <c r="AD222" s="11" t="e">
        <f>IF(AND(テーブル1[[#This Row],[設定項目]]&lt;設定!$F$8,テーブル1[[#This Row],[設定項目]]&lt;&gt;""),テーブル1[[#This Row],[val_K]],NA())</f>
        <v>#N/A</v>
      </c>
      <c r="AE222" s="11">
        <f>IF(AND('グラフ(cCa-P)'!$I$11="ON",テーブル1[[#This Row],[ラベル表示]]=TRUE),テーブル1[[#This Row],[名前]],"")</f>
        <v>0</v>
      </c>
      <c r="AF222" s="11">
        <f>IF(AND('グラフ(PTH-cCa,P)'!$I$31="ON",テーブル1[[#This Row],[ラベル表示]]=TRUE),テーブル1[[#This Row],[名前]],"")</f>
        <v>0</v>
      </c>
      <c r="AG222" s="11">
        <f>IF(AND('グラフ(PTH-cCa,P)'!$Y$31="ON",テーブル1[[#This Row],[ラベル表示]]=TRUE),テーブル1[[#This Row],[名前]],"")</f>
        <v>0</v>
      </c>
      <c r="AH222" s="76">
        <f t="shared" si="7"/>
        <v>0</v>
      </c>
    </row>
    <row r="223" spans="2:34" ht="20.399999999999999" customHeight="1" x14ac:dyDescent="0.45">
      <c r="B223" s="129" t="b">
        <v>1</v>
      </c>
      <c r="C223" s="88">
        <f t="shared" si="6"/>
        <v>219</v>
      </c>
      <c r="D223" s="144"/>
      <c r="E223" s="8"/>
      <c r="F223" s="8"/>
      <c r="G223" s="8"/>
      <c r="H223" s="8"/>
      <c r="I223" s="8"/>
      <c r="J223" s="8"/>
      <c r="K223" s="136" t="str">
        <f>テーブル1[[#This Row],[cCa(mg/dL) '[自動計算']_グラフ表示用]]</f>
        <v/>
      </c>
      <c r="L223" s="8"/>
      <c r="M223" s="8"/>
      <c r="N223" s="59"/>
      <c r="O2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3" s="130" t="e">
        <f>IF(AND(テーブル1[[#This Row],[cCa(mg/dL) '[自動計算']_グラフ表示用]]&lt;&gt;"",テーブル1[[#This Row],[ラベル表示]]=TRUE),テーブル1[[#This Row],[cCa(mg/dL) '[自動計算']_グラフ表示用]],NA())</f>
        <v>#N/A</v>
      </c>
      <c r="Q223" s="130" t="e">
        <f>IF(AND(テーブル1[[#This Row],[P(mg/dL)]]&lt;&gt;"",テーブル1[[#This Row],[ラベル表示]]=TRUE),テーブル1[[#This Row],[P(mg/dL)]],NA())</f>
        <v>#N/A</v>
      </c>
      <c r="R223" s="130" t="e">
        <f>IF(AND(テーブル1[[#This Row],[設定項目]]&lt;&gt;"",テーブル1[[#This Row],[ラベル表示]]=TRUE),テーブル1[[#This Row],[設定項目]],NA())</f>
        <v>#N/A</v>
      </c>
      <c r="S223" s="58" t="e">
        <f>IF(テーブル1[[#This Row],[設定項目]]&gt;=設定!$D$13,テーブル1[[#This Row],[val_J]],NA())</f>
        <v>#N/A</v>
      </c>
      <c r="T223" s="11" t="e">
        <f>IF(テーブル1[[#This Row],[設定項目]]&gt;=設定!$D$13,テーブル1[[#This Row],[val_K]],NA())</f>
        <v>#N/A</v>
      </c>
      <c r="U223" s="11" t="e">
        <f>IF(AND(テーブル1[[#This Row],[設定項目]]&lt;設定!$D$13,テーブル1[[#This Row],[設定項目]]&gt;=設定!$D$12),テーブル1[[#This Row],[val_J]],NA())</f>
        <v>#N/A</v>
      </c>
      <c r="V223" s="11" t="e">
        <f>IF(AND(テーブル1[[#This Row],[設定項目]]&lt;設定!$D$13,テーブル1[[#This Row],[設定項目]]&gt;=設定!$D$12),テーブル1[[#This Row],[val_K]],NA())</f>
        <v>#N/A</v>
      </c>
      <c r="W223" s="11" t="e">
        <f>IF(AND(テーブル1[[#This Row],[設定項目]]&lt;設定!$D$12,テーブル1[[#This Row],[設定項目]]&gt;=設定!$D$11),テーブル1[[#This Row],[val_J]],NA())</f>
        <v>#N/A</v>
      </c>
      <c r="X223" s="11" t="e">
        <f>IF(AND(テーブル1[[#This Row],[設定項目]]&lt;設定!$D$12,テーブル1[[#This Row],[設定項目]]&gt;=設定!$D$11),テーブル1[[#This Row],[val_K]],NA())</f>
        <v>#N/A</v>
      </c>
      <c r="Y223" s="11" t="e">
        <f>IF(AND(テーブル1[[#This Row],[設定項目]]&lt;設定!$D$11,テーブル1[[#This Row],[設定項目]]&gt;=設定!$D$10),テーブル1[[#This Row],[val_J]],NA())</f>
        <v>#N/A</v>
      </c>
      <c r="Z223" s="11" t="e">
        <f>IF(AND(テーブル1[[#This Row],[設定項目]]&lt;設定!$D$11,テーブル1[[#This Row],[設定項目]]&gt;=設定!$D$10),テーブル1[[#This Row],[val_K]],NA())</f>
        <v>#N/A</v>
      </c>
      <c r="AA223" s="11" t="e">
        <f>IF(AND(テーブル1[[#This Row],[設定項目]]&lt;設定!$D$10,テーブル1[[#This Row],[設定項目]]&gt;=設定!$D$9),テーブル1[[#This Row],[val_J]],NA())</f>
        <v>#N/A</v>
      </c>
      <c r="AB223" s="11" t="e">
        <f>IF(AND(テーブル1[[#This Row],[設定項目]]&lt;設定!$D$10,テーブル1[[#This Row],[設定項目]]&gt;=設定!$D$9),テーブル1[[#This Row],[val_K]],NA())</f>
        <v>#N/A</v>
      </c>
      <c r="AC223" s="11" t="e">
        <f>IF(AND(テーブル1[[#This Row],[設定項目]]&lt;設定!$F$8,テーブル1[[#This Row],[設定項目]]&lt;&gt;""),テーブル1[[#This Row],[val_J]],NA())</f>
        <v>#N/A</v>
      </c>
      <c r="AD223" s="11" t="e">
        <f>IF(AND(テーブル1[[#This Row],[設定項目]]&lt;設定!$F$8,テーブル1[[#This Row],[設定項目]]&lt;&gt;""),テーブル1[[#This Row],[val_K]],NA())</f>
        <v>#N/A</v>
      </c>
      <c r="AE223" s="11">
        <f>IF(AND('グラフ(cCa-P)'!$I$11="ON",テーブル1[[#This Row],[ラベル表示]]=TRUE),テーブル1[[#This Row],[名前]],"")</f>
        <v>0</v>
      </c>
      <c r="AF223" s="11">
        <f>IF(AND('グラフ(PTH-cCa,P)'!$I$31="ON",テーブル1[[#This Row],[ラベル表示]]=TRUE),テーブル1[[#This Row],[名前]],"")</f>
        <v>0</v>
      </c>
      <c r="AG223" s="11">
        <f>IF(AND('グラフ(PTH-cCa,P)'!$Y$31="ON",テーブル1[[#This Row],[ラベル表示]]=TRUE),テーブル1[[#This Row],[名前]],"")</f>
        <v>0</v>
      </c>
      <c r="AH223" s="76">
        <f t="shared" si="7"/>
        <v>0</v>
      </c>
    </row>
    <row r="224" spans="2:34" ht="20.399999999999999" customHeight="1" x14ac:dyDescent="0.45">
      <c r="B224" s="129" t="b">
        <v>1</v>
      </c>
      <c r="C224" s="88">
        <f t="shared" si="6"/>
        <v>220</v>
      </c>
      <c r="D224" s="144"/>
      <c r="E224" s="8"/>
      <c r="F224" s="8"/>
      <c r="G224" s="8"/>
      <c r="H224" s="8"/>
      <c r="I224" s="8"/>
      <c r="J224" s="8"/>
      <c r="K224" s="136" t="str">
        <f>テーブル1[[#This Row],[cCa(mg/dL) '[自動計算']_グラフ表示用]]</f>
        <v/>
      </c>
      <c r="L224" s="8"/>
      <c r="M224" s="8"/>
      <c r="N224" s="59"/>
      <c r="O2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4" s="130" t="e">
        <f>IF(AND(テーブル1[[#This Row],[cCa(mg/dL) '[自動計算']_グラフ表示用]]&lt;&gt;"",テーブル1[[#This Row],[ラベル表示]]=TRUE),テーブル1[[#This Row],[cCa(mg/dL) '[自動計算']_グラフ表示用]],NA())</f>
        <v>#N/A</v>
      </c>
      <c r="Q224" s="130" t="e">
        <f>IF(AND(テーブル1[[#This Row],[P(mg/dL)]]&lt;&gt;"",テーブル1[[#This Row],[ラベル表示]]=TRUE),テーブル1[[#This Row],[P(mg/dL)]],NA())</f>
        <v>#N/A</v>
      </c>
      <c r="R224" s="130" t="e">
        <f>IF(AND(テーブル1[[#This Row],[設定項目]]&lt;&gt;"",テーブル1[[#This Row],[ラベル表示]]=TRUE),テーブル1[[#This Row],[設定項目]],NA())</f>
        <v>#N/A</v>
      </c>
      <c r="S224" s="58" t="e">
        <f>IF(テーブル1[[#This Row],[設定項目]]&gt;=設定!$D$13,テーブル1[[#This Row],[val_J]],NA())</f>
        <v>#N/A</v>
      </c>
      <c r="T224" s="11" t="e">
        <f>IF(テーブル1[[#This Row],[設定項目]]&gt;=設定!$D$13,テーブル1[[#This Row],[val_K]],NA())</f>
        <v>#N/A</v>
      </c>
      <c r="U224" s="11" t="e">
        <f>IF(AND(テーブル1[[#This Row],[設定項目]]&lt;設定!$D$13,テーブル1[[#This Row],[設定項目]]&gt;=設定!$D$12),テーブル1[[#This Row],[val_J]],NA())</f>
        <v>#N/A</v>
      </c>
      <c r="V224" s="11" t="e">
        <f>IF(AND(テーブル1[[#This Row],[設定項目]]&lt;設定!$D$13,テーブル1[[#This Row],[設定項目]]&gt;=設定!$D$12),テーブル1[[#This Row],[val_K]],NA())</f>
        <v>#N/A</v>
      </c>
      <c r="W224" s="11" t="e">
        <f>IF(AND(テーブル1[[#This Row],[設定項目]]&lt;設定!$D$12,テーブル1[[#This Row],[設定項目]]&gt;=設定!$D$11),テーブル1[[#This Row],[val_J]],NA())</f>
        <v>#N/A</v>
      </c>
      <c r="X224" s="11" t="e">
        <f>IF(AND(テーブル1[[#This Row],[設定項目]]&lt;設定!$D$12,テーブル1[[#This Row],[設定項目]]&gt;=設定!$D$11),テーブル1[[#This Row],[val_K]],NA())</f>
        <v>#N/A</v>
      </c>
      <c r="Y224" s="11" t="e">
        <f>IF(AND(テーブル1[[#This Row],[設定項目]]&lt;設定!$D$11,テーブル1[[#This Row],[設定項目]]&gt;=設定!$D$10),テーブル1[[#This Row],[val_J]],NA())</f>
        <v>#N/A</v>
      </c>
      <c r="Z224" s="11" t="e">
        <f>IF(AND(テーブル1[[#This Row],[設定項目]]&lt;設定!$D$11,テーブル1[[#This Row],[設定項目]]&gt;=設定!$D$10),テーブル1[[#This Row],[val_K]],NA())</f>
        <v>#N/A</v>
      </c>
      <c r="AA224" s="11" t="e">
        <f>IF(AND(テーブル1[[#This Row],[設定項目]]&lt;設定!$D$10,テーブル1[[#This Row],[設定項目]]&gt;=設定!$D$9),テーブル1[[#This Row],[val_J]],NA())</f>
        <v>#N/A</v>
      </c>
      <c r="AB224" s="11" t="e">
        <f>IF(AND(テーブル1[[#This Row],[設定項目]]&lt;設定!$D$10,テーブル1[[#This Row],[設定項目]]&gt;=設定!$D$9),テーブル1[[#This Row],[val_K]],NA())</f>
        <v>#N/A</v>
      </c>
      <c r="AC224" s="11" t="e">
        <f>IF(AND(テーブル1[[#This Row],[設定項目]]&lt;設定!$F$8,テーブル1[[#This Row],[設定項目]]&lt;&gt;""),テーブル1[[#This Row],[val_J]],NA())</f>
        <v>#N/A</v>
      </c>
      <c r="AD224" s="11" t="e">
        <f>IF(AND(テーブル1[[#This Row],[設定項目]]&lt;設定!$F$8,テーブル1[[#This Row],[設定項目]]&lt;&gt;""),テーブル1[[#This Row],[val_K]],NA())</f>
        <v>#N/A</v>
      </c>
      <c r="AE224" s="11">
        <f>IF(AND('グラフ(cCa-P)'!$I$11="ON",テーブル1[[#This Row],[ラベル表示]]=TRUE),テーブル1[[#This Row],[名前]],"")</f>
        <v>0</v>
      </c>
      <c r="AF224" s="11">
        <f>IF(AND('グラフ(PTH-cCa,P)'!$I$31="ON",テーブル1[[#This Row],[ラベル表示]]=TRUE),テーブル1[[#This Row],[名前]],"")</f>
        <v>0</v>
      </c>
      <c r="AG224" s="11">
        <f>IF(AND('グラフ(PTH-cCa,P)'!$Y$31="ON",テーブル1[[#This Row],[ラベル表示]]=TRUE),テーブル1[[#This Row],[名前]],"")</f>
        <v>0</v>
      </c>
      <c r="AH224" s="76">
        <f t="shared" si="7"/>
        <v>0</v>
      </c>
    </row>
    <row r="225" spans="2:34" ht="20.399999999999999" customHeight="1" x14ac:dyDescent="0.45">
      <c r="B225" s="129" t="b">
        <v>1</v>
      </c>
      <c r="C225" s="88">
        <f t="shared" si="6"/>
        <v>221</v>
      </c>
      <c r="D225" s="144"/>
      <c r="E225" s="8"/>
      <c r="F225" s="8"/>
      <c r="G225" s="8"/>
      <c r="H225" s="8"/>
      <c r="I225" s="8"/>
      <c r="J225" s="8"/>
      <c r="K225" s="136" t="str">
        <f>テーブル1[[#This Row],[cCa(mg/dL) '[自動計算']_グラフ表示用]]</f>
        <v/>
      </c>
      <c r="L225" s="8"/>
      <c r="M225" s="8"/>
      <c r="N225" s="59"/>
      <c r="O2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5" s="130" t="e">
        <f>IF(AND(テーブル1[[#This Row],[cCa(mg/dL) '[自動計算']_グラフ表示用]]&lt;&gt;"",テーブル1[[#This Row],[ラベル表示]]=TRUE),テーブル1[[#This Row],[cCa(mg/dL) '[自動計算']_グラフ表示用]],NA())</f>
        <v>#N/A</v>
      </c>
      <c r="Q225" s="130" t="e">
        <f>IF(AND(テーブル1[[#This Row],[P(mg/dL)]]&lt;&gt;"",テーブル1[[#This Row],[ラベル表示]]=TRUE),テーブル1[[#This Row],[P(mg/dL)]],NA())</f>
        <v>#N/A</v>
      </c>
      <c r="R225" s="130" t="e">
        <f>IF(AND(テーブル1[[#This Row],[設定項目]]&lt;&gt;"",テーブル1[[#This Row],[ラベル表示]]=TRUE),テーブル1[[#This Row],[設定項目]],NA())</f>
        <v>#N/A</v>
      </c>
      <c r="S225" s="58" t="e">
        <f>IF(テーブル1[[#This Row],[設定項目]]&gt;=設定!$D$13,テーブル1[[#This Row],[val_J]],NA())</f>
        <v>#N/A</v>
      </c>
      <c r="T225" s="11" t="e">
        <f>IF(テーブル1[[#This Row],[設定項目]]&gt;=設定!$D$13,テーブル1[[#This Row],[val_K]],NA())</f>
        <v>#N/A</v>
      </c>
      <c r="U225" s="11" t="e">
        <f>IF(AND(テーブル1[[#This Row],[設定項目]]&lt;設定!$D$13,テーブル1[[#This Row],[設定項目]]&gt;=設定!$D$12),テーブル1[[#This Row],[val_J]],NA())</f>
        <v>#N/A</v>
      </c>
      <c r="V225" s="11" t="e">
        <f>IF(AND(テーブル1[[#This Row],[設定項目]]&lt;設定!$D$13,テーブル1[[#This Row],[設定項目]]&gt;=設定!$D$12),テーブル1[[#This Row],[val_K]],NA())</f>
        <v>#N/A</v>
      </c>
      <c r="W225" s="11" t="e">
        <f>IF(AND(テーブル1[[#This Row],[設定項目]]&lt;設定!$D$12,テーブル1[[#This Row],[設定項目]]&gt;=設定!$D$11),テーブル1[[#This Row],[val_J]],NA())</f>
        <v>#N/A</v>
      </c>
      <c r="X225" s="11" t="e">
        <f>IF(AND(テーブル1[[#This Row],[設定項目]]&lt;設定!$D$12,テーブル1[[#This Row],[設定項目]]&gt;=設定!$D$11),テーブル1[[#This Row],[val_K]],NA())</f>
        <v>#N/A</v>
      </c>
      <c r="Y225" s="11" t="e">
        <f>IF(AND(テーブル1[[#This Row],[設定項目]]&lt;設定!$D$11,テーブル1[[#This Row],[設定項目]]&gt;=設定!$D$10),テーブル1[[#This Row],[val_J]],NA())</f>
        <v>#N/A</v>
      </c>
      <c r="Z225" s="11" t="e">
        <f>IF(AND(テーブル1[[#This Row],[設定項目]]&lt;設定!$D$11,テーブル1[[#This Row],[設定項目]]&gt;=設定!$D$10),テーブル1[[#This Row],[val_K]],NA())</f>
        <v>#N/A</v>
      </c>
      <c r="AA225" s="11" t="e">
        <f>IF(AND(テーブル1[[#This Row],[設定項目]]&lt;設定!$D$10,テーブル1[[#This Row],[設定項目]]&gt;=設定!$D$9),テーブル1[[#This Row],[val_J]],NA())</f>
        <v>#N/A</v>
      </c>
      <c r="AB225" s="11" t="e">
        <f>IF(AND(テーブル1[[#This Row],[設定項目]]&lt;設定!$D$10,テーブル1[[#This Row],[設定項目]]&gt;=設定!$D$9),テーブル1[[#This Row],[val_K]],NA())</f>
        <v>#N/A</v>
      </c>
      <c r="AC225" s="11" t="e">
        <f>IF(AND(テーブル1[[#This Row],[設定項目]]&lt;設定!$F$8,テーブル1[[#This Row],[設定項目]]&lt;&gt;""),テーブル1[[#This Row],[val_J]],NA())</f>
        <v>#N/A</v>
      </c>
      <c r="AD225" s="11" t="e">
        <f>IF(AND(テーブル1[[#This Row],[設定項目]]&lt;設定!$F$8,テーブル1[[#This Row],[設定項目]]&lt;&gt;""),テーブル1[[#This Row],[val_K]],NA())</f>
        <v>#N/A</v>
      </c>
      <c r="AE225" s="11">
        <f>IF(AND('グラフ(cCa-P)'!$I$11="ON",テーブル1[[#This Row],[ラベル表示]]=TRUE),テーブル1[[#This Row],[名前]],"")</f>
        <v>0</v>
      </c>
      <c r="AF225" s="11">
        <f>IF(AND('グラフ(PTH-cCa,P)'!$I$31="ON",テーブル1[[#This Row],[ラベル表示]]=TRUE),テーブル1[[#This Row],[名前]],"")</f>
        <v>0</v>
      </c>
      <c r="AG225" s="11">
        <f>IF(AND('グラフ(PTH-cCa,P)'!$Y$31="ON",テーブル1[[#This Row],[ラベル表示]]=TRUE),テーブル1[[#This Row],[名前]],"")</f>
        <v>0</v>
      </c>
      <c r="AH225" s="76">
        <f t="shared" si="7"/>
        <v>0</v>
      </c>
    </row>
    <row r="226" spans="2:34" ht="20.399999999999999" customHeight="1" x14ac:dyDescent="0.45">
      <c r="B226" s="129" t="b">
        <v>1</v>
      </c>
      <c r="C226" s="88">
        <f t="shared" si="6"/>
        <v>222</v>
      </c>
      <c r="D226" s="144"/>
      <c r="E226" s="8"/>
      <c r="F226" s="8"/>
      <c r="G226" s="8"/>
      <c r="H226" s="8"/>
      <c r="I226" s="8"/>
      <c r="J226" s="8"/>
      <c r="K226" s="136" t="str">
        <f>テーブル1[[#This Row],[cCa(mg/dL) '[自動計算']_グラフ表示用]]</f>
        <v/>
      </c>
      <c r="L226" s="8"/>
      <c r="M226" s="8"/>
      <c r="N226" s="59"/>
      <c r="O2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6" s="130" t="e">
        <f>IF(AND(テーブル1[[#This Row],[cCa(mg/dL) '[自動計算']_グラフ表示用]]&lt;&gt;"",テーブル1[[#This Row],[ラベル表示]]=TRUE),テーブル1[[#This Row],[cCa(mg/dL) '[自動計算']_グラフ表示用]],NA())</f>
        <v>#N/A</v>
      </c>
      <c r="Q226" s="130" t="e">
        <f>IF(AND(テーブル1[[#This Row],[P(mg/dL)]]&lt;&gt;"",テーブル1[[#This Row],[ラベル表示]]=TRUE),テーブル1[[#This Row],[P(mg/dL)]],NA())</f>
        <v>#N/A</v>
      </c>
      <c r="R226" s="130" t="e">
        <f>IF(AND(テーブル1[[#This Row],[設定項目]]&lt;&gt;"",テーブル1[[#This Row],[ラベル表示]]=TRUE),テーブル1[[#This Row],[設定項目]],NA())</f>
        <v>#N/A</v>
      </c>
      <c r="S226" s="58" t="e">
        <f>IF(テーブル1[[#This Row],[設定項目]]&gt;=設定!$D$13,テーブル1[[#This Row],[val_J]],NA())</f>
        <v>#N/A</v>
      </c>
      <c r="T226" s="11" t="e">
        <f>IF(テーブル1[[#This Row],[設定項目]]&gt;=設定!$D$13,テーブル1[[#This Row],[val_K]],NA())</f>
        <v>#N/A</v>
      </c>
      <c r="U226" s="11" t="e">
        <f>IF(AND(テーブル1[[#This Row],[設定項目]]&lt;設定!$D$13,テーブル1[[#This Row],[設定項目]]&gt;=設定!$D$12),テーブル1[[#This Row],[val_J]],NA())</f>
        <v>#N/A</v>
      </c>
      <c r="V226" s="11" t="e">
        <f>IF(AND(テーブル1[[#This Row],[設定項目]]&lt;設定!$D$13,テーブル1[[#This Row],[設定項目]]&gt;=設定!$D$12),テーブル1[[#This Row],[val_K]],NA())</f>
        <v>#N/A</v>
      </c>
      <c r="W226" s="11" t="e">
        <f>IF(AND(テーブル1[[#This Row],[設定項目]]&lt;設定!$D$12,テーブル1[[#This Row],[設定項目]]&gt;=設定!$D$11),テーブル1[[#This Row],[val_J]],NA())</f>
        <v>#N/A</v>
      </c>
      <c r="X226" s="11" t="e">
        <f>IF(AND(テーブル1[[#This Row],[設定項目]]&lt;設定!$D$12,テーブル1[[#This Row],[設定項目]]&gt;=設定!$D$11),テーブル1[[#This Row],[val_K]],NA())</f>
        <v>#N/A</v>
      </c>
      <c r="Y226" s="11" t="e">
        <f>IF(AND(テーブル1[[#This Row],[設定項目]]&lt;設定!$D$11,テーブル1[[#This Row],[設定項目]]&gt;=設定!$D$10),テーブル1[[#This Row],[val_J]],NA())</f>
        <v>#N/A</v>
      </c>
      <c r="Z226" s="11" t="e">
        <f>IF(AND(テーブル1[[#This Row],[設定項目]]&lt;設定!$D$11,テーブル1[[#This Row],[設定項目]]&gt;=設定!$D$10),テーブル1[[#This Row],[val_K]],NA())</f>
        <v>#N/A</v>
      </c>
      <c r="AA226" s="11" t="e">
        <f>IF(AND(テーブル1[[#This Row],[設定項目]]&lt;設定!$D$10,テーブル1[[#This Row],[設定項目]]&gt;=設定!$D$9),テーブル1[[#This Row],[val_J]],NA())</f>
        <v>#N/A</v>
      </c>
      <c r="AB226" s="11" t="e">
        <f>IF(AND(テーブル1[[#This Row],[設定項目]]&lt;設定!$D$10,テーブル1[[#This Row],[設定項目]]&gt;=設定!$D$9),テーブル1[[#This Row],[val_K]],NA())</f>
        <v>#N/A</v>
      </c>
      <c r="AC226" s="11" t="e">
        <f>IF(AND(テーブル1[[#This Row],[設定項目]]&lt;設定!$F$8,テーブル1[[#This Row],[設定項目]]&lt;&gt;""),テーブル1[[#This Row],[val_J]],NA())</f>
        <v>#N/A</v>
      </c>
      <c r="AD226" s="11" t="e">
        <f>IF(AND(テーブル1[[#This Row],[設定項目]]&lt;設定!$F$8,テーブル1[[#This Row],[設定項目]]&lt;&gt;""),テーブル1[[#This Row],[val_K]],NA())</f>
        <v>#N/A</v>
      </c>
      <c r="AE226" s="11">
        <f>IF(AND('グラフ(cCa-P)'!$I$11="ON",テーブル1[[#This Row],[ラベル表示]]=TRUE),テーブル1[[#This Row],[名前]],"")</f>
        <v>0</v>
      </c>
      <c r="AF226" s="11">
        <f>IF(AND('グラフ(PTH-cCa,P)'!$I$31="ON",テーブル1[[#This Row],[ラベル表示]]=TRUE),テーブル1[[#This Row],[名前]],"")</f>
        <v>0</v>
      </c>
      <c r="AG226" s="11">
        <f>IF(AND('グラフ(PTH-cCa,P)'!$Y$31="ON",テーブル1[[#This Row],[ラベル表示]]=TRUE),テーブル1[[#This Row],[名前]],"")</f>
        <v>0</v>
      </c>
      <c r="AH226" s="76">
        <f t="shared" si="7"/>
        <v>0</v>
      </c>
    </row>
    <row r="227" spans="2:34" ht="20.399999999999999" customHeight="1" x14ac:dyDescent="0.45">
      <c r="B227" s="129" t="b">
        <v>1</v>
      </c>
      <c r="C227" s="88">
        <f t="shared" si="6"/>
        <v>223</v>
      </c>
      <c r="D227" s="144"/>
      <c r="E227" s="8"/>
      <c r="F227" s="8"/>
      <c r="G227" s="8"/>
      <c r="H227" s="8"/>
      <c r="I227" s="8"/>
      <c r="J227" s="8"/>
      <c r="K227" s="136" t="str">
        <f>テーブル1[[#This Row],[cCa(mg/dL) '[自動計算']_グラフ表示用]]</f>
        <v/>
      </c>
      <c r="L227" s="8"/>
      <c r="M227" s="8"/>
      <c r="N227" s="59"/>
      <c r="O2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7" s="130" t="e">
        <f>IF(AND(テーブル1[[#This Row],[cCa(mg/dL) '[自動計算']_グラフ表示用]]&lt;&gt;"",テーブル1[[#This Row],[ラベル表示]]=TRUE),テーブル1[[#This Row],[cCa(mg/dL) '[自動計算']_グラフ表示用]],NA())</f>
        <v>#N/A</v>
      </c>
      <c r="Q227" s="130" t="e">
        <f>IF(AND(テーブル1[[#This Row],[P(mg/dL)]]&lt;&gt;"",テーブル1[[#This Row],[ラベル表示]]=TRUE),テーブル1[[#This Row],[P(mg/dL)]],NA())</f>
        <v>#N/A</v>
      </c>
      <c r="R227" s="130" t="e">
        <f>IF(AND(テーブル1[[#This Row],[設定項目]]&lt;&gt;"",テーブル1[[#This Row],[ラベル表示]]=TRUE),テーブル1[[#This Row],[設定項目]],NA())</f>
        <v>#N/A</v>
      </c>
      <c r="S227" s="58" t="e">
        <f>IF(テーブル1[[#This Row],[設定項目]]&gt;=設定!$D$13,テーブル1[[#This Row],[val_J]],NA())</f>
        <v>#N/A</v>
      </c>
      <c r="T227" s="11" t="e">
        <f>IF(テーブル1[[#This Row],[設定項目]]&gt;=設定!$D$13,テーブル1[[#This Row],[val_K]],NA())</f>
        <v>#N/A</v>
      </c>
      <c r="U227" s="11" t="e">
        <f>IF(AND(テーブル1[[#This Row],[設定項目]]&lt;設定!$D$13,テーブル1[[#This Row],[設定項目]]&gt;=設定!$D$12),テーブル1[[#This Row],[val_J]],NA())</f>
        <v>#N/A</v>
      </c>
      <c r="V227" s="11" t="e">
        <f>IF(AND(テーブル1[[#This Row],[設定項目]]&lt;設定!$D$13,テーブル1[[#This Row],[設定項目]]&gt;=設定!$D$12),テーブル1[[#This Row],[val_K]],NA())</f>
        <v>#N/A</v>
      </c>
      <c r="W227" s="11" t="e">
        <f>IF(AND(テーブル1[[#This Row],[設定項目]]&lt;設定!$D$12,テーブル1[[#This Row],[設定項目]]&gt;=設定!$D$11),テーブル1[[#This Row],[val_J]],NA())</f>
        <v>#N/A</v>
      </c>
      <c r="X227" s="11" t="e">
        <f>IF(AND(テーブル1[[#This Row],[設定項目]]&lt;設定!$D$12,テーブル1[[#This Row],[設定項目]]&gt;=設定!$D$11),テーブル1[[#This Row],[val_K]],NA())</f>
        <v>#N/A</v>
      </c>
      <c r="Y227" s="11" t="e">
        <f>IF(AND(テーブル1[[#This Row],[設定項目]]&lt;設定!$D$11,テーブル1[[#This Row],[設定項目]]&gt;=設定!$D$10),テーブル1[[#This Row],[val_J]],NA())</f>
        <v>#N/A</v>
      </c>
      <c r="Z227" s="11" t="e">
        <f>IF(AND(テーブル1[[#This Row],[設定項目]]&lt;設定!$D$11,テーブル1[[#This Row],[設定項目]]&gt;=設定!$D$10),テーブル1[[#This Row],[val_K]],NA())</f>
        <v>#N/A</v>
      </c>
      <c r="AA227" s="11" t="e">
        <f>IF(AND(テーブル1[[#This Row],[設定項目]]&lt;設定!$D$10,テーブル1[[#This Row],[設定項目]]&gt;=設定!$D$9),テーブル1[[#This Row],[val_J]],NA())</f>
        <v>#N/A</v>
      </c>
      <c r="AB227" s="11" t="e">
        <f>IF(AND(テーブル1[[#This Row],[設定項目]]&lt;設定!$D$10,テーブル1[[#This Row],[設定項目]]&gt;=設定!$D$9),テーブル1[[#This Row],[val_K]],NA())</f>
        <v>#N/A</v>
      </c>
      <c r="AC227" s="11" t="e">
        <f>IF(AND(テーブル1[[#This Row],[設定項目]]&lt;設定!$F$8,テーブル1[[#This Row],[設定項目]]&lt;&gt;""),テーブル1[[#This Row],[val_J]],NA())</f>
        <v>#N/A</v>
      </c>
      <c r="AD227" s="11" t="e">
        <f>IF(AND(テーブル1[[#This Row],[設定項目]]&lt;設定!$F$8,テーブル1[[#This Row],[設定項目]]&lt;&gt;""),テーブル1[[#This Row],[val_K]],NA())</f>
        <v>#N/A</v>
      </c>
      <c r="AE227" s="11">
        <f>IF(AND('グラフ(cCa-P)'!$I$11="ON",テーブル1[[#This Row],[ラベル表示]]=TRUE),テーブル1[[#This Row],[名前]],"")</f>
        <v>0</v>
      </c>
      <c r="AF227" s="11">
        <f>IF(AND('グラフ(PTH-cCa,P)'!$I$31="ON",テーブル1[[#This Row],[ラベル表示]]=TRUE),テーブル1[[#This Row],[名前]],"")</f>
        <v>0</v>
      </c>
      <c r="AG227" s="11">
        <f>IF(AND('グラフ(PTH-cCa,P)'!$Y$31="ON",テーブル1[[#This Row],[ラベル表示]]=TRUE),テーブル1[[#This Row],[名前]],"")</f>
        <v>0</v>
      </c>
      <c r="AH227" s="76">
        <f t="shared" si="7"/>
        <v>0</v>
      </c>
    </row>
    <row r="228" spans="2:34" ht="20.399999999999999" customHeight="1" x14ac:dyDescent="0.45">
      <c r="B228" s="129" t="b">
        <v>1</v>
      </c>
      <c r="C228" s="88">
        <f t="shared" si="6"/>
        <v>224</v>
      </c>
      <c r="D228" s="144"/>
      <c r="E228" s="8"/>
      <c r="F228" s="8"/>
      <c r="G228" s="8"/>
      <c r="H228" s="8"/>
      <c r="I228" s="8"/>
      <c r="J228" s="8"/>
      <c r="K228" s="136" t="str">
        <f>テーブル1[[#This Row],[cCa(mg/dL) '[自動計算']_グラフ表示用]]</f>
        <v/>
      </c>
      <c r="L228" s="8"/>
      <c r="M228" s="8"/>
      <c r="N228" s="59"/>
      <c r="O2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8" s="130" t="e">
        <f>IF(AND(テーブル1[[#This Row],[cCa(mg/dL) '[自動計算']_グラフ表示用]]&lt;&gt;"",テーブル1[[#This Row],[ラベル表示]]=TRUE),テーブル1[[#This Row],[cCa(mg/dL) '[自動計算']_グラフ表示用]],NA())</f>
        <v>#N/A</v>
      </c>
      <c r="Q228" s="130" t="e">
        <f>IF(AND(テーブル1[[#This Row],[P(mg/dL)]]&lt;&gt;"",テーブル1[[#This Row],[ラベル表示]]=TRUE),テーブル1[[#This Row],[P(mg/dL)]],NA())</f>
        <v>#N/A</v>
      </c>
      <c r="R228" s="130" t="e">
        <f>IF(AND(テーブル1[[#This Row],[設定項目]]&lt;&gt;"",テーブル1[[#This Row],[ラベル表示]]=TRUE),テーブル1[[#This Row],[設定項目]],NA())</f>
        <v>#N/A</v>
      </c>
      <c r="S228" s="58" t="e">
        <f>IF(テーブル1[[#This Row],[設定項目]]&gt;=設定!$D$13,テーブル1[[#This Row],[val_J]],NA())</f>
        <v>#N/A</v>
      </c>
      <c r="T228" s="11" t="e">
        <f>IF(テーブル1[[#This Row],[設定項目]]&gt;=設定!$D$13,テーブル1[[#This Row],[val_K]],NA())</f>
        <v>#N/A</v>
      </c>
      <c r="U228" s="11" t="e">
        <f>IF(AND(テーブル1[[#This Row],[設定項目]]&lt;設定!$D$13,テーブル1[[#This Row],[設定項目]]&gt;=設定!$D$12),テーブル1[[#This Row],[val_J]],NA())</f>
        <v>#N/A</v>
      </c>
      <c r="V228" s="11" t="e">
        <f>IF(AND(テーブル1[[#This Row],[設定項目]]&lt;設定!$D$13,テーブル1[[#This Row],[設定項目]]&gt;=設定!$D$12),テーブル1[[#This Row],[val_K]],NA())</f>
        <v>#N/A</v>
      </c>
      <c r="W228" s="11" t="e">
        <f>IF(AND(テーブル1[[#This Row],[設定項目]]&lt;設定!$D$12,テーブル1[[#This Row],[設定項目]]&gt;=設定!$D$11),テーブル1[[#This Row],[val_J]],NA())</f>
        <v>#N/A</v>
      </c>
      <c r="X228" s="11" t="e">
        <f>IF(AND(テーブル1[[#This Row],[設定項目]]&lt;設定!$D$12,テーブル1[[#This Row],[設定項目]]&gt;=設定!$D$11),テーブル1[[#This Row],[val_K]],NA())</f>
        <v>#N/A</v>
      </c>
      <c r="Y228" s="11" t="e">
        <f>IF(AND(テーブル1[[#This Row],[設定項目]]&lt;設定!$D$11,テーブル1[[#This Row],[設定項目]]&gt;=設定!$D$10),テーブル1[[#This Row],[val_J]],NA())</f>
        <v>#N/A</v>
      </c>
      <c r="Z228" s="11" t="e">
        <f>IF(AND(テーブル1[[#This Row],[設定項目]]&lt;設定!$D$11,テーブル1[[#This Row],[設定項目]]&gt;=設定!$D$10),テーブル1[[#This Row],[val_K]],NA())</f>
        <v>#N/A</v>
      </c>
      <c r="AA228" s="11" t="e">
        <f>IF(AND(テーブル1[[#This Row],[設定項目]]&lt;設定!$D$10,テーブル1[[#This Row],[設定項目]]&gt;=設定!$D$9),テーブル1[[#This Row],[val_J]],NA())</f>
        <v>#N/A</v>
      </c>
      <c r="AB228" s="11" t="e">
        <f>IF(AND(テーブル1[[#This Row],[設定項目]]&lt;設定!$D$10,テーブル1[[#This Row],[設定項目]]&gt;=設定!$D$9),テーブル1[[#This Row],[val_K]],NA())</f>
        <v>#N/A</v>
      </c>
      <c r="AC228" s="11" t="e">
        <f>IF(AND(テーブル1[[#This Row],[設定項目]]&lt;設定!$F$8,テーブル1[[#This Row],[設定項目]]&lt;&gt;""),テーブル1[[#This Row],[val_J]],NA())</f>
        <v>#N/A</v>
      </c>
      <c r="AD228" s="11" t="e">
        <f>IF(AND(テーブル1[[#This Row],[設定項目]]&lt;設定!$F$8,テーブル1[[#This Row],[設定項目]]&lt;&gt;""),テーブル1[[#This Row],[val_K]],NA())</f>
        <v>#N/A</v>
      </c>
      <c r="AE228" s="11">
        <f>IF(AND('グラフ(cCa-P)'!$I$11="ON",テーブル1[[#This Row],[ラベル表示]]=TRUE),テーブル1[[#This Row],[名前]],"")</f>
        <v>0</v>
      </c>
      <c r="AF228" s="11">
        <f>IF(AND('グラフ(PTH-cCa,P)'!$I$31="ON",テーブル1[[#This Row],[ラベル表示]]=TRUE),テーブル1[[#This Row],[名前]],"")</f>
        <v>0</v>
      </c>
      <c r="AG228" s="11">
        <f>IF(AND('グラフ(PTH-cCa,P)'!$Y$31="ON",テーブル1[[#This Row],[ラベル表示]]=TRUE),テーブル1[[#This Row],[名前]],"")</f>
        <v>0</v>
      </c>
      <c r="AH228" s="76">
        <f t="shared" si="7"/>
        <v>0</v>
      </c>
    </row>
    <row r="229" spans="2:34" ht="20.399999999999999" customHeight="1" x14ac:dyDescent="0.45">
      <c r="B229" s="129" t="b">
        <v>1</v>
      </c>
      <c r="C229" s="88">
        <f t="shared" si="6"/>
        <v>225</v>
      </c>
      <c r="D229" s="144"/>
      <c r="E229" s="8"/>
      <c r="F229" s="8"/>
      <c r="G229" s="8"/>
      <c r="H229" s="8"/>
      <c r="I229" s="8"/>
      <c r="J229" s="8"/>
      <c r="K229" s="136" t="str">
        <f>テーブル1[[#This Row],[cCa(mg/dL) '[自動計算']_グラフ表示用]]</f>
        <v/>
      </c>
      <c r="L229" s="8"/>
      <c r="M229" s="8"/>
      <c r="N229" s="59"/>
      <c r="O2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29" s="130" t="e">
        <f>IF(AND(テーブル1[[#This Row],[cCa(mg/dL) '[自動計算']_グラフ表示用]]&lt;&gt;"",テーブル1[[#This Row],[ラベル表示]]=TRUE),テーブル1[[#This Row],[cCa(mg/dL) '[自動計算']_グラフ表示用]],NA())</f>
        <v>#N/A</v>
      </c>
      <c r="Q229" s="130" t="e">
        <f>IF(AND(テーブル1[[#This Row],[P(mg/dL)]]&lt;&gt;"",テーブル1[[#This Row],[ラベル表示]]=TRUE),テーブル1[[#This Row],[P(mg/dL)]],NA())</f>
        <v>#N/A</v>
      </c>
      <c r="R229" s="130" t="e">
        <f>IF(AND(テーブル1[[#This Row],[設定項目]]&lt;&gt;"",テーブル1[[#This Row],[ラベル表示]]=TRUE),テーブル1[[#This Row],[設定項目]],NA())</f>
        <v>#N/A</v>
      </c>
      <c r="S229" s="58" t="e">
        <f>IF(テーブル1[[#This Row],[設定項目]]&gt;=設定!$D$13,テーブル1[[#This Row],[val_J]],NA())</f>
        <v>#N/A</v>
      </c>
      <c r="T229" s="11" t="e">
        <f>IF(テーブル1[[#This Row],[設定項目]]&gt;=設定!$D$13,テーブル1[[#This Row],[val_K]],NA())</f>
        <v>#N/A</v>
      </c>
      <c r="U229" s="11" t="e">
        <f>IF(AND(テーブル1[[#This Row],[設定項目]]&lt;設定!$D$13,テーブル1[[#This Row],[設定項目]]&gt;=設定!$D$12),テーブル1[[#This Row],[val_J]],NA())</f>
        <v>#N/A</v>
      </c>
      <c r="V229" s="11" t="e">
        <f>IF(AND(テーブル1[[#This Row],[設定項目]]&lt;設定!$D$13,テーブル1[[#This Row],[設定項目]]&gt;=設定!$D$12),テーブル1[[#This Row],[val_K]],NA())</f>
        <v>#N/A</v>
      </c>
      <c r="W229" s="11" t="e">
        <f>IF(AND(テーブル1[[#This Row],[設定項目]]&lt;設定!$D$12,テーブル1[[#This Row],[設定項目]]&gt;=設定!$D$11),テーブル1[[#This Row],[val_J]],NA())</f>
        <v>#N/A</v>
      </c>
      <c r="X229" s="11" t="e">
        <f>IF(AND(テーブル1[[#This Row],[設定項目]]&lt;設定!$D$12,テーブル1[[#This Row],[設定項目]]&gt;=設定!$D$11),テーブル1[[#This Row],[val_K]],NA())</f>
        <v>#N/A</v>
      </c>
      <c r="Y229" s="11" t="e">
        <f>IF(AND(テーブル1[[#This Row],[設定項目]]&lt;設定!$D$11,テーブル1[[#This Row],[設定項目]]&gt;=設定!$D$10),テーブル1[[#This Row],[val_J]],NA())</f>
        <v>#N/A</v>
      </c>
      <c r="Z229" s="11" t="e">
        <f>IF(AND(テーブル1[[#This Row],[設定項目]]&lt;設定!$D$11,テーブル1[[#This Row],[設定項目]]&gt;=設定!$D$10),テーブル1[[#This Row],[val_K]],NA())</f>
        <v>#N/A</v>
      </c>
      <c r="AA229" s="11" t="e">
        <f>IF(AND(テーブル1[[#This Row],[設定項目]]&lt;設定!$D$10,テーブル1[[#This Row],[設定項目]]&gt;=設定!$D$9),テーブル1[[#This Row],[val_J]],NA())</f>
        <v>#N/A</v>
      </c>
      <c r="AB229" s="11" t="e">
        <f>IF(AND(テーブル1[[#This Row],[設定項目]]&lt;設定!$D$10,テーブル1[[#This Row],[設定項目]]&gt;=設定!$D$9),テーブル1[[#This Row],[val_K]],NA())</f>
        <v>#N/A</v>
      </c>
      <c r="AC229" s="11" t="e">
        <f>IF(AND(テーブル1[[#This Row],[設定項目]]&lt;設定!$F$8,テーブル1[[#This Row],[設定項目]]&lt;&gt;""),テーブル1[[#This Row],[val_J]],NA())</f>
        <v>#N/A</v>
      </c>
      <c r="AD229" s="11" t="e">
        <f>IF(AND(テーブル1[[#This Row],[設定項目]]&lt;設定!$F$8,テーブル1[[#This Row],[設定項目]]&lt;&gt;""),テーブル1[[#This Row],[val_K]],NA())</f>
        <v>#N/A</v>
      </c>
      <c r="AE229" s="11">
        <f>IF(AND('グラフ(cCa-P)'!$I$11="ON",テーブル1[[#This Row],[ラベル表示]]=TRUE),テーブル1[[#This Row],[名前]],"")</f>
        <v>0</v>
      </c>
      <c r="AF229" s="11">
        <f>IF(AND('グラフ(PTH-cCa,P)'!$I$31="ON",テーブル1[[#This Row],[ラベル表示]]=TRUE),テーブル1[[#This Row],[名前]],"")</f>
        <v>0</v>
      </c>
      <c r="AG229" s="11">
        <f>IF(AND('グラフ(PTH-cCa,P)'!$Y$31="ON",テーブル1[[#This Row],[ラベル表示]]=TRUE),テーブル1[[#This Row],[名前]],"")</f>
        <v>0</v>
      </c>
      <c r="AH229" s="76">
        <f t="shared" si="7"/>
        <v>0</v>
      </c>
    </row>
    <row r="230" spans="2:34" ht="20.399999999999999" customHeight="1" x14ac:dyDescent="0.45">
      <c r="B230" s="129" t="b">
        <v>1</v>
      </c>
      <c r="C230" s="88">
        <f t="shared" si="6"/>
        <v>226</v>
      </c>
      <c r="D230" s="144"/>
      <c r="E230" s="8"/>
      <c r="F230" s="8"/>
      <c r="G230" s="8"/>
      <c r="H230" s="8"/>
      <c r="I230" s="8"/>
      <c r="J230" s="8"/>
      <c r="K230" s="136" t="str">
        <f>テーブル1[[#This Row],[cCa(mg/dL) '[自動計算']_グラフ表示用]]</f>
        <v/>
      </c>
      <c r="L230" s="8"/>
      <c r="M230" s="8"/>
      <c r="N230" s="59"/>
      <c r="O2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0" s="130" t="e">
        <f>IF(AND(テーブル1[[#This Row],[cCa(mg/dL) '[自動計算']_グラフ表示用]]&lt;&gt;"",テーブル1[[#This Row],[ラベル表示]]=TRUE),テーブル1[[#This Row],[cCa(mg/dL) '[自動計算']_グラフ表示用]],NA())</f>
        <v>#N/A</v>
      </c>
      <c r="Q230" s="130" t="e">
        <f>IF(AND(テーブル1[[#This Row],[P(mg/dL)]]&lt;&gt;"",テーブル1[[#This Row],[ラベル表示]]=TRUE),テーブル1[[#This Row],[P(mg/dL)]],NA())</f>
        <v>#N/A</v>
      </c>
      <c r="R230" s="130" t="e">
        <f>IF(AND(テーブル1[[#This Row],[設定項目]]&lt;&gt;"",テーブル1[[#This Row],[ラベル表示]]=TRUE),テーブル1[[#This Row],[設定項目]],NA())</f>
        <v>#N/A</v>
      </c>
      <c r="S230" s="58" t="e">
        <f>IF(テーブル1[[#This Row],[設定項目]]&gt;=設定!$D$13,テーブル1[[#This Row],[val_J]],NA())</f>
        <v>#N/A</v>
      </c>
      <c r="T230" s="11" t="e">
        <f>IF(テーブル1[[#This Row],[設定項目]]&gt;=設定!$D$13,テーブル1[[#This Row],[val_K]],NA())</f>
        <v>#N/A</v>
      </c>
      <c r="U230" s="11" t="e">
        <f>IF(AND(テーブル1[[#This Row],[設定項目]]&lt;設定!$D$13,テーブル1[[#This Row],[設定項目]]&gt;=設定!$D$12),テーブル1[[#This Row],[val_J]],NA())</f>
        <v>#N/A</v>
      </c>
      <c r="V230" s="11" t="e">
        <f>IF(AND(テーブル1[[#This Row],[設定項目]]&lt;設定!$D$13,テーブル1[[#This Row],[設定項目]]&gt;=設定!$D$12),テーブル1[[#This Row],[val_K]],NA())</f>
        <v>#N/A</v>
      </c>
      <c r="W230" s="11" t="e">
        <f>IF(AND(テーブル1[[#This Row],[設定項目]]&lt;設定!$D$12,テーブル1[[#This Row],[設定項目]]&gt;=設定!$D$11),テーブル1[[#This Row],[val_J]],NA())</f>
        <v>#N/A</v>
      </c>
      <c r="X230" s="11" t="e">
        <f>IF(AND(テーブル1[[#This Row],[設定項目]]&lt;設定!$D$12,テーブル1[[#This Row],[設定項目]]&gt;=設定!$D$11),テーブル1[[#This Row],[val_K]],NA())</f>
        <v>#N/A</v>
      </c>
      <c r="Y230" s="11" t="e">
        <f>IF(AND(テーブル1[[#This Row],[設定項目]]&lt;設定!$D$11,テーブル1[[#This Row],[設定項目]]&gt;=設定!$D$10),テーブル1[[#This Row],[val_J]],NA())</f>
        <v>#N/A</v>
      </c>
      <c r="Z230" s="11" t="e">
        <f>IF(AND(テーブル1[[#This Row],[設定項目]]&lt;設定!$D$11,テーブル1[[#This Row],[設定項目]]&gt;=設定!$D$10),テーブル1[[#This Row],[val_K]],NA())</f>
        <v>#N/A</v>
      </c>
      <c r="AA230" s="11" t="e">
        <f>IF(AND(テーブル1[[#This Row],[設定項目]]&lt;設定!$D$10,テーブル1[[#This Row],[設定項目]]&gt;=設定!$D$9),テーブル1[[#This Row],[val_J]],NA())</f>
        <v>#N/A</v>
      </c>
      <c r="AB230" s="11" t="e">
        <f>IF(AND(テーブル1[[#This Row],[設定項目]]&lt;設定!$D$10,テーブル1[[#This Row],[設定項目]]&gt;=設定!$D$9),テーブル1[[#This Row],[val_K]],NA())</f>
        <v>#N/A</v>
      </c>
      <c r="AC230" s="11" t="e">
        <f>IF(AND(テーブル1[[#This Row],[設定項目]]&lt;設定!$F$8,テーブル1[[#This Row],[設定項目]]&lt;&gt;""),テーブル1[[#This Row],[val_J]],NA())</f>
        <v>#N/A</v>
      </c>
      <c r="AD230" s="11" t="e">
        <f>IF(AND(テーブル1[[#This Row],[設定項目]]&lt;設定!$F$8,テーブル1[[#This Row],[設定項目]]&lt;&gt;""),テーブル1[[#This Row],[val_K]],NA())</f>
        <v>#N/A</v>
      </c>
      <c r="AE230" s="11">
        <f>IF(AND('グラフ(cCa-P)'!$I$11="ON",テーブル1[[#This Row],[ラベル表示]]=TRUE),テーブル1[[#This Row],[名前]],"")</f>
        <v>0</v>
      </c>
      <c r="AF230" s="11">
        <f>IF(AND('グラフ(PTH-cCa,P)'!$I$31="ON",テーブル1[[#This Row],[ラベル表示]]=TRUE),テーブル1[[#This Row],[名前]],"")</f>
        <v>0</v>
      </c>
      <c r="AG230" s="11">
        <f>IF(AND('グラフ(PTH-cCa,P)'!$Y$31="ON",テーブル1[[#This Row],[ラベル表示]]=TRUE),テーブル1[[#This Row],[名前]],"")</f>
        <v>0</v>
      </c>
      <c r="AH230" s="76">
        <f t="shared" si="7"/>
        <v>0</v>
      </c>
    </row>
    <row r="231" spans="2:34" ht="20.399999999999999" customHeight="1" x14ac:dyDescent="0.45">
      <c r="B231" s="129" t="b">
        <v>1</v>
      </c>
      <c r="C231" s="88">
        <f t="shared" si="6"/>
        <v>227</v>
      </c>
      <c r="D231" s="144"/>
      <c r="E231" s="8"/>
      <c r="F231" s="8"/>
      <c r="G231" s="8"/>
      <c r="H231" s="8"/>
      <c r="I231" s="8"/>
      <c r="J231" s="8"/>
      <c r="K231" s="136" t="str">
        <f>テーブル1[[#This Row],[cCa(mg/dL) '[自動計算']_グラフ表示用]]</f>
        <v/>
      </c>
      <c r="L231" s="8"/>
      <c r="M231" s="8"/>
      <c r="N231" s="59"/>
      <c r="O2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1" s="130" t="e">
        <f>IF(AND(テーブル1[[#This Row],[cCa(mg/dL) '[自動計算']_グラフ表示用]]&lt;&gt;"",テーブル1[[#This Row],[ラベル表示]]=TRUE),テーブル1[[#This Row],[cCa(mg/dL) '[自動計算']_グラフ表示用]],NA())</f>
        <v>#N/A</v>
      </c>
      <c r="Q231" s="130" t="e">
        <f>IF(AND(テーブル1[[#This Row],[P(mg/dL)]]&lt;&gt;"",テーブル1[[#This Row],[ラベル表示]]=TRUE),テーブル1[[#This Row],[P(mg/dL)]],NA())</f>
        <v>#N/A</v>
      </c>
      <c r="R231" s="130" t="e">
        <f>IF(AND(テーブル1[[#This Row],[設定項目]]&lt;&gt;"",テーブル1[[#This Row],[ラベル表示]]=TRUE),テーブル1[[#This Row],[設定項目]],NA())</f>
        <v>#N/A</v>
      </c>
      <c r="S231" s="58" t="e">
        <f>IF(テーブル1[[#This Row],[設定項目]]&gt;=設定!$D$13,テーブル1[[#This Row],[val_J]],NA())</f>
        <v>#N/A</v>
      </c>
      <c r="T231" s="11" t="e">
        <f>IF(テーブル1[[#This Row],[設定項目]]&gt;=設定!$D$13,テーブル1[[#This Row],[val_K]],NA())</f>
        <v>#N/A</v>
      </c>
      <c r="U231" s="11" t="e">
        <f>IF(AND(テーブル1[[#This Row],[設定項目]]&lt;設定!$D$13,テーブル1[[#This Row],[設定項目]]&gt;=設定!$D$12),テーブル1[[#This Row],[val_J]],NA())</f>
        <v>#N/A</v>
      </c>
      <c r="V231" s="11" t="e">
        <f>IF(AND(テーブル1[[#This Row],[設定項目]]&lt;設定!$D$13,テーブル1[[#This Row],[設定項目]]&gt;=設定!$D$12),テーブル1[[#This Row],[val_K]],NA())</f>
        <v>#N/A</v>
      </c>
      <c r="W231" s="11" t="e">
        <f>IF(AND(テーブル1[[#This Row],[設定項目]]&lt;設定!$D$12,テーブル1[[#This Row],[設定項目]]&gt;=設定!$D$11),テーブル1[[#This Row],[val_J]],NA())</f>
        <v>#N/A</v>
      </c>
      <c r="X231" s="11" t="e">
        <f>IF(AND(テーブル1[[#This Row],[設定項目]]&lt;設定!$D$12,テーブル1[[#This Row],[設定項目]]&gt;=設定!$D$11),テーブル1[[#This Row],[val_K]],NA())</f>
        <v>#N/A</v>
      </c>
      <c r="Y231" s="11" t="e">
        <f>IF(AND(テーブル1[[#This Row],[設定項目]]&lt;設定!$D$11,テーブル1[[#This Row],[設定項目]]&gt;=設定!$D$10),テーブル1[[#This Row],[val_J]],NA())</f>
        <v>#N/A</v>
      </c>
      <c r="Z231" s="11" t="e">
        <f>IF(AND(テーブル1[[#This Row],[設定項目]]&lt;設定!$D$11,テーブル1[[#This Row],[設定項目]]&gt;=設定!$D$10),テーブル1[[#This Row],[val_K]],NA())</f>
        <v>#N/A</v>
      </c>
      <c r="AA231" s="11" t="e">
        <f>IF(AND(テーブル1[[#This Row],[設定項目]]&lt;設定!$D$10,テーブル1[[#This Row],[設定項目]]&gt;=設定!$D$9),テーブル1[[#This Row],[val_J]],NA())</f>
        <v>#N/A</v>
      </c>
      <c r="AB231" s="11" t="e">
        <f>IF(AND(テーブル1[[#This Row],[設定項目]]&lt;設定!$D$10,テーブル1[[#This Row],[設定項目]]&gt;=設定!$D$9),テーブル1[[#This Row],[val_K]],NA())</f>
        <v>#N/A</v>
      </c>
      <c r="AC231" s="11" t="e">
        <f>IF(AND(テーブル1[[#This Row],[設定項目]]&lt;設定!$F$8,テーブル1[[#This Row],[設定項目]]&lt;&gt;""),テーブル1[[#This Row],[val_J]],NA())</f>
        <v>#N/A</v>
      </c>
      <c r="AD231" s="11" t="e">
        <f>IF(AND(テーブル1[[#This Row],[設定項目]]&lt;設定!$F$8,テーブル1[[#This Row],[設定項目]]&lt;&gt;""),テーブル1[[#This Row],[val_K]],NA())</f>
        <v>#N/A</v>
      </c>
      <c r="AE231" s="11">
        <f>IF(AND('グラフ(cCa-P)'!$I$11="ON",テーブル1[[#This Row],[ラベル表示]]=TRUE),テーブル1[[#This Row],[名前]],"")</f>
        <v>0</v>
      </c>
      <c r="AF231" s="11">
        <f>IF(AND('グラフ(PTH-cCa,P)'!$I$31="ON",テーブル1[[#This Row],[ラベル表示]]=TRUE),テーブル1[[#This Row],[名前]],"")</f>
        <v>0</v>
      </c>
      <c r="AG231" s="11">
        <f>IF(AND('グラフ(PTH-cCa,P)'!$Y$31="ON",テーブル1[[#This Row],[ラベル表示]]=TRUE),テーブル1[[#This Row],[名前]],"")</f>
        <v>0</v>
      </c>
      <c r="AH231" s="76">
        <f t="shared" si="7"/>
        <v>0</v>
      </c>
    </row>
    <row r="232" spans="2:34" ht="20.399999999999999" customHeight="1" x14ac:dyDescent="0.45">
      <c r="B232" s="129" t="b">
        <v>1</v>
      </c>
      <c r="C232" s="88">
        <f t="shared" si="6"/>
        <v>228</v>
      </c>
      <c r="D232" s="144"/>
      <c r="E232" s="8"/>
      <c r="F232" s="8"/>
      <c r="G232" s="8"/>
      <c r="H232" s="8"/>
      <c r="I232" s="8"/>
      <c r="J232" s="8"/>
      <c r="K232" s="136" t="str">
        <f>テーブル1[[#This Row],[cCa(mg/dL) '[自動計算']_グラフ表示用]]</f>
        <v/>
      </c>
      <c r="L232" s="8"/>
      <c r="M232" s="8"/>
      <c r="N232" s="59"/>
      <c r="O2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2" s="130" t="e">
        <f>IF(AND(テーブル1[[#This Row],[cCa(mg/dL) '[自動計算']_グラフ表示用]]&lt;&gt;"",テーブル1[[#This Row],[ラベル表示]]=TRUE),テーブル1[[#This Row],[cCa(mg/dL) '[自動計算']_グラフ表示用]],NA())</f>
        <v>#N/A</v>
      </c>
      <c r="Q232" s="130" t="e">
        <f>IF(AND(テーブル1[[#This Row],[P(mg/dL)]]&lt;&gt;"",テーブル1[[#This Row],[ラベル表示]]=TRUE),テーブル1[[#This Row],[P(mg/dL)]],NA())</f>
        <v>#N/A</v>
      </c>
      <c r="R232" s="130" t="e">
        <f>IF(AND(テーブル1[[#This Row],[設定項目]]&lt;&gt;"",テーブル1[[#This Row],[ラベル表示]]=TRUE),テーブル1[[#This Row],[設定項目]],NA())</f>
        <v>#N/A</v>
      </c>
      <c r="S232" s="58" t="e">
        <f>IF(テーブル1[[#This Row],[設定項目]]&gt;=設定!$D$13,テーブル1[[#This Row],[val_J]],NA())</f>
        <v>#N/A</v>
      </c>
      <c r="T232" s="11" t="e">
        <f>IF(テーブル1[[#This Row],[設定項目]]&gt;=設定!$D$13,テーブル1[[#This Row],[val_K]],NA())</f>
        <v>#N/A</v>
      </c>
      <c r="U232" s="11" t="e">
        <f>IF(AND(テーブル1[[#This Row],[設定項目]]&lt;設定!$D$13,テーブル1[[#This Row],[設定項目]]&gt;=設定!$D$12),テーブル1[[#This Row],[val_J]],NA())</f>
        <v>#N/A</v>
      </c>
      <c r="V232" s="11" t="e">
        <f>IF(AND(テーブル1[[#This Row],[設定項目]]&lt;設定!$D$13,テーブル1[[#This Row],[設定項目]]&gt;=設定!$D$12),テーブル1[[#This Row],[val_K]],NA())</f>
        <v>#N/A</v>
      </c>
      <c r="W232" s="11" t="e">
        <f>IF(AND(テーブル1[[#This Row],[設定項目]]&lt;設定!$D$12,テーブル1[[#This Row],[設定項目]]&gt;=設定!$D$11),テーブル1[[#This Row],[val_J]],NA())</f>
        <v>#N/A</v>
      </c>
      <c r="X232" s="11" t="e">
        <f>IF(AND(テーブル1[[#This Row],[設定項目]]&lt;設定!$D$12,テーブル1[[#This Row],[設定項目]]&gt;=設定!$D$11),テーブル1[[#This Row],[val_K]],NA())</f>
        <v>#N/A</v>
      </c>
      <c r="Y232" s="11" t="e">
        <f>IF(AND(テーブル1[[#This Row],[設定項目]]&lt;設定!$D$11,テーブル1[[#This Row],[設定項目]]&gt;=設定!$D$10),テーブル1[[#This Row],[val_J]],NA())</f>
        <v>#N/A</v>
      </c>
      <c r="Z232" s="11" t="e">
        <f>IF(AND(テーブル1[[#This Row],[設定項目]]&lt;設定!$D$11,テーブル1[[#This Row],[設定項目]]&gt;=設定!$D$10),テーブル1[[#This Row],[val_K]],NA())</f>
        <v>#N/A</v>
      </c>
      <c r="AA232" s="11" t="e">
        <f>IF(AND(テーブル1[[#This Row],[設定項目]]&lt;設定!$D$10,テーブル1[[#This Row],[設定項目]]&gt;=設定!$D$9),テーブル1[[#This Row],[val_J]],NA())</f>
        <v>#N/A</v>
      </c>
      <c r="AB232" s="11" t="e">
        <f>IF(AND(テーブル1[[#This Row],[設定項目]]&lt;設定!$D$10,テーブル1[[#This Row],[設定項目]]&gt;=設定!$D$9),テーブル1[[#This Row],[val_K]],NA())</f>
        <v>#N/A</v>
      </c>
      <c r="AC232" s="11" t="e">
        <f>IF(AND(テーブル1[[#This Row],[設定項目]]&lt;設定!$F$8,テーブル1[[#This Row],[設定項目]]&lt;&gt;""),テーブル1[[#This Row],[val_J]],NA())</f>
        <v>#N/A</v>
      </c>
      <c r="AD232" s="11" t="e">
        <f>IF(AND(テーブル1[[#This Row],[設定項目]]&lt;設定!$F$8,テーブル1[[#This Row],[設定項目]]&lt;&gt;""),テーブル1[[#This Row],[val_K]],NA())</f>
        <v>#N/A</v>
      </c>
      <c r="AE232" s="11">
        <f>IF(AND('グラフ(cCa-P)'!$I$11="ON",テーブル1[[#This Row],[ラベル表示]]=TRUE),テーブル1[[#This Row],[名前]],"")</f>
        <v>0</v>
      </c>
      <c r="AF232" s="11">
        <f>IF(AND('グラフ(PTH-cCa,P)'!$I$31="ON",テーブル1[[#This Row],[ラベル表示]]=TRUE),テーブル1[[#This Row],[名前]],"")</f>
        <v>0</v>
      </c>
      <c r="AG232" s="11">
        <f>IF(AND('グラフ(PTH-cCa,P)'!$Y$31="ON",テーブル1[[#This Row],[ラベル表示]]=TRUE),テーブル1[[#This Row],[名前]],"")</f>
        <v>0</v>
      </c>
      <c r="AH232" s="76">
        <f t="shared" si="7"/>
        <v>0</v>
      </c>
    </row>
    <row r="233" spans="2:34" ht="20.399999999999999" customHeight="1" x14ac:dyDescent="0.45">
      <c r="B233" s="129" t="b">
        <v>1</v>
      </c>
      <c r="C233" s="88">
        <f t="shared" si="6"/>
        <v>229</v>
      </c>
      <c r="D233" s="144"/>
      <c r="E233" s="8"/>
      <c r="F233" s="8"/>
      <c r="G233" s="8"/>
      <c r="H233" s="8"/>
      <c r="I233" s="8"/>
      <c r="J233" s="8"/>
      <c r="K233" s="136" t="str">
        <f>テーブル1[[#This Row],[cCa(mg/dL) '[自動計算']_グラフ表示用]]</f>
        <v/>
      </c>
      <c r="L233" s="8"/>
      <c r="M233" s="8"/>
      <c r="N233" s="59"/>
      <c r="O2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3" s="130" t="e">
        <f>IF(AND(テーブル1[[#This Row],[cCa(mg/dL) '[自動計算']_グラフ表示用]]&lt;&gt;"",テーブル1[[#This Row],[ラベル表示]]=TRUE),テーブル1[[#This Row],[cCa(mg/dL) '[自動計算']_グラフ表示用]],NA())</f>
        <v>#N/A</v>
      </c>
      <c r="Q233" s="130" t="e">
        <f>IF(AND(テーブル1[[#This Row],[P(mg/dL)]]&lt;&gt;"",テーブル1[[#This Row],[ラベル表示]]=TRUE),テーブル1[[#This Row],[P(mg/dL)]],NA())</f>
        <v>#N/A</v>
      </c>
      <c r="R233" s="130" t="e">
        <f>IF(AND(テーブル1[[#This Row],[設定項目]]&lt;&gt;"",テーブル1[[#This Row],[ラベル表示]]=TRUE),テーブル1[[#This Row],[設定項目]],NA())</f>
        <v>#N/A</v>
      </c>
      <c r="S233" s="58" t="e">
        <f>IF(テーブル1[[#This Row],[設定項目]]&gt;=設定!$D$13,テーブル1[[#This Row],[val_J]],NA())</f>
        <v>#N/A</v>
      </c>
      <c r="T233" s="11" t="e">
        <f>IF(テーブル1[[#This Row],[設定項目]]&gt;=設定!$D$13,テーブル1[[#This Row],[val_K]],NA())</f>
        <v>#N/A</v>
      </c>
      <c r="U233" s="11" t="e">
        <f>IF(AND(テーブル1[[#This Row],[設定項目]]&lt;設定!$D$13,テーブル1[[#This Row],[設定項目]]&gt;=設定!$D$12),テーブル1[[#This Row],[val_J]],NA())</f>
        <v>#N/A</v>
      </c>
      <c r="V233" s="11" t="e">
        <f>IF(AND(テーブル1[[#This Row],[設定項目]]&lt;設定!$D$13,テーブル1[[#This Row],[設定項目]]&gt;=設定!$D$12),テーブル1[[#This Row],[val_K]],NA())</f>
        <v>#N/A</v>
      </c>
      <c r="W233" s="11" t="e">
        <f>IF(AND(テーブル1[[#This Row],[設定項目]]&lt;設定!$D$12,テーブル1[[#This Row],[設定項目]]&gt;=設定!$D$11),テーブル1[[#This Row],[val_J]],NA())</f>
        <v>#N/A</v>
      </c>
      <c r="X233" s="11" t="e">
        <f>IF(AND(テーブル1[[#This Row],[設定項目]]&lt;設定!$D$12,テーブル1[[#This Row],[設定項目]]&gt;=設定!$D$11),テーブル1[[#This Row],[val_K]],NA())</f>
        <v>#N/A</v>
      </c>
      <c r="Y233" s="11" t="e">
        <f>IF(AND(テーブル1[[#This Row],[設定項目]]&lt;設定!$D$11,テーブル1[[#This Row],[設定項目]]&gt;=設定!$D$10),テーブル1[[#This Row],[val_J]],NA())</f>
        <v>#N/A</v>
      </c>
      <c r="Z233" s="11" t="e">
        <f>IF(AND(テーブル1[[#This Row],[設定項目]]&lt;設定!$D$11,テーブル1[[#This Row],[設定項目]]&gt;=設定!$D$10),テーブル1[[#This Row],[val_K]],NA())</f>
        <v>#N/A</v>
      </c>
      <c r="AA233" s="11" t="e">
        <f>IF(AND(テーブル1[[#This Row],[設定項目]]&lt;設定!$D$10,テーブル1[[#This Row],[設定項目]]&gt;=設定!$D$9),テーブル1[[#This Row],[val_J]],NA())</f>
        <v>#N/A</v>
      </c>
      <c r="AB233" s="11" t="e">
        <f>IF(AND(テーブル1[[#This Row],[設定項目]]&lt;設定!$D$10,テーブル1[[#This Row],[設定項目]]&gt;=設定!$D$9),テーブル1[[#This Row],[val_K]],NA())</f>
        <v>#N/A</v>
      </c>
      <c r="AC233" s="11" t="e">
        <f>IF(AND(テーブル1[[#This Row],[設定項目]]&lt;設定!$F$8,テーブル1[[#This Row],[設定項目]]&lt;&gt;""),テーブル1[[#This Row],[val_J]],NA())</f>
        <v>#N/A</v>
      </c>
      <c r="AD233" s="11" t="e">
        <f>IF(AND(テーブル1[[#This Row],[設定項目]]&lt;設定!$F$8,テーブル1[[#This Row],[設定項目]]&lt;&gt;""),テーブル1[[#This Row],[val_K]],NA())</f>
        <v>#N/A</v>
      </c>
      <c r="AE233" s="11">
        <f>IF(AND('グラフ(cCa-P)'!$I$11="ON",テーブル1[[#This Row],[ラベル表示]]=TRUE),テーブル1[[#This Row],[名前]],"")</f>
        <v>0</v>
      </c>
      <c r="AF233" s="11">
        <f>IF(AND('グラフ(PTH-cCa,P)'!$I$31="ON",テーブル1[[#This Row],[ラベル表示]]=TRUE),テーブル1[[#This Row],[名前]],"")</f>
        <v>0</v>
      </c>
      <c r="AG233" s="11">
        <f>IF(AND('グラフ(PTH-cCa,P)'!$Y$31="ON",テーブル1[[#This Row],[ラベル表示]]=TRUE),テーブル1[[#This Row],[名前]],"")</f>
        <v>0</v>
      </c>
      <c r="AH233" s="76">
        <f t="shared" si="7"/>
        <v>0</v>
      </c>
    </row>
    <row r="234" spans="2:34" ht="20.399999999999999" customHeight="1" x14ac:dyDescent="0.45">
      <c r="B234" s="129" t="b">
        <v>1</v>
      </c>
      <c r="C234" s="88">
        <f t="shared" si="6"/>
        <v>230</v>
      </c>
      <c r="D234" s="144"/>
      <c r="E234" s="8"/>
      <c r="F234" s="8"/>
      <c r="G234" s="8"/>
      <c r="H234" s="8"/>
      <c r="I234" s="8"/>
      <c r="J234" s="8"/>
      <c r="K234" s="136" t="str">
        <f>テーブル1[[#This Row],[cCa(mg/dL) '[自動計算']_グラフ表示用]]</f>
        <v/>
      </c>
      <c r="L234" s="8"/>
      <c r="M234" s="8"/>
      <c r="N234" s="59"/>
      <c r="O2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4" s="130" t="e">
        <f>IF(AND(テーブル1[[#This Row],[cCa(mg/dL) '[自動計算']_グラフ表示用]]&lt;&gt;"",テーブル1[[#This Row],[ラベル表示]]=TRUE),テーブル1[[#This Row],[cCa(mg/dL) '[自動計算']_グラフ表示用]],NA())</f>
        <v>#N/A</v>
      </c>
      <c r="Q234" s="130" t="e">
        <f>IF(AND(テーブル1[[#This Row],[P(mg/dL)]]&lt;&gt;"",テーブル1[[#This Row],[ラベル表示]]=TRUE),テーブル1[[#This Row],[P(mg/dL)]],NA())</f>
        <v>#N/A</v>
      </c>
      <c r="R234" s="130" t="e">
        <f>IF(AND(テーブル1[[#This Row],[設定項目]]&lt;&gt;"",テーブル1[[#This Row],[ラベル表示]]=TRUE),テーブル1[[#This Row],[設定項目]],NA())</f>
        <v>#N/A</v>
      </c>
      <c r="S234" s="58" t="e">
        <f>IF(テーブル1[[#This Row],[設定項目]]&gt;=設定!$D$13,テーブル1[[#This Row],[val_J]],NA())</f>
        <v>#N/A</v>
      </c>
      <c r="T234" s="11" t="e">
        <f>IF(テーブル1[[#This Row],[設定項目]]&gt;=設定!$D$13,テーブル1[[#This Row],[val_K]],NA())</f>
        <v>#N/A</v>
      </c>
      <c r="U234" s="11" t="e">
        <f>IF(AND(テーブル1[[#This Row],[設定項目]]&lt;設定!$D$13,テーブル1[[#This Row],[設定項目]]&gt;=設定!$D$12),テーブル1[[#This Row],[val_J]],NA())</f>
        <v>#N/A</v>
      </c>
      <c r="V234" s="11" t="e">
        <f>IF(AND(テーブル1[[#This Row],[設定項目]]&lt;設定!$D$13,テーブル1[[#This Row],[設定項目]]&gt;=設定!$D$12),テーブル1[[#This Row],[val_K]],NA())</f>
        <v>#N/A</v>
      </c>
      <c r="W234" s="11" t="e">
        <f>IF(AND(テーブル1[[#This Row],[設定項目]]&lt;設定!$D$12,テーブル1[[#This Row],[設定項目]]&gt;=設定!$D$11),テーブル1[[#This Row],[val_J]],NA())</f>
        <v>#N/A</v>
      </c>
      <c r="X234" s="11" t="e">
        <f>IF(AND(テーブル1[[#This Row],[設定項目]]&lt;設定!$D$12,テーブル1[[#This Row],[設定項目]]&gt;=設定!$D$11),テーブル1[[#This Row],[val_K]],NA())</f>
        <v>#N/A</v>
      </c>
      <c r="Y234" s="11" t="e">
        <f>IF(AND(テーブル1[[#This Row],[設定項目]]&lt;設定!$D$11,テーブル1[[#This Row],[設定項目]]&gt;=設定!$D$10),テーブル1[[#This Row],[val_J]],NA())</f>
        <v>#N/A</v>
      </c>
      <c r="Z234" s="11" t="e">
        <f>IF(AND(テーブル1[[#This Row],[設定項目]]&lt;設定!$D$11,テーブル1[[#This Row],[設定項目]]&gt;=設定!$D$10),テーブル1[[#This Row],[val_K]],NA())</f>
        <v>#N/A</v>
      </c>
      <c r="AA234" s="11" t="e">
        <f>IF(AND(テーブル1[[#This Row],[設定項目]]&lt;設定!$D$10,テーブル1[[#This Row],[設定項目]]&gt;=設定!$D$9),テーブル1[[#This Row],[val_J]],NA())</f>
        <v>#N/A</v>
      </c>
      <c r="AB234" s="11" t="e">
        <f>IF(AND(テーブル1[[#This Row],[設定項目]]&lt;設定!$D$10,テーブル1[[#This Row],[設定項目]]&gt;=設定!$D$9),テーブル1[[#This Row],[val_K]],NA())</f>
        <v>#N/A</v>
      </c>
      <c r="AC234" s="11" t="e">
        <f>IF(AND(テーブル1[[#This Row],[設定項目]]&lt;設定!$F$8,テーブル1[[#This Row],[設定項目]]&lt;&gt;""),テーブル1[[#This Row],[val_J]],NA())</f>
        <v>#N/A</v>
      </c>
      <c r="AD234" s="11" t="e">
        <f>IF(AND(テーブル1[[#This Row],[設定項目]]&lt;設定!$F$8,テーブル1[[#This Row],[設定項目]]&lt;&gt;""),テーブル1[[#This Row],[val_K]],NA())</f>
        <v>#N/A</v>
      </c>
      <c r="AE234" s="11">
        <f>IF(AND('グラフ(cCa-P)'!$I$11="ON",テーブル1[[#This Row],[ラベル表示]]=TRUE),テーブル1[[#This Row],[名前]],"")</f>
        <v>0</v>
      </c>
      <c r="AF234" s="11">
        <f>IF(AND('グラフ(PTH-cCa,P)'!$I$31="ON",テーブル1[[#This Row],[ラベル表示]]=TRUE),テーブル1[[#This Row],[名前]],"")</f>
        <v>0</v>
      </c>
      <c r="AG234" s="11">
        <f>IF(AND('グラフ(PTH-cCa,P)'!$Y$31="ON",テーブル1[[#This Row],[ラベル表示]]=TRUE),テーブル1[[#This Row],[名前]],"")</f>
        <v>0</v>
      </c>
      <c r="AH234" s="76">
        <f t="shared" si="7"/>
        <v>0</v>
      </c>
    </row>
    <row r="235" spans="2:34" ht="20.399999999999999" customHeight="1" x14ac:dyDescent="0.45">
      <c r="B235" s="129" t="b">
        <v>1</v>
      </c>
      <c r="C235" s="88">
        <f t="shared" si="6"/>
        <v>231</v>
      </c>
      <c r="D235" s="144"/>
      <c r="E235" s="8"/>
      <c r="F235" s="8"/>
      <c r="G235" s="8"/>
      <c r="H235" s="8"/>
      <c r="I235" s="8"/>
      <c r="J235" s="8"/>
      <c r="K235" s="136" t="str">
        <f>テーブル1[[#This Row],[cCa(mg/dL) '[自動計算']_グラフ表示用]]</f>
        <v/>
      </c>
      <c r="L235" s="8"/>
      <c r="M235" s="8"/>
      <c r="N235" s="59"/>
      <c r="O2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5" s="130" t="e">
        <f>IF(AND(テーブル1[[#This Row],[cCa(mg/dL) '[自動計算']_グラフ表示用]]&lt;&gt;"",テーブル1[[#This Row],[ラベル表示]]=TRUE),テーブル1[[#This Row],[cCa(mg/dL) '[自動計算']_グラフ表示用]],NA())</f>
        <v>#N/A</v>
      </c>
      <c r="Q235" s="130" t="e">
        <f>IF(AND(テーブル1[[#This Row],[P(mg/dL)]]&lt;&gt;"",テーブル1[[#This Row],[ラベル表示]]=TRUE),テーブル1[[#This Row],[P(mg/dL)]],NA())</f>
        <v>#N/A</v>
      </c>
      <c r="R235" s="130" t="e">
        <f>IF(AND(テーブル1[[#This Row],[設定項目]]&lt;&gt;"",テーブル1[[#This Row],[ラベル表示]]=TRUE),テーブル1[[#This Row],[設定項目]],NA())</f>
        <v>#N/A</v>
      </c>
      <c r="S235" s="58" t="e">
        <f>IF(テーブル1[[#This Row],[設定項目]]&gt;=設定!$D$13,テーブル1[[#This Row],[val_J]],NA())</f>
        <v>#N/A</v>
      </c>
      <c r="T235" s="11" t="e">
        <f>IF(テーブル1[[#This Row],[設定項目]]&gt;=設定!$D$13,テーブル1[[#This Row],[val_K]],NA())</f>
        <v>#N/A</v>
      </c>
      <c r="U235" s="11" t="e">
        <f>IF(AND(テーブル1[[#This Row],[設定項目]]&lt;設定!$D$13,テーブル1[[#This Row],[設定項目]]&gt;=設定!$D$12),テーブル1[[#This Row],[val_J]],NA())</f>
        <v>#N/A</v>
      </c>
      <c r="V235" s="11" t="e">
        <f>IF(AND(テーブル1[[#This Row],[設定項目]]&lt;設定!$D$13,テーブル1[[#This Row],[設定項目]]&gt;=設定!$D$12),テーブル1[[#This Row],[val_K]],NA())</f>
        <v>#N/A</v>
      </c>
      <c r="W235" s="11" t="e">
        <f>IF(AND(テーブル1[[#This Row],[設定項目]]&lt;設定!$D$12,テーブル1[[#This Row],[設定項目]]&gt;=設定!$D$11),テーブル1[[#This Row],[val_J]],NA())</f>
        <v>#N/A</v>
      </c>
      <c r="X235" s="11" t="e">
        <f>IF(AND(テーブル1[[#This Row],[設定項目]]&lt;設定!$D$12,テーブル1[[#This Row],[設定項目]]&gt;=設定!$D$11),テーブル1[[#This Row],[val_K]],NA())</f>
        <v>#N/A</v>
      </c>
      <c r="Y235" s="11" t="e">
        <f>IF(AND(テーブル1[[#This Row],[設定項目]]&lt;設定!$D$11,テーブル1[[#This Row],[設定項目]]&gt;=設定!$D$10),テーブル1[[#This Row],[val_J]],NA())</f>
        <v>#N/A</v>
      </c>
      <c r="Z235" s="11" t="e">
        <f>IF(AND(テーブル1[[#This Row],[設定項目]]&lt;設定!$D$11,テーブル1[[#This Row],[設定項目]]&gt;=設定!$D$10),テーブル1[[#This Row],[val_K]],NA())</f>
        <v>#N/A</v>
      </c>
      <c r="AA235" s="11" t="e">
        <f>IF(AND(テーブル1[[#This Row],[設定項目]]&lt;設定!$D$10,テーブル1[[#This Row],[設定項目]]&gt;=設定!$D$9),テーブル1[[#This Row],[val_J]],NA())</f>
        <v>#N/A</v>
      </c>
      <c r="AB235" s="11" t="e">
        <f>IF(AND(テーブル1[[#This Row],[設定項目]]&lt;設定!$D$10,テーブル1[[#This Row],[設定項目]]&gt;=設定!$D$9),テーブル1[[#This Row],[val_K]],NA())</f>
        <v>#N/A</v>
      </c>
      <c r="AC235" s="11" t="e">
        <f>IF(AND(テーブル1[[#This Row],[設定項目]]&lt;設定!$F$8,テーブル1[[#This Row],[設定項目]]&lt;&gt;""),テーブル1[[#This Row],[val_J]],NA())</f>
        <v>#N/A</v>
      </c>
      <c r="AD235" s="11" t="e">
        <f>IF(AND(テーブル1[[#This Row],[設定項目]]&lt;設定!$F$8,テーブル1[[#This Row],[設定項目]]&lt;&gt;""),テーブル1[[#This Row],[val_K]],NA())</f>
        <v>#N/A</v>
      </c>
      <c r="AE235" s="11">
        <f>IF(AND('グラフ(cCa-P)'!$I$11="ON",テーブル1[[#This Row],[ラベル表示]]=TRUE),テーブル1[[#This Row],[名前]],"")</f>
        <v>0</v>
      </c>
      <c r="AF235" s="11">
        <f>IF(AND('グラフ(PTH-cCa,P)'!$I$31="ON",テーブル1[[#This Row],[ラベル表示]]=TRUE),テーブル1[[#This Row],[名前]],"")</f>
        <v>0</v>
      </c>
      <c r="AG235" s="11">
        <f>IF(AND('グラフ(PTH-cCa,P)'!$Y$31="ON",テーブル1[[#This Row],[ラベル表示]]=TRUE),テーブル1[[#This Row],[名前]],"")</f>
        <v>0</v>
      </c>
      <c r="AH235" s="76">
        <f t="shared" si="7"/>
        <v>0</v>
      </c>
    </row>
    <row r="236" spans="2:34" ht="20.399999999999999" customHeight="1" x14ac:dyDescent="0.45">
      <c r="B236" s="129" t="b">
        <v>1</v>
      </c>
      <c r="C236" s="88">
        <f t="shared" si="6"/>
        <v>232</v>
      </c>
      <c r="D236" s="144"/>
      <c r="E236" s="8"/>
      <c r="F236" s="8"/>
      <c r="G236" s="8"/>
      <c r="H236" s="8"/>
      <c r="I236" s="8"/>
      <c r="J236" s="8"/>
      <c r="K236" s="136" t="str">
        <f>テーブル1[[#This Row],[cCa(mg/dL) '[自動計算']_グラフ表示用]]</f>
        <v/>
      </c>
      <c r="L236" s="8"/>
      <c r="M236" s="8"/>
      <c r="N236" s="59"/>
      <c r="O2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6" s="130" t="e">
        <f>IF(AND(テーブル1[[#This Row],[cCa(mg/dL) '[自動計算']_グラフ表示用]]&lt;&gt;"",テーブル1[[#This Row],[ラベル表示]]=TRUE),テーブル1[[#This Row],[cCa(mg/dL) '[自動計算']_グラフ表示用]],NA())</f>
        <v>#N/A</v>
      </c>
      <c r="Q236" s="130" t="e">
        <f>IF(AND(テーブル1[[#This Row],[P(mg/dL)]]&lt;&gt;"",テーブル1[[#This Row],[ラベル表示]]=TRUE),テーブル1[[#This Row],[P(mg/dL)]],NA())</f>
        <v>#N/A</v>
      </c>
      <c r="R236" s="130" t="e">
        <f>IF(AND(テーブル1[[#This Row],[設定項目]]&lt;&gt;"",テーブル1[[#This Row],[ラベル表示]]=TRUE),テーブル1[[#This Row],[設定項目]],NA())</f>
        <v>#N/A</v>
      </c>
      <c r="S236" s="58" t="e">
        <f>IF(テーブル1[[#This Row],[設定項目]]&gt;=設定!$D$13,テーブル1[[#This Row],[val_J]],NA())</f>
        <v>#N/A</v>
      </c>
      <c r="T236" s="11" t="e">
        <f>IF(テーブル1[[#This Row],[設定項目]]&gt;=設定!$D$13,テーブル1[[#This Row],[val_K]],NA())</f>
        <v>#N/A</v>
      </c>
      <c r="U236" s="11" t="e">
        <f>IF(AND(テーブル1[[#This Row],[設定項目]]&lt;設定!$D$13,テーブル1[[#This Row],[設定項目]]&gt;=設定!$D$12),テーブル1[[#This Row],[val_J]],NA())</f>
        <v>#N/A</v>
      </c>
      <c r="V236" s="11" t="e">
        <f>IF(AND(テーブル1[[#This Row],[設定項目]]&lt;設定!$D$13,テーブル1[[#This Row],[設定項目]]&gt;=設定!$D$12),テーブル1[[#This Row],[val_K]],NA())</f>
        <v>#N/A</v>
      </c>
      <c r="W236" s="11" t="e">
        <f>IF(AND(テーブル1[[#This Row],[設定項目]]&lt;設定!$D$12,テーブル1[[#This Row],[設定項目]]&gt;=設定!$D$11),テーブル1[[#This Row],[val_J]],NA())</f>
        <v>#N/A</v>
      </c>
      <c r="X236" s="11" t="e">
        <f>IF(AND(テーブル1[[#This Row],[設定項目]]&lt;設定!$D$12,テーブル1[[#This Row],[設定項目]]&gt;=設定!$D$11),テーブル1[[#This Row],[val_K]],NA())</f>
        <v>#N/A</v>
      </c>
      <c r="Y236" s="11" t="e">
        <f>IF(AND(テーブル1[[#This Row],[設定項目]]&lt;設定!$D$11,テーブル1[[#This Row],[設定項目]]&gt;=設定!$D$10),テーブル1[[#This Row],[val_J]],NA())</f>
        <v>#N/A</v>
      </c>
      <c r="Z236" s="11" t="e">
        <f>IF(AND(テーブル1[[#This Row],[設定項目]]&lt;設定!$D$11,テーブル1[[#This Row],[設定項目]]&gt;=設定!$D$10),テーブル1[[#This Row],[val_K]],NA())</f>
        <v>#N/A</v>
      </c>
      <c r="AA236" s="11" t="e">
        <f>IF(AND(テーブル1[[#This Row],[設定項目]]&lt;設定!$D$10,テーブル1[[#This Row],[設定項目]]&gt;=設定!$D$9),テーブル1[[#This Row],[val_J]],NA())</f>
        <v>#N/A</v>
      </c>
      <c r="AB236" s="11" t="e">
        <f>IF(AND(テーブル1[[#This Row],[設定項目]]&lt;設定!$D$10,テーブル1[[#This Row],[設定項目]]&gt;=設定!$D$9),テーブル1[[#This Row],[val_K]],NA())</f>
        <v>#N/A</v>
      </c>
      <c r="AC236" s="11" t="e">
        <f>IF(AND(テーブル1[[#This Row],[設定項目]]&lt;設定!$F$8,テーブル1[[#This Row],[設定項目]]&lt;&gt;""),テーブル1[[#This Row],[val_J]],NA())</f>
        <v>#N/A</v>
      </c>
      <c r="AD236" s="11" t="e">
        <f>IF(AND(テーブル1[[#This Row],[設定項目]]&lt;設定!$F$8,テーブル1[[#This Row],[設定項目]]&lt;&gt;""),テーブル1[[#This Row],[val_K]],NA())</f>
        <v>#N/A</v>
      </c>
      <c r="AE236" s="11">
        <f>IF(AND('グラフ(cCa-P)'!$I$11="ON",テーブル1[[#This Row],[ラベル表示]]=TRUE),テーブル1[[#This Row],[名前]],"")</f>
        <v>0</v>
      </c>
      <c r="AF236" s="11">
        <f>IF(AND('グラフ(PTH-cCa,P)'!$I$31="ON",テーブル1[[#This Row],[ラベル表示]]=TRUE),テーブル1[[#This Row],[名前]],"")</f>
        <v>0</v>
      </c>
      <c r="AG236" s="11">
        <f>IF(AND('グラフ(PTH-cCa,P)'!$Y$31="ON",テーブル1[[#This Row],[ラベル表示]]=TRUE),テーブル1[[#This Row],[名前]],"")</f>
        <v>0</v>
      </c>
      <c r="AH236" s="76">
        <f t="shared" si="7"/>
        <v>0</v>
      </c>
    </row>
    <row r="237" spans="2:34" ht="20.399999999999999" customHeight="1" x14ac:dyDescent="0.45">
      <c r="B237" s="129" t="b">
        <v>1</v>
      </c>
      <c r="C237" s="88">
        <f t="shared" si="6"/>
        <v>233</v>
      </c>
      <c r="D237" s="144"/>
      <c r="E237" s="8"/>
      <c r="F237" s="8"/>
      <c r="G237" s="8"/>
      <c r="H237" s="8"/>
      <c r="I237" s="8"/>
      <c r="J237" s="8"/>
      <c r="K237" s="136" t="str">
        <f>テーブル1[[#This Row],[cCa(mg/dL) '[自動計算']_グラフ表示用]]</f>
        <v/>
      </c>
      <c r="L237" s="8"/>
      <c r="M237" s="8"/>
      <c r="N237" s="59"/>
      <c r="O2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7" s="130" t="e">
        <f>IF(AND(テーブル1[[#This Row],[cCa(mg/dL) '[自動計算']_グラフ表示用]]&lt;&gt;"",テーブル1[[#This Row],[ラベル表示]]=TRUE),テーブル1[[#This Row],[cCa(mg/dL) '[自動計算']_グラフ表示用]],NA())</f>
        <v>#N/A</v>
      </c>
      <c r="Q237" s="130" t="e">
        <f>IF(AND(テーブル1[[#This Row],[P(mg/dL)]]&lt;&gt;"",テーブル1[[#This Row],[ラベル表示]]=TRUE),テーブル1[[#This Row],[P(mg/dL)]],NA())</f>
        <v>#N/A</v>
      </c>
      <c r="R237" s="130" t="e">
        <f>IF(AND(テーブル1[[#This Row],[設定項目]]&lt;&gt;"",テーブル1[[#This Row],[ラベル表示]]=TRUE),テーブル1[[#This Row],[設定項目]],NA())</f>
        <v>#N/A</v>
      </c>
      <c r="S237" s="58" t="e">
        <f>IF(テーブル1[[#This Row],[設定項目]]&gt;=設定!$D$13,テーブル1[[#This Row],[val_J]],NA())</f>
        <v>#N/A</v>
      </c>
      <c r="T237" s="11" t="e">
        <f>IF(テーブル1[[#This Row],[設定項目]]&gt;=設定!$D$13,テーブル1[[#This Row],[val_K]],NA())</f>
        <v>#N/A</v>
      </c>
      <c r="U237" s="11" t="e">
        <f>IF(AND(テーブル1[[#This Row],[設定項目]]&lt;設定!$D$13,テーブル1[[#This Row],[設定項目]]&gt;=設定!$D$12),テーブル1[[#This Row],[val_J]],NA())</f>
        <v>#N/A</v>
      </c>
      <c r="V237" s="11" t="e">
        <f>IF(AND(テーブル1[[#This Row],[設定項目]]&lt;設定!$D$13,テーブル1[[#This Row],[設定項目]]&gt;=設定!$D$12),テーブル1[[#This Row],[val_K]],NA())</f>
        <v>#N/A</v>
      </c>
      <c r="W237" s="11" t="e">
        <f>IF(AND(テーブル1[[#This Row],[設定項目]]&lt;設定!$D$12,テーブル1[[#This Row],[設定項目]]&gt;=設定!$D$11),テーブル1[[#This Row],[val_J]],NA())</f>
        <v>#N/A</v>
      </c>
      <c r="X237" s="11" t="e">
        <f>IF(AND(テーブル1[[#This Row],[設定項目]]&lt;設定!$D$12,テーブル1[[#This Row],[設定項目]]&gt;=設定!$D$11),テーブル1[[#This Row],[val_K]],NA())</f>
        <v>#N/A</v>
      </c>
      <c r="Y237" s="11" t="e">
        <f>IF(AND(テーブル1[[#This Row],[設定項目]]&lt;設定!$D$11,テーブル1[[#This Row],[設定項目]]&gt;=設定!$D$10),テーブル1[[#This Row],[val_J]],NA())</f>
        <v>#N/A</v>
      </c>
      <c r="Z237" s="11" t="e">
        <f>IF(AND(テーブル1[[#This Row],[設定項目]]&lt;設定!$D$11,テーブル1[[#This Row],[設定項目]]&gt;=設定!$D$10),テーブル1[[#This Row],[val_K]],NA())</f>
        <v>#N/A</v>
      </c>
      <c r="AA237" s="11" t="e">
        <f>IF(AND(テーブル1[[#This Row],[設定項目]]&lt;設定!$D$10,テーブル1[[#This Row],[設定項目]]&gt;=設定!$D$9),テーブル1[[#This Row],[val_J]],NA())</f>
        <v>#N/A</v>
      </c>
      <c r="AB237" s="11" t="e">
        <f>IF(AND(テーブル1[[#This Row],[設定項目]]&lt;設定!$D$10,テーブル1[[#This Row],[設定項目]]&gt;=設定!$D$9),テーブル1[[#This Row],[val_K]],NA())</f>
        <v>#N/A</v>
      </c>
      <c r="AC237" s="11" t="e">
        <f>IF(AND(テーブル1[[#This Row],[設定項目]]&lt;設定!$F$8,テーブル1[[#This Row],[設定項目]]&lt;&gt;""),テーブル1[[#This Row],[val_J]],NA())</f>
        <v>#N/A</v>
      </c>
      <c r="AD237" s="11" t="e">
        <f>IF(AND(テーブル1[[#This Row],[設定項目]]&lt;設定!$F$8,テーブル1[[#This Row],[設定項目]]&lt;&gt;""),テーブル1[[#This Row],[val_K]],NA())</f>
        <v>#N/A</v>
      </c>
      <c r="AE237" s="11">
        <f>IF(AND('グラフ(cCa-P)'!$I$11="ON",テーブル1[[#This Row],[ラベル表示]]=TRUE),テーブル1[[#This Row],[名前]],"")</f>
        <v>0</v>
      </c>
      <c r="AF237" s="11">
        <f>IF(AND('グラフ(PTH-cCa,P)'!$I$31="ON",テーブル1[[#This Row],[ラベル表示]]=TRUE),テーブル1[[#This Row],[名前]],"")</f>
        <v>0</v>
      </c>
      <c r="AG237" s="11">
        <f>IF(AND('グラフ(PTH-cCa,P)'!$Y$31="ON",テーブル1[[#This Row],[ラベル表示]]=TRUE),テーブル1[[#This Row],[名前]],"")</f>
        <v>0</v>
      </c>
      <c r="AH237" s="76">
        <f t="shared" si="7"/>
        <v>0</v>
      </c>
    </row>
    <row r="238" spans="2:34" ht="20.399999999999999" customHeight="1" x14ac:dyDescent="0.45">
      <c r="B238" s="129" t="b">
        <v>1</v>
      </c>
      <c r="C238" s="88">
        <f t="shared" si="6"/>
        <v>234</v>
      </c>
      <c r="D238" s="144"/>
      <c r="E238" s="8"/>
      <c r="F238" s="8"/>
      <c r="G238" s="8"/>
      <c r="H238" s="8"/>
      <c r="I238" s="8"/>
      <c r="J238" s="8"/>
      <c r="K238" s="136" t="str">
        <f>テーブル1[[#This Row],[cCa(mg/dL) '[自動計算']_グラフ表示用]]</f>
        <v/>
      </c>
      <c r="L238" s="8"/>
      <c r="M238" s="8"/>
      <c r="N238" s="59"/>
      <c r="O2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8" s="130" t="e">
        <f>IF(AND(テーブル1[[#This Row],[cCa(mg/dL) '[自動計算']_グラフ表示用]]&lt;&gt;"",テーブル1[[#This Row],[ラベル表示]]=TRUE),テーブル1[[#This Row],[cCa(mg/dL) '[自動計算']_グラフ表示用]],NA())</f>
        <v>#N/A</v>
      </c>
      <c r="Q238" s="130" t="e">
        <f>IF(AND(テーブル1[[#This Row],[P(mg/dL)]]&lt;&gt;"",テーブル1[[#This Row],[ラベル表示]]=TRUE),テーブル1[[#This Row],[P(mg/dL)]],NA())</f>
        <v>#N/A</v>
      </c>
      <c r="R238" s="130" t="e">
        <f>IF(AND(テーブル1[[#This Row],[設定項目]]&lt;&gt;"",テーブル1[[#This Row],[ラベル表示]]=TRUE),テーブル1[[#This Row],[設定項目]],NA())</f>
        <v>#N/A</v>
      </c>
      <c r="S238" s="58" t="e">
        <f>IF(テーブル1[[#This Row],[設定項目]]&gt;=設定!$D$13,テーブル1[[#This Row],[val_J]],NA())</f>
        <v>#N/A</v>
      </c>
      <c r="T238" s="11" t="e">
        <f>IF(テーブル1[[#This Row],[設定項目]]&gt;=設定!$D$13,テーブル1[[#This Row],[val_K]],NA())</f>
        <v>#N/A</v>
      </c>
      <c r="U238" s="11" t="e">
        <f>IF(AND(テーブル1[[#This Row],[設定項目]]&lt;設定!$D$13,テーブル1[[#This Row],[設定項目]]&gt;=設定!$D$12),テーブル1[[#This Row],[val_J]],NA())</f>
        <v>#N/A</v>
      </c>
      <c r="V238" s="11" t="e">
        <f>IF(AND(テーブル1[[#This Row],[設定項目]]&lt;設定!$D$13,テーブル1[[#This Row],[設定項目]]&gt;=設定!$D$12),テーブル1[[#This Row],[val_K]],NA())</f>
        <v>#N/A</v>
      </c>
      <c r="W238" s="11" t="e">
        <f>IF(AND(テーブル1[[#This Row],[設定項目]]&lt;設定!$D$12,テーブル1[[#This Row],[設定項目]]&gt;=設定!$D$11),テーブル1[[#This Row],[val_J]],NA())</f>
        <v>#N/A</v>
      </c>
      <c r="X238" s="11" t="e">
        <f>IF(AND(テーブル1[[#This Row],[設定項目]]&lt;設定!$D$12,テーブル1[[#This Row],[設定項目]]&gt;=設定!$D$11),テーブル1[[#This Row],[val_K]],NA())</f>
        <v>#N/A</v>
      </c>
      <c r="Y238" s="11" t="e">
        <f>IF(AND(テーブル1[[#This Row],[設定項目]]&lt;設定!$D$11,テーブル1[[#This Row],[設定項目]]&gt;=設定!$D$10),テーブル1[[#This Row],[val_J]],NA())</f>
        <v>#N/A</v>
      </c>
      <c r="Z238" s="11" t="e">
        <f>IF(AND(テーブル1[[#This Row],[設定項目]]&lt;設定!$D$11,テーブル1[[#This Row],[設定項目]]&gt;=設定!$D$10),テーブル1[[#This Row],[val_K]],NA())</f>
        <v>#N/A</v>
      </c>
      <c r="AA238" s="11" t="e">
        <f>IF(AND(テーブル1[[#This Row],[設定項目]]&lt;設定!$D$10,テーブル1[[#This Row],[設定項目]]&gt;=設定!$D$9),テーブル1[[#This Row],[val_J]],NA())</f>
        <v>#N/A</v>
      </c>
      <c r="AB238" s="11" t="e">
        <f>IF(AND(テーブル1[[#This Row],[設定項目]]&lt;設定!$D$10,テーブル1[[#This Row],[設定項目]]&gt;=設定!$D$9),テーブル1[[#This Row],[val_K]],NA())</f>
        <v>#N/A</v>
      </c>
      <c r="AC238" s="11" t="e">
        <f>IF(AND(テーブル1[[#This Row],[設定項目]]&lt;設定!$F$8,テーブル1[[#This Row],[設定項目]]&lt;&gt;""),テーブル1[[#This Row],[val_J]],NA())</f>
        <v>#N/A</v>
      </c>
      <c r="AD238" s="11" t="e">
        <f>IF(AND(テーブル1[[#This Row],[設定項目]]&lt;設定!$F$8,テーブル1[[#This Row],[設定項目]]&lt;&gt;""),テーブル1[[#This Row],[val_K]],NA())</f>
        <v>#N/A</v>
      </c>
      <c r="AE238" s="11">
        <f>IF(AND('グラフ(cCa-P)'!$I$11="ON",テーブル1[[#This Row],[ラベル表示]]=TRUE),テーブル1[[#This Row],[名前]],"")</f>
        <v>0</v>
      </c>
      <c r="AF238" s="11">
        <f>IF(AND('グラフ(PTH-cCa,P)'!$I$31="ON",テーブル1[[#This Row],[ラベル表示]]=TRUE),テーブル1[[#This Row],[名前]],"")</f>
        <v>0</v>
      </c>
      <c r="AG238" s="11">
        <f>IF(AND('グラフ(PTH-cCa,P)'!$Y$31="ON",テーブル1[[#This Row],[ラベル表示]]=TRUE),テーブル1[[#This Row],[名前]],"")</f>
        <v>0</v>
      </c>
      <c r="AH238" s="76">
        <f t="shared" si="7"/>
        <v>0</v>
      </c>
    </row>
    <row r="239" spans="2:34" ht="20.399999999999999" customHeight="1" x14ac:dyDescent="0.45">
      <c r="B239" s="129" t="b">
        <v>1</v>
      </c>
      <c r="C239" s="88">
        <f t="shared" si="6"/>
        <v>235</v>
      </c>
      <c r="D239" s="144"/>
      <c r="E239" s="8"/>
      <c r="F239" s="8"/>
      <c r="G239" s="8"/>
      <c r="H239" s="8"/>
      <c r="I239" s="8"/>
      <c r="J239" s="8"/>
      <c r="K239" s="136" t="str">
        <f>テーブル1[[#This Row],[cCa(mg/dL) '[自動計算']_グラフ表示用]]</f>
        <v/>
      </c>
      <c r="L239" s="8"/>
      <c r="M239" s="8"/>
      <c r="N239" s="59"/>
      <c r="O2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39" s="130" t="e">
        <f>IF(AND(テーブル1[[#This Row],[cCa(mg/dL) '[自動計算']_グラフ表示用]]&lt;&gt;"",テーブル1[[#This Row],[ラベル表示]]=TRUE),テーブル1[[#This Row],[cCa(mg/dL) '[自動計算']_グラフ表示用]],NA())</f>
        <v>#N/A</v>
      </c>
      <c r="Q239" s="130" t="e">
        <f>IF(AND(テーブル1[[#This Row],[P(mg/dL)]]&lt;&gt;"",テーブル1[[#This Row],[ラベル表示]]=TRUE),テーブル1[[#This Row],[P(mg/dL)]],NA())</f>
        <v>#N/A</v>
      </c>
      <c r="R239" s="130" t="e">
        <f>IF(AND(テーブル1[[#This Row],[設定項目]]&lt;&gt;"",テーブル1[[#This Row],[ラベル表示]]=TRUE),テーブル1[[#This Row],[設定項目]],NA())</f>
        <v>#N/A</v>
      </c>
      <c r="S239" s="58" t="e">
        <f>IF(テーブル1[[#This Row],[設定項目]]&gt;=設定!$D$13,テーブル1[[#This Row],[val_J]],NA())</f>
        <v>#N/A</v>
      </c>
      <c r="T239" s="11" t="e">
        <f>IF(テーブル1[[#This Row],[設定項目]]&gt;=設定!$D$13,テーブル1[[#This Row],[val_K]],NA())</f>
        <v>#N/A</v>
      </c>
      <c r="U239" s="11" t="e">
        <f>IF(AND(テーブル1[[#This Row],[設定項目]]&lt;設定!$D$13,テーブル1[[#This Row],[設定項目]]&gt;=設定!$D$12),テーブル1[[#This Row],[val_J]],NA())</f>
        <v>#N/A</v>
      </c>
      <c r="V239" s="11" t="e">
        <f>IF(AND(テーブル1[[#This Row],[設定項目]]&lt;設定!$D$13,テーブル1[[#This Row],[設定項目]]&gt;=設定!$D$12),テーブル1[[#This Row],[val_K]],NA())</f>
        <v>#N/A</v>
      </c>
      <c r="W239" s="11" t="e">
        <f>IF(AND(テーブル1[[#This Row],[設定項目]]&lt;設定!$D$12,テーブル1[[#This Row],[設定項目]]&gt;=設定!$D$11),テーブル1[[#This Row],[val_J]],NA())</f>
        <v>#N/A</v>
      </c>
      <c r="X239" s="11" t="e">
        <f>IF(AND(テーブル1[[#This Row],[設定項目]]&lt;設定!$D$12,テーブル1[[#This Row],[設定項目]]&gt;=設定!$D$11),テーブル1[[#This Row],[val_K]],NA())</f>
        <v>#N/A</v>
      </c>
      <c r="Y239" s="11" t="e">
        <f>IF(AND(テーブル1[[#This Row],[設定項目]]&lt;設定!$D$11,テーブル1[[#This Row],[設定項目]]&gt;=設定!$D$10),テーブル1[[#This Row],[val_J]],NA())</f>
        <v>#N/A</v>
      </c>
      <c r="Z239" s="11" t="e">
        <f>IF(AND(テーブル1[[#This Row],[設定項目]]&lt;設定!$D$11,テーブル1[[#This Row],[設定項目]]&gt;=設定!$D$10),テーブル1[[#This Row],[val_K]],NA())</f>
        <v>#N/A</v>
      </c>
      <c r="AA239" s="11" t="e">
        <f>IF(AND(テーブル1[[#This Row],[設定項目]]&lt;設定!$D$10,テーブル1[[#This Row],[設定項目]]&gt;=設定!$D$9),テーブル1[[#This Row],[val_J]],NA())</f>
        <v>#N/A</v>
      </c>
      <c r="AB239" s="11" t="e">
        <f>IF(AND(テーブル1[[#This Row],[設定項目]]&lt;設定!$D$10,テーブル1[[#This Row],[設定項目]]&gt;=設定!$D$9),テーブル1[[#This Row],[val_K]],NA())</f>
        <v>#N/A</v>
      </c>
      <c r="AC239" s="11" t="e">
        <f>IF(AND(テーブル1[[#This Row],[設定項目]]&lt;設定!$F$8,テーブル1[[#This Row],[設定項目]]&lt;&gt;""),テーブル1[[#This Row],[val_J]],NA())</f>
        <v>#N/A</v>
      </c>
      <c r="AD239" s="11" t="e">
        <f>IF(AND(テーブル1[[#This Row],[設定項目]]&lt;設定!$F$8,テーブル1[[#This Row],[設定項目]]&lt;&gt;""),テーブル1[[#This Row],[val_K]],NA())</f>
        <v>#N/A</v>
      </c>
      <c r="AE239" s="11">
        <f>IF(AND('グラフ(cCa-P)'!$I$11="ON",テーブル1[[#This Row],[ラベル表示]]=TRUE),テーブル1[[#This Row],[名前]],"")</f>
        <v>0</v>
      </c>
      <c r="AF239" s="11">
        <f>IF(AND('グラフ(PTH-cCa,P)'!$I$31="ON",テーブル1[[#This Row],[ラベル表示]]=TRUE),テーブル1[[#This Row],[名前]],"")</f>
        <v>0</v>
      </c>
      <c r="AG239" s="11">
        <f>IF(AND('グラフ(PTH-cCa,P)'!$Y$31="ON",テーブル1[[#This Row],[ラベル表示]]=TRUE),テーブル1[[#This Row],[名前]],"")</f>
        <v>0</v>
      </c>
      <c r="AH239" s="76">
        <f t="shared" si="7"/>
        <v>0</v>
      </c>
    </row>
    <row r="240" spans="2:34" ht="20.399999999999999" customHeight="1" x14ac:dyDescent="0.45">
      <c r="B240" s="129" t="b">
        <v>1</v>
      </c>
      <c r="C240" s="88">
        <f t="shared" si="6"/>
        <v>236</v>
      </c>
      <c r="D240" s="144"/>
      <c r="E240" s="8"/>
      <c r="F240" s="8"/>
      <c r="G240" s="8"/>
      <c r="H240" s="8"/>
      <c r="I240" s="8"/>
      <c r="J240" s="8"/>
      <c r="K240" s="136" t="str">
        <f>テーブル1[[#This Row],[cCa(mg/dL) '[自動計算']_グラフ表示用]]</f>
        <v/>
      </c>
      <c r="L240" s="8"/>
      <c r="M240" s="8"/>
      <c r="N240" s="59"/>
      <c r="O2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0" s="130" t="e">
        <f>IF(AND(テーブル1[[#This Row],[cCa(mg/dL) '[自動計算']_グラフ表示用]]&lt;&gt;"",テーブル1[[#This Row],[ラベル表示]]=TRUE),テーブル1[[#This Row],[cCa(mg/dL) '[自動計算']_グラフ表示用]],NA())</f>
        <v>#N/A</v>
      </c>
      <c r="Q240" s="130" t="e">
        <f>IF(AND(テーブル1[[#This Row],[P(mg/dL)]]&lt;&gt;"",テーブル1[[#This Row],[ラベル表示]]=TRUE),テーブル1[[#This Row],[P(mg/dL)]],NA())</f>
        <v>#N/A</v>
      </c>
      <c r="R240" s="130" t="e">
        <f>IF(AND(テーブル1[[#This Row],[設定項目]]&lt;&gt;"",テーブル1[[#This Row],[ラベル表示]]=TRUE),テーブル1[[#This Row],[設定項目]],NA())</f>
        <v>#N/A</v>
      </c>
      <c r="S240" s="58" t="e">
        <f>IF(テーブル1[[#This Row],[設定項目]]&gt;=設定!$D$13,テーブル1[[#This Row],[val_J]],NA())</f>
        <v>#N/A</v>
      </c>
      <c r="T240" s="11" t="e">
        <f>IF(テーブル1[[#This Row],[設定項目]]&gt;=設定!$D$13,テーブル1[[#This Row],[val_K]],NA())</f>
        <v>#N/A</v>
      </c>
      <c r="U240" s="11" t="e">
        <f>IF(AND(テーブル1[[#This Row],[設定項目]]&lt;設定!$D$13,テーブル1[[#This Row],[設定項目]]&gt;=設定!$D$12),テーブル1[[#This Row],[val_J]],NA())</f>
        <v>#N/A</v>
      </c>
      <c r="V240" s="11" t="e">
        <f>IF(AND(テーブル1[[#This Row],[設定項目]]&lt;設定!$D$13,テーブル1[[#This Row],[設定項目]]&gt;=設定!$D$12),テーブル1[[#This Row],[val_K]],NA())</f>
        <v>#N/A</v>
      </c>
      <c r="W240" s="11" t="e">
        <f>IF(AND(テーブル1[[#This Row],[設定項目]]&lt;設定!$D$12,テーブル1[[#This Row],[設定項目]]&gt;=設定!$D$11),テーブル1[[#This Row],[val_J]],NA())</f>
        <v>#N/A</v>
      </c>
      <c r="X240" s="11" t="e">
        <f>IF(AND(テーブル1[[#This Row],[設定項目]]&lt;設定!$D$12,テーブル1[[#This Row],[設定項目]]&gt;=設定!$D$11),テーブル1[[#This Row],[val_K]],NA())</f>
        <v>#N/A</v>
      </c>
      <c r="Y240" s="11" t="e">
        <f>IF(AND(テーブル1[[#This Row],[設定項目]]&lt;設定!$D$11,テーブル1[[#This Row],[設定項目]]&gt;=設定!$D$10),テーブル1[[#This Row],[val_J]],NA())</f>
        <v>#N/A</v>
      </c>
      <c r="Z240" s="11" t="e">
        <f>IF(AND(テーブル1[[#This Row],[設定項目]]&lt;設定!$D$11,テーブル1[[#This Row],[設定項目]]&gt;=設定!$D$10),テーブル1[[#This Row],[val_K]],NA())</f>
        <v>#N/A</v>
      </c>
      <c r="AA240" s="11" t="e">
        <f>IF(AND(テーブル1[[#This Row],[設定項目]]&lt;設定!$D$10,テーブル1[[#This Row],[設定項目]]&gt;=設定!$D$9),テーブル1[[#This Row],[val_J]],NA())</f>
        <v>#N/A</v>
      </c>
      <c r="AB240" s="11" t="e">
        <f>IF(AND(テーブル1[[#This Row],[設定項目]]&lt;設定!$D$10,テーブル1[[#This Row],[設定項目]]&gt;=設定!$D$9),テーブル1[[#This Row],[val_K]],NA())</f>
        <v>#N/A</v>
      </c>
      <c r="AC240" s="11" t="e">
        <f>IF(AND(テーブル1[[#This Row],[設定項目]]&lt;設定!$F$8,テーブル1[[#This Row],[設定項目]]&lt;&gt;""),テーブル1[[#This Row],[val_J]],NA())</f>
        <v>#N/A</v>
      </c>
      <c r="AD240" s="11" t="e">
        <f>IF(AND(テーブル1[[#This Row],[設定項目]]&lt;設定!$F$8,テーブル1[[#This Row],[設定項目]]&lt;&gt;""),テーブル1[[#This Row],[val_K]],NA())</f>
        <v>#N/A</v>
      </c>
      <c r="AE240" s="11">
        <f>IF(AND('グラフ(cCa-P)'!$I$11="ON",テーブル1[[#This Row],[ラベル表示]]=TRUE),テーブル1[[#This Row],[名前]],"")</f>
        <v>0</v>
      </c>
      <c r="AF240" s="11">
        <f>IF(AND('グラフ(PTH-cCa,P)'!$I$31="ON",テーブル1[[#This Row],[ラベル表示]]=TRUE),テーブル1[[#This Row],[名前]],"")</f>
        <v>0</v>
      </c>
      <c r="AG240" s="11">
        <f>IF(AND('グラフ(PTH-cCa,P)'!$Y$31="ON",テーブル1[[#This Row],[ラベル表示]]=TRUE),テーブル1[[#This Row],[名前]],"")</f>
        <v>0</v>
      </c>
      <c r="AH240" s="76">
        <f t="shared" si="7"/>
        <v>0</v>
      </c>
    </row>
    <row r="241" spans="2:34" ht="20.399999999999999" customHeight="1" x14ac:dyDescent="0.45">
      <c r="B241" s="129" t="b">
        <v>1</v>
      </c>
      <c r="C241" s="88">
        <f t="shared" si="6"/>
        <v>237</v>
      </c>
      <c r="D241" s="144"/>
      <c r="E241" s="8"/>
      <c r="F241" s="8"/>
      <c r="G241" s="8"/>
      <c r="H241" s="8"/>
      <c r="I241" s="8"/>
      <c r="J241" s="8"/>
      <c r="K241" s="136" t="str">
        <f>テーブル1[[#This Row],[cCa(mg/dL) '[自動計算']_グラフ表示用]]</f>
        <v/>
      </c>
      <c r="L241" s="8"/>
      <c r="M241" s="8"/>
      <c r="N241" s="59"/>
      <c r="O2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1" s="130" t="e">
        <f>IF(AND(テーブル1[[#This Row],[cCa(mg/dL) '[自動計算']_グラフ表示用]]&lt;&gt;"",テーブル1[[#This Row],[ラベル表示]]=TRUE),テーブル1[[#This Row],[cCa(mg/dL) '[自動計算']_グラフ表示用]],NA())</f>
        <v>#N/A</v>
      </c>
      <c r="Q241" s="130" t="e">
        <f>IF(AND(テーブル1[[#This Row],[P(mg/dL)]]&lt;&gt;"",テーブル1[[#This Row],[ラベル表示]]=TRUE),テーブル1[[#This Row],[P(mg/dL)]],NA())</f>
        <v>#N/A</v>
      </c>
      <c r="R241" s="130" t="e">
        <f>IF(AND(テーブル1[[#This Row],[設定項目]]&lt;&gt;"",テーブル1[[#This Row],[ラベル表示]]=TRUE),テーブル1[[#This Row],[設定項目]],NA())</f>
        <v>#N/A</v>
      </c>
      <c r="S241" s="58" t="e">
        <f>IF(テーブル1[[#This Row],[設定項目]]&gt;=設定!$D$13,テーブル1[[#This Row],[val_J]],NA())</f>
        <v>#N/A</v>
      </c>
      <c r="T241" s="11" t="e">
        <f>IF(テーブル1[[#This Row],[設定項目]]&gt;=設定!$D$13,テーブル1[[#This Row],[val_K]],NA())</f>
        <v>#N/A</v>
      </c>
      <c r="U241" s="11" t="e">
        <f>IF(AND(テーブル1[[#This Row],[設定項目]]&lt;設定!$D$13,テーブル1[[#This Row],[設定項目]]&gt;=設定!$D$12),テーブル1[[#This Row],[val_J]],NA())</f>
        <v>#N/A</v>
      </c>
      <c r="V241" s="11" t="e">
        <f>IF(AND(テーブル1[[#This Row],[設定項目]]&lt;設定!$D$13,テーブル1[[#This Row],[設定項目]]&gt;=設定!$D$12),テーブル1[[#This Row],[val_K]],NA())</f>
        <v>#N/A</v>
      </c>
      <c r="W241" s="11" t="e">
        <f>IF(AND(テーブル1[[#This Row],[設定項目]]&lt;設定!$D$12,テーブル1[[#This Row],[設定項目]]&gt;=設定!$D$11),テーブル1[[#This Row],[val_J]],NA())</f>
        <v>#N/A</v>
      </c>
      <c r="X241" s="11" t="e">
        <f>IF(AND(テーブル1[[#This Row],[設定項目]]&lt;設定!$D$12,テーブル1[[#This Row],[設定項目]]&gt;=設定!$D$11),テーブル1[[#This Row],[val_K]],NA())</f>
        <v>#N/A</v>
      </c>
      <c r="Y241" s="11" t="e">
        <f>IF(AND(テーブル1[[#This Row],[設定項目]]&lt;設定!$D$11,テーブル1[[#This Row],[設定項目]]&gt;=設定!$D$10),テーブル1[[#This Row],[val_J]],NA())</f>
        <v>#N/A</v>
      </c>
      <c r="Z241" s="11" t="e">
        <f>IF(AND(テーブル1[[#This Row],[設定項目]]&lt;設定!$D$11,テーブル1[[#This Row],[設定項目]]&gt;=設定!$D$10),テーブル1[[#This Row],[val_K]],NA())</f>
        <v>#N/A</v>
      </c>
      <c r="AA241" s="11" t="e">
        <f>IF(AND(テーブル1[[#This Row],[設定項目]]&lt;設定!$D$10,テーブル1[[#This Row],[設定項目]]&gt;=設定!$D$9),テーブル1[[#This Row],[val_J]],NA())</f>
        <v>#N/A</v>
      </c>
      <c r="AB241" s="11" t="e">
        <f>IF(AND(テーブル1[[#This Row],[設定項目]]&lt;設定!$D$10,テーブル1[[#This Row],[設定項目]]&gt;=設定!$D$9),テーブル1[[#This Row],[val_K]],NA())</f>
        <v>#N/A</v>
      </c>
      <c r="AC241" s="11" t="e">
        <f>IF(AND(テーブル1[[#This Row],[設定項目]]&lt;設定!$F$8,テーブル1[[#This Row],[設定項目]]&lt;&gt;""),テーブル1[[#This Row],[val_J]],NA())</f>
        <v>#N/A</v>
      </c>
      <c r="AD241" s="11" t="e">
        <f>IF(AND(テーブル1[[#This Row],[設定項目]]&lt;設定!$F$8,テーブル1[[#This Row],[設定項目]]&lt;&gt;""),テーブル1[[#This Row],[val_K]],NA())</f>
        <v>#N/A</v>
      </c>
      <c r="AE241" s="11">
        <f>IF(AND('グラフ(cCa-P)'!$I$11="ON",テーブル1[[#This Row],[ラベル表示]]=TRUE),テーブル1[[#This Row],[名前]],"")</f>
        <v>0</v>
      </c>
      <c r="AF241" s="11">
        <f>IF(AND('グラフ(PTH-cCa,P)'!$I$31="ON",テーブル1[[#This Row],[ラベル表示]]=TRUE),テーブル1[[#This Row],[名前]],"")</f>
        <v>0</v>
      </c>
      <c r="AG241" s="11">
        <f>IF(AND('グラフ(PTH-cCa,P)'!$Y$31="ON",テーブル1[[#This Row],[ラベル表示]]=TRUE),テーブル1[[#This Row],[名前]],"")</f>
        <v>0</v>
      </c>
      <c r="AH241" s="76">
        <f t="shared" si="7"/>
        <v>0</v>
      </c>
    </row>
    <row r="242" spans="2:34" ht="20.399999999999999" customHeight="1" x14ac:dyDescent="0.45">
      <c r="B242" s="129" t="b">
        <v>1</v>
      </c>
      <c r="C242" s="88">
        <f t="shared" si="6"/>
        <v>238</v>
      </c>
      <c r="D242" s="144"/>
      <c r="E242" s="8"/>
      <c r="F242" s="8"/>
      <c r="G242" s="8"/>
      <c r="H242" s="8"/>
      <c r="I242" s="8"/>
      <c r="J242" s="8"/>
      <c r="K242" s="136" t="str">
        <f>テーブル1[[#This Row],[cCa(mg/dL) '[自動計算']_グラフ表示用]]</f>
        <v/>
      </c>
      <c r="L242" s="8"/>
      <c r="M242" s="8"/>
      <c r="N242" s="59"/>
      <c r="O2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2" s="130" t="e">
        <f>IF(AND(テーブル1[[#This Row],[cCa(mg/dL) '[自動計算']_グラフ表示用]]&lt;&gt;"",テーブル1[[#This Row],[ラベル表示]]=TRUE),テーブル1[[#This Row],[cCa(mg/dL) '[自動計算']_グラフ表示用]],NA())</f>
        <v>#N/A</v>
      </c>
      <c r="Q242" s="130" t="e">
        <f>IF(AND(テーブル1[[#This Row],[P(mg/dL)]]&lt;&gt;"",テーブル1[[#This Row],[ラベル表示]]=TRUE),テーブル1[[#This Row],[P(mg/dL)]],NA())</f>
        <v>#N/A</v>
      </c>
      <c r="R242" s="130" t="e">
        <f>IF(AND(テーブル1[[#This Row],[設定項目]]&lt;&gt;"",テーブル1[[#This Row],[ラベル表示]]=TRUE),テーブル1[[#This Row],[設定項目]],NA())</f>
        <v>#N/A</v>
      </c>
      <c r="S242" s="58" t="e">
        <f>IF(テーブル1[[#This Row],[設定項目]]&gt;=設定!$D$13,テーブル1[[#This Row],[val_J]],NA())</f>
        <v>#N/A</v>
      </c>
      <c r="T242" s="11" t="e">
        <f>IF(テーブル1[[#This Row],[設定項目]]&gt;=設定!$D$13,テーブル1[[#This Row],[val_K]],NA())</f>
        <v>#N/A</v>
      </c>
      <c r="U242" s="11" t="e">
        <f>IF(AND(テーブル1[[#This Row],[設定項目]]&lt;設定!$D$13,テーブル1[[#This Row],[設定項目]]&gt;=設定!$D$12),テーブル1[[#This Row],[val_J]],NA())</f>
        <v>#N/A</v>
      </c>
      <c r="V242" s="11" t="e">
        <f>IF(AND(テーブル1[[#This Row],[設定項目]]&lt;設定!$D$13,テーブル1[[#This Row],[設定項目]]&gt;=設定!$D$12),テーブル1[[#This Row],[val_K]],NA())</f>
        <v>#N/A</v>
      </c>
      <c r="W242" s="11" t="e">
        <f>IF(AND(テーブル1[[#This Row],[設定項目]]&lt;設定!$D$12,テーブル1[[#This Row],[設定項目]]&gt;=設定!$D$11),テーブル1[[#This Row],[val_J]],NA())</f>
        <v>#N/A</v>
      </c>
      <c r="X242" s="11" t="e">
        <f>IF(AND(テーブル1[[#This Row],[設定項目]]&lt;設定!$D$12,テーブル1[[#This Row],[設定項目]]&gt;=設定!$D$11),テーブル1[[#This Row],[val_K]],NA())</f>
        <v>#N/A</v>
      </c>
      <c r="Y242" s="11" t="e">
        <f>IF(AND(テーブル1[[#This Row],[設定項目]]&lt;設定!$D$11,テーブル1[[#This Row],[設定項目]]&gt;=設定!$D$10),テーブル1[[#This Row],[val_J]],NA())</f>
        <v>#N/A</v>
      </c>
      <c r="Z242" s="11" t="e">
        <f>IF(AND(テーブル1[[#This Row],[設定項目]]&lt;設定!$D$11,テーブル1[[#This Row],[設定項目]]&gt;=設定!$D$10),テーブル1[[#This Row],[val_K]],NA())</f>
        <v>#N/A</v>
      </c>
      <c r="AA242" s="11" t="e">
        <f>IF(AND(テーブル1[[#This Row],[設定項目]]&lt;設定!$D$10,テーブル1[[#This Row],[設定項目]]&gt;=設定!$D$9),テーブル1[[#This Row],[val_J]],NA())</f>
        <v>#N/A</v>
      </c>
      <c r="AB242" s="11" t="e">
        <f>IF(AND(テーブル1[[#This Row],[設定項目]]&lt;設定!$D$10,テーブル1[[#This Row],[設定項目]]&gt;=設定!$D$9),テーブル1[[#This Row],[val_K]],NA())</f>
        <v>#N/A</v>
      </c>
      <c r="AC242" s="11" t="e">
        <f>IF(AND(テーブル1[[#This Row],[設定項目]]&lt;設定!$F$8,テーブル1[[#This Row],[設定項目]]&lt;&gt;""),テーブル1[[#This Row],[val_J]],NA())</f>
        <v>#N/A</v>
      </c>
      <c r="AD242" s="11" t="e">
        <f>IF(AND(テーブル1[[#This Row],[設定項目]]&lt;設定!$F$8,テーブル1[[#This Row],[設定項目]]&lt;&gt;""),テーブル1[[#This Row],[val_K]],NA())</f>
        <v>#N/A</v>
      </c>
      <c r="AE242" s="11">
        <f>IF(AND('グラフ(cCa-P)'!$I$11="ON",テーブル1[[#This Row],[ラベル表示]]=TRUE),テーブル1[[#This Row],[名前]],"")</f>
        <v>0</v>
      </c>
      <c r="AF242" s="11">
        <f>IF(AND('グラフ(PTH-cCa,P)'!$I$31="ON",テーブル1[[#This Row],[ラベル表示]]=TRUE),テーブル1[[#This Row],[名前]],"")</f>
        <v>0</v>
      </c>
      <c r="AG242" s="11">
        <f>IF(AND('グラフ(PTH-cCa,P)'!$Y$31="ON",テーブル1[[#This Row],[ラベル表示]]=TRUE),テーブル1[[#This Row],[名前]],"")</f>
        <v>0</v>
      </c>
      <c r="AH242" s="76">
        <f t="shared" si="7"/>
        <v>0</v>
      </c>
    </row>
    <row r="243" spans="2:34" ht="20.399999999999999" customHeight="1" x14ac:dyDescent="0.45">
      <c r="B243" s="129" t="b">
        <v>1</v>
      </c>
      <c r="C243" s="88">
        <f t="shared" si="6"/>
        <v>239</v>
      </c>
      <c r="D243" s="144"/>
      <c r="E243" s="8"/>
      <c r="F243" s="8"/>
      <c r="G243" s="8"/>
      <c r="H243" s="8"/>
      <c r="I243" s="8"/>
      <c r="J243" s="8"/>
      <c r="K243" s="136" t="str">
        <f>テーブル1[[#This Row],[cCa(mg/dL) '[自動計算']_グラフ表示用]]</f>
        <v/>
      </c>
      <c r="L243" s="8"/>
      <c r="M243" s="8"/>
      <c r="N243" s="59"/>
      <c r="O2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3" s="130" t="e">
        <f>IF(AND(テーブル1[[#This Row],[cCa(mg/dL) '[自動計算']_グラフ表示用]]&lt;&gt;"",テーブル1[[#This Row],[ラベル表示]]=TRUE),テーブル1[[#This Row],[cCa(mg/dL) '[自動計算']_グラフ表示用]],NA())</f>
        <v>#N/A</v>
      </c>
      <c r="Q243" s="130" t="e">
        <f>IF(AND(テーブル1[[#This Row],[P(mg/dL)]]&lt;&gt;"",テーブル1[[#This Row],[ラベル表示]]=TRUE),テーブル1[[#This Row],[P(mg/dL)]],NA())</f>
        <v>#N/A</v>
      </c>
      <c r="R243" s="130" t="e">
        <f>IF(AND(テーブル1[[#This Row],[設定項目]]&lt;&gt;"",テーブル1[[#This Row],[ラベル表示]]=TRUE),テーブル1[[#This Row],[設定項目]],NA())</f>
        <v>#N/A</v>
      </c>
      <c r="S243" s="58" t="e">
        <f>IF(テーブル1[[#This Row],[設定項目]]&gt;=設定!$D$13,テーブル1[[#This Row],[val_J]],NA())</f>
        <v>#N/A</v>
      </c>
      <c r="T243" s="11" t="e">
        <f>IF(テーブル1[[#This Row],[設定項目]]&gt;=設定!$D$13,テーブル1[[#This Row],[val_K]],NA())</f>
        <v>#N/A</v>
      </c>
      <c r="U243" s="11" t="e">
        <f>IF(AND(テーブル1[[#This Row],[設定項目]]&lt;設定!$D$13,テーブル1[[#This Row],[設定項目]]&gt;=設定!$D$12),テーブル1[[#This Row],[val_J]],NA())</f>
        <v>#N/A</v>
      </c>
      <c r="V243" s="11" t="e">
        <f>IF(AND(テーブル1[[#This Row],[設定項目]]&lt;設定!$D$13,テーブル1[[#This Row],[設定項目]]&gt;=設定!$D$12),テーブル1[[#This Row],[val_K]],NA())</f>
        <v>#N/A</v>
      </c>
      <c r="W243" s="11" t="e">
        <f>IF(AND(テーブル1[[#This Row],[設定項目]]&lt;設定!$D$12,テーブル1[[#This Row],[設定項目]]&gt;=設定!$D$11),テーブル1[[#This Row],[val_J]],NA())</f>
        <v>#N/A</v>
      </c>
      <c r="X243" s="11" t="e">
        <f>IF(AND(テーブル1[[#This Row],[設定項目]]&lt;設定!$D$12,テーブル1[[#This Row],[設定項目]]&gt;=設定!$D$11),テーブル1[[#This Row],[val_K]],NA())</f>
        <v>#N/A</v>
      </c>
      <c r="Y243" s="11" t="e">
        <f>IF(AND(テーブル1[[#This Row],[設定項目]]&lt;設定!$D$11,テーブル1[[#This Row],[設定項目]]&gt;=設定!$D$10),テーブル1[[#This Row],[val_J]],NA())</f>
        <v>#N/A</v>
      </c>
      <c r="Z243" s="11" t="e">
        <f>IF(AND(テーブル1[[#This Row],[設定項目]]&lt;設定!$D$11,テーブル1[[#This Row],[設定項目]]&gt;=設定!$D$10),テーブル1[[#This Row],[val_K]],NA())</f>
        <v>#N/A</v>
      </c>
      <c r="AA243" s="11" t="e">
        <f>IF(AND(テーブル1[[#This Row],[設定項目]]&lt;設定!$D$10,テーブル1[[#This Row],[設定項目]]&gt;=設定!$D$9),テーブル1[[#This Row],[val_J]],NA())</f>
        <v>#N/A</v>
      </c>
      <c r="AB243" s="11" t="e">
        <f>IF(AND(テーブル1[[#This Row],[設定項目]]&lt;設定!$D$10,テーブル1[[#This Row],[設定項目]]&gt;=設定!$D$9),テーブル1[[#This Row],[val_K]],NA())</f>
        <v>#N/A</v>
      </c>
      <c r="AC243" s="11" t="e">
        <f>IF(AND(テーブル1[[#This Row],[設定項目]]&lt;設定!$F$8,テーブル1[[#This Row],[設定項目]]&lt;&gt;""),テーブル1[[#This Row],[val_J]],NA())</f>
        <v>#N/A</v>
      </c>
      <c r="AD243" s="11" t="e">
        <f>IF(AND(テーブル1[[#This Row],[設定項目]]&lt;設定!$F$8,テーブル1[[#This Row],[設定項目]]&lt;&gt;""),テーブル1[[#This Row],[val_K]],NA())</f>
        <v>#N/A</v>
      </c>
      <c r="AE243" s="11">
        <f>IF(AND('グラフ(cCa-P)'!$I$11="ON",テーブル1[[#This Row],[ラベル表示]]=TRUE),テーブル1[[#This Row],[名前]],"")</f>
        <v>0</v>
      </c>
      <c r="AF243" s="11">
        <f>IF(AND('グラフ(PTH-cCa,P)'!$I$31="ON",テーブル1[[#This Row],[ラベル表示]]=TRUE),テーブル1[[#This Row],[名前]],"")</f>
        <v>0</v>
      </c>
      <c r="AG243" s="11">
        <f>IF(AND('グラフ(PTH-cCa,P)'!$Y$31="ON",テーブル1[[#This Row],[ラベル表示]]=TRUE),テーブル1[[#This Row],[名前]],"")</f>
        <v>0</v>
      </c>
      <c r="AH243" s="76">
        <f t="shared" si="7"/>
        <v>0</v>
      </c>
    </row>
    <row r="244" spans="2:34" ht="20.399999999999999" customHeight="1" x14ac:dyDescent="0.45">
      <c r="B244" s="129" t="b">
        <v>1</v>
      </c>
      <c r="C244" s="88">
        <f t="shared" si="6"/>
        <v>240</v>
      </c>
      <c r="D244" s="144"/>
      <c r="E244" s="8"/>
      <c r="F244" s="8"/>
      <c r="G244" s="8"/>
      <c r="H244" s="8"/>
      <c r="I244" s="8"/>
      <c r="J244" s="8"/>
      <c r="K244" s="136" t="str">
        <f>テーブル1[[#This Row],[cCa(mg/dL) '[自動計算']_グラフ表示用]]</f>
        <v/>
      </c>
      <c r="L244" s="8"/>
      <c r="M244" s="8"/>
      <c r="N244" s="59"/>
      <c r="O2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4" s="130" t="e">
        <f>IF(AND(テーブル1[[#This Row],[cCa(mg/dL) '[自動計算']_グラフ表示用]]&lt;&gt;"",テーブル1[[#This Row],[ラベル表示]]=TRUE),テーブル1[[#This Row],[cCa(mg/dL) '[自動計算']_グラフ表示用]],NA())</f>
        <v>#N/A</v>
      </c>
      <c r="Q244" s="130" t="e">
        <f>IF(AND(テーブル1[[#This Row],[P(mg/dL)]]&lt;&gt;"",テーブル1[[#This Row],[ラベル表示]]=TRUE),テーブル1[[#This Row],[P(mg/dL)]],NA())</f>
        <v>#N/A</v>
      </c>
      <c r="R244" s="130" t="e">
        <f>IF(AND(テーブル1[[#This Row],[設定項目]]&lt;&gt;"",テーブル1[[#This Row],[ラベル表示]]=TRUE),テーブル1[[#This Row],[設定項目]],NA())</f>
        <v>#N/A</v>
      </c>
      <c r="S244" s="58" t="e">
        <f>IF(テーブル1[[#This Row],[設定項目]]&gt;=設定!$D$13,テーブル1[[#This Row],[val_J]],NA())</f>
        <v>#N/A</v>
      </c>
      <c r="T244" s="11" t="e">
        <f>IF(テーブル1[[#This Row],[設定項目]]&gt;=設定!$D$13,テーブル1[[#This Row],[val_K]],NA())</f>
        <v>#N/A</v>
      </c>
      <c r="U244" s="11" t="e">
        <f>IF(AND(テーブル1[[#This Row],[設定項目]]&lt;設定!$D$13,テーブル1[[#This Row],[設定項目]]&gt;=設定!$D$12),テーブル1[[#This Row],[val_J]],NA())</f>
        <v>#N/A</v>
      </c>
      <c r="V244" s="11" t="e">
        <f>IF(AND(テーブル1[[#This Row],[設定項目]]&lt;設定!$D$13,テーブル1[[#This Row],[設定項目]]&gt;=設定!$D$12),テーブル1[[#This Row],[val_K]],NA())</f>
        <v>#N/A</v>
      </c>
      <c r="W244" s="11" t="e">
        <f>IF(AND(テーブル1[[#This Row],[設定項目]]&lt;設定!$D$12,テーブル1[[#This Row],[設定項目]]&gt;=設定!$D$11),テーブル1[[#This Row],[val_J]],NA())</f>
        <v>#N/A</v>
      </c>
      <c r="X244" s="11" t="e">
        <f>IF(AND(テーブル1[[#This Row],[設定項目]]&lt;設定!$D$12,テーブル1[[#This Row],[設定項目]]&gt;=設定!$D$11),テーブル1[[#This Row],[val_K]],NA())</f>
        <v>#N/A</v>
      </c>
      <c r="Y244" s="11" t="e">
        <f>IF(AND(テーブル1[[#This Row],[設定項目]]&lt;設定!$D$11,テーブル1[[#This Row],[設定項目]]&gt;=設定!$D$10),テーブル1[[#This Row],[val_J]],NA())</f>
        <v>#N/A</v>
      </c>
      <c r="Z244" s="11" t="e">
        <f>IF(AND(テーブル1[[#This Row],[設定項目]]&lt;設定!$D$11,テーブル1[[#This Row],[設定項目]]&gt;=設定!$D$10),テーブル1[[#This Row],[val_K]],NA())</f>
        <v>#N/A</v>
      </c>
      <c r="AA244" s="11" t="e">
        <f>IF(AND(テーブル1[[#This Row],[設定項目]]&lt;設定!$D$10,テーブル1[[#This Row],[設定項目]]&gt;=設定!$D$9),テーブル1[[#This Row],[val_J]],NA())</f>
        <v>#N/A</v>
      </c>
      <c r="AB244" s="11" t="e">
        <f>IF(AND(テーブル1[[#This Row],[設定項目]]&lt;設定!$D$10,テーブル1[[#This Row],[設定項目]]&gt;=設定!$D$9),テーブル1[[#This Row],[val_K]],NA())</f>
        <v>#N/A</v>
      </c>
      <c r="AC244" s="11" t="e">
        <f>IF(AND(テーブル1[[#This Row],[設定項目]]&lt;設定!$F$8,テーブル1[[#This Row],[設定項目]]&lt;&gt;""),テーブル1[[#This Row],[val_J]],NA())</f>
        <v>#N/A</v>
      </c>
      <c r="AD244" s="11" t="e">
        <f>IF(AND(テーブル1[[#This Row],[設定項目]]&lt;設定!$F$8,テーブル1[[#This Row],[設定項目]]&lt;&gt;""),テーブル1[[#This Row],[val_K]],NA())</f>
        <v>#N/A</v>
      </c>
      <c r="AE244" s="11">
        <f>IF(AND('グラフ(cCa-P)'!$I$11="ON",テーブル1[[#This Row],[ラベル表示]]=TRUE),テーブル1[[#This Row],[名前]],"")</f>
        <v>0</v>
      </c>
      <c r="AF244" s="11">
        <f>IF(AND('グラフ(PTH-cCa,P)'!$I$31="ON",テーブル1[[#This Row],[ラベル表示]]=TRUE),テーブル1[[#This Row],[名前]],"")</f>
        <v>0</v>
      </c>
      <c r="AG244" s="11">
        <f>IF(AND('グラフ(PTH-cCa,P)'!$Y$31="ON",テーブル1[[#This Row],[ラベル表示]]=TRUE),テーブル1[[#This Row],[名前]],"")</f>
        <v>0</v>
      </c>
      <c r="AH244" s="76">
        <f t="shared" si="7"/>
        <v>0</v>
      </c>
    </row>
    <row r="245" spans="2:34" ht="20.399999999999999" customHeight="1" x14ac:dyDescent="0.45">
      <c r="B245" s="129" t="b">
        <v>1</v>
      </c>
      <c r="C245" s="88">
        <f t="shared" si="6"/>
        <v>241</v>
      </c>
      <c r="D245" s="144"/>
      <c r="E245" s="8"/>
      <c r="F245" s="8"/>
      <c r="G245" s="8"/>
      <c r="H245" s="8"/>
      <c r="I245" s="8"/>
      <c r="J245" s="8"/>
      <c r="K245" s="136" t="str">
        <f>テーブル1[[#This Row],[cCa(mg/dL) '[自動計算']_グラフ表示用]]</f>
        <v/>
      </c>
      <c r="L245" s="8"/>
      <c r="M245" s="8"/>
      <c r="N245" s="59"/>
      <c r="O2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5" s="130" t="e">
        <f>IF(AND(テーブル1[[#This Row],[cCa(mg/dL) '[自動計算']_グラフ表示用]]&lt;&gt;"",テーブル1[[#This Row],[ラベル表示]]=TRUE),テーブル1[[#This Row],[cCa(mg/dL) '[自動計算']_グラフ表示用]],NA())</f>
        <v>#N/A</v>
      </c>
      <c r="Q245" s="130" t="e">
        <f>IF(AND(テーブル1[[#This Row],[P(mg/dL)]]&lt;&gt;"",テーブル1[[#This Row],[ラベル表示]]=TRUE),テーブル1[[#This Row],[P(mg/dL)]],NA())</f>
        <v>#N/A</v>
      </c>
      <c r="R245" s="130" t="e">
        <f>IF(AND(テーブル1[[#This Row],[設定項目]]&lt;&gt;"",テーブル1[[#This Row],[ラベル表示]]=TRUE),テーブル1[[#This Row],[設定項目]],NA())</f>
        <v>#N/A</v>
      </c>
      <c r="S245" s="58" t="e">
        <f>IF(テーブル1[[#This Row],[設定項目]]&gt;=設定!$D$13,テーブル1[[#This Row],[val_J]],NA())</f>
        <v>#N/A</v>
      </c>
      <c r="T245" s="11" t="e">
        <f>IF(テーブル1[[#This Row],[設定項目]]&gt;=設定!$D$13,テーブル1[[#This Row],[val_K]],NA())</f>
        <v>#N/A</v>
      </c>
      <c r="U245" s="11" t="e">
        <f>IF(AND(テーブル1[[#This Row],[設定項目]]&lt;設定!$D$13,テーブル1[[#This Row],[設定項目]]&gt;=設定!$D$12),テーブル1[[#This Row],[val_J]],NA())</f>
        <v>#N/A</v>
      </c>
      <c r="V245" s="11" t="e">
        <f>IF(AND(テーブル1[[#This Row],[設定項目]]&lt;設定!$D$13,テーブル1[[#This Row],[設定項目]]&gt;=設定!$D$12),テーブル1[[#This Row],[val_K]],NA())</f>
        <v>#N/A</v>
      </c>
      <c r="W245" s="11" t="e">
        <f>IF(AND(テーブル1[[#This Row],[設定項目]]&lt;設定!$D$12,テーブル1[[#This Row],[設定項目]]&gt;=設定!$D$11),テーブル1[[#This Row],[val_J]],NA())</f>
        <v>#N/A</v>
      </c>
      <c r="X245" s="11" t="e">
        <f>IF(AND(テーブル1[[#This Row],[設定項目]]&lt;設定!$D$12,テーブル1[[#This Row],[設定項目]]&gt;=設定!$D$11),テーブル1[[#This Row],[val_K]],NA())</f>
        <v>#N/A</v>
      </c>
      <c r="Y245" s="11" t="e">
        <f>IF(AND(テーブル1[[#This Row],[設定項目]]&lt;設定!$D$11,テーブル1[[#This Row],[設定項目]]&gt;=設定!$D$10),テーブル1[[#This Row],[val_J]],NA())</f>
        <v>#N/A</v>
      </c>
      <c r="Z245" s="11" t="e">
        <f>IF(AND(テーブル1[[#This Row],[設定項目]]&lt;設定!$D$11,テーブル1[[#This Row],[設定項目]]&gt;=設定!$D$10),テーブル1[[#This Row],[val_K]],NA())</f>
        <v>#N/A</v>
      </c>
      <c r="AA245" s="11" t="e">
        <f>IF(AND(テーブル1[[#This Row],[設定項目]]&lt;設定!$D$10,テーブル1[[#This Row],[設定項目]]&gt;=設定!$D$9),テーブル1[[#This Row],[val_J]],NA())</f>
        <v>#N/A</v>
      </c>
      <c r="AB245" s="11" t="e">
        <f>IF(AND(テーブル1[[#This Row],[設定項目]]&lt;設定!$D$10,テーブル1[[#This Row],[設定項目]]&gt;=設定!$D$9),テーブル1[[#This Row],[val_K]],NA())</f>
        <v>#N/A</v>
      </c>
      <c r="AC245" s="11" t="e">
        <f>IF(AND(テーブル1[[#This Row],[設定項目]]&lt;設定!$F$8,テーブル1[[#This Row],[設定項目]]&lt;&gt;""),テーブル1[[#This Row],[val_J]],NA())</f>
        <v>#N/A</v>
      </c>
      <c r="AD245" s="11" t="e">
        <f>IF(AND(テーブル1[[#This Row],[設定項目]]&lt;設定!$F$8,テーブル1[[#This Row],[設定項目]]&lt;&gt;""),テーブル1[[#This Row],[val_K]],NA())</f>
        <v>#N/A</v>
      </c>
      <c r="AE245" s="11">
        <f>IF(AND('グラフ(cCa-P)'!$I$11="ON",テーブル1[[#This Row],[ラベル表示]]=TRUE),テーブル1[[#This Row],[名前]],"")</f>
        <v>0</v>
      </c>
      <c r="AF245" s="11">
        <f>IF(AND('グラフ(PTH-cCa,P)'!$I$31="ON",テーブル1[[#This Row],[ラベル表示]]=TRUE),テーブル1[[#This Row],[名前]],"")</f>
        <v>0</v>
      </c>
      <c r="AG245" s="11">
        <f>IF(AND('グラフ(PTH-cCa,P)'!$Y$31="ON",テーブル1[[#This Row],[ラベル表示]]=TRUE),テーブル1[[#This Row],[名前]],"")</f>
        <v>0</v>
      </c>
      <c r="AH245" s="76">
        <f t="shared" si="7"/>
        <v>0</v>
      </c>
    </row>
    <row r="246" spans="2:34" ht="20.399999999999999" customHeight="1" x14ac:dyDescent="0.45">
      <c r="B246" s="129" t="b">
        <v>1</v>
      </c>
      <c r="C246" s="88">
        <f t="shared" si="6"/>
        <v>242</v>
      </c>
      <c r="D246" s="144"/>
      <c r="E246" s="8"/>
      <c r="F246" s="8"/>
      <c r="G246" s="8"/>
      <c r="H246" s="8"/>
      <c r="I246" s="8"/>
      <c r="J246" s="8"/>
      <c r="K246" s="136" t="str">
        <f>テーブル1[[#This Row],[cCa(mg/dL) '[自動計算']_グラフ表示用]]</f>
        <v/>
      </c>
      <c r="L246" s="8"/>
      <c r="M246" s="8"/>
      <c r="N246" s="59"/>
      <c r="O2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6" s="130" t="e">
        <f>IF(AND(テーブル1[[#This Row],[cCa(mg/dL) '[自動計算']_グラフ表示用]]&lt;&gt;"",テーブル1[[#This Row],[ラベル表示]]=TRUE),テーブル1[[#This Row],[cCa(mg/dL) '[自動計算']_グラフ表示用]],NA())</f>
        <v>#N/A</v>
      </c>
      <c r="Q246" s="130" t="e">
        <f>IF(AND(テーブル1[[#This Row],[P(mg/dL)]]&lt;&gt;"",テーブル1[[#This Row],[ラベル表示]]=TRUE),テーブル1[[#This Row],[P(mg/dL)]],NA())</f>
        <v>#N/A</v>
      </c>
      <c r="R246" s="130" t="e">
        <f>IF(AND(テーブル1[[#This Row],[設定項目]]&lt;&gt;"",テーブル1[[#This Row],[ラベル表示]]=TRUE),テーブル1[[#This Row],[設定項目]],NA())</f>
        <v>#N/A</v>
      </c>
      <c r="S246" s="58" t="e">
        <f>IF(テーブル1[[#This Row],[設定項目]]&gt;=設定!$D$13,テーブル1[[#This Row],[val_J]],NA())</f>
        <v>#N/A</v>
      </c>
      <c r="T246" s="11" t="e">
        <f>IF(テーブル1[[#This Row],[設定項目]]&gt;=設定!$D$13,テーブル1[[#This Row],[val_K]],NA())</f>
        <v>#N/A</v>
      </c>
      <c r="U246" s="11" t="e">
        <f>IF(AND(テーブル1[[#This Row],[設定項目]]&lt;設定!$D$13,テーブル1[[#This Row],[設定項目]]&gt;=設定!$D$12),テーブル1[[#This Row],[val_J]],NA())</f>
        <v>#N/A</v>
      </c>
      <c r="V246" s="11" t="e">
        <f>IF(AND(テーブル1[[#This Row],[設定項目]]&lt;設定!$D$13,テーブル1[[#This Row],[設定項目]]&gt;=設定!$D$12),テーブル1[[#This Row],[val_K]],NA())</f>
        <v>#N/A</v>
      </c>
      <c r="W246" s="11" t="e">
        <f>IF(AND(テーブル1[[#This Row],[設定項目]]&lt;設定!$D$12,テーブル1[[#This Row],[設定項目]]&gt;=設定!$D$11),テーブル1[[#This Row],[val_J]],NA())</f>
        <v>#N/A</v>
      </c>
      <c r="X246" s="11" t="e">
        <f>IF(AND(テーブル1[[#This Row],[設定項目]]&lt;設定!$D$12,テーブル1[[#This Row],[設定項目]]&gt;=設定!$D$11),テーブル1[[#This Row],[val_K]],NA())</f>
        <v>#N/A</v>
      </c>
      <c r="Y246" s="11" t="e">
        <f>IF(AND(テーブル1[[#This Row],[設定項目]]&lt;設定!$D$11,テーブル1[[#This Row],[設定項目]]&gt;=設定!$D$10),テーブル1[[#This Row],[val_J]],NA())</f>
        <v>#N/A</v>
      </c>
      <c r="Z246" s="11" t="e">
        <f>IF(AND(テーブル1[[#This Row],[設定項目]]&lt;設定!$D$11,テーブル1[[#This Row],[設定項目]]&gt;=設定!$D$10),テーブル1[[#This Row],[val_K]],NA())</f>
        <v>#N/A</v>
      </c>
      <c r="AA246" s="11" t="e">
        <f>IF(AND(テーブル1[[#This Row],[設定項目]]&lt;設定!$D$10,テーブル1[[#This Row],[設定項目]]&gt;=設定!$D$9),テーブル1[[#This Row],[val_J]],NA())</f>
        <v>#N/A</v>
      </c>
      <c r="AB246" s="11" t="e">
        <f>IF(AND(テーブル1[[#This Row],[設定項目]]&lt;設定!$D$10,テーブル1[[#This Row],[設定項目]]&gt;=設定!$D$9),テーブル1[[#This Row],[val_K]],NA())</f>
        <v>#N/A</v>
      </c>
      <c r="AC246" s="11" t="e">
        <f>IF(AND(テーブル1[[#This Row],[設定項目]]&lt;設定!$F$8,テーブル1[[#This Row],[設定項目]]&lt;&gt;""),テーブル1[[#This Row],[val_J]],NA())</f>
        <v>#N/A</v>
      </c>
      <c r="AD246" s="11" t="e">
        <f>IF(AND(テーブル1[[#This Row],[設定項目]]&lt;設定!$F$8,テーブル1[[#This Row],[設定項目]]&lt;&gt;""),テーブル1[[#This Row],[val_K]],NA())</f>
        <v>#N/A</v>
      </c>
      <c r="AE246" s="11">
        <f>IF(AND('グラフ(cCa-P)'!$I$11="ON",テーブル1[[#This Row],[ラベル表示]]=TRUE),テーブル1[[#This Row],[名前]],"")</f>
        <v>0</v>
      </c>
      <c r="AF246" s="11">
        <f>IF(AND('グラフ(PTH-cCa,P)'!$I$31="ON",テーブル1[[#This Row],[ラベル表示]]=TRUE),テーブル1[[#This Row],[名前]],"")</f>
        <v>0</v>
      </c>
      <c r="AG246" s="11">
        <f>IF(AND('グラフ(PTH-cCa,P)'!$Y$31="ON",テーブル1[[#This Row],[ラベル表示]]=TRUE),テーブル1[[#This Row],[名前]],"")</f>
        <v>0</v>
      </c>
      <c r="AH246" s="76">
        <f t="shared" si="7"/>
        <v>0</v>
      </c>
    </row>
    <row r="247" spans="2:34" ht="20.399999999999999" customHeight="1" x14ac:dyDescent="0.45">
      <c r="B247" s="129" t="b">
        <v>1</v>
      </c>
      <c r="C247" s="88">
        <f t="shared" si="6"/>
        <v>243</v>
      </c>
      <c r="D247" s="144"/>
      <c r="E247" s="8"/>
      <c r="F247" s="8"/>
      <c r="G247" s="8"/>
      <c r="H247" s="8"/>
      <c r="I247" s="8"/>
      <c r="J247" s="8"/>
      <c r="K247" s="136" t="str">
        <f>テーブル1[[#This Row],[cCa(mg/dL) '[自動計算']_グラフ表示用]]</f>
        <v/>
      </c>
      <c r="L247" s="8"/>
      <c r="M247" s="8"/>
      <c r="N247" s="59"/>
      <c r="O2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7" s="130" t="e">
        <f>IF(AND(テーブル1[[#This Row],[cCa(mg/dL) '[自動計算']_グラフ表示用]]&lt;&gt;"",テーブル1[[#This Row],[ラベル表示]]=TRUE),テーブル1[[#This Row],[cCa(mg/dL) '[自動計算']_グラフ表示用]],NA())</f>
        <v>#N/A</v>
      </c>
      <c r="Q247" s="130" t="e">
        <f>IF(AND(テーブル1[[#This Row],[P(mg/dL)]]&lt;&gt;"",テーブル1[[#This Row],[ラベル表示]]=TRUE),テーブル1[[#This Row],[P(mg/dL)]],NA())</f>
        <v>#N/A</v>
      </c>
      <c r="R247" s="130" t="e">
        <f>IF(AND(テーブル1[[#This Row],[設定項目]]&lt;&gt;"",テーブル1[[#This Row],[ラベル表示]]=TRUE),テーブル1[[#This Row],[設定項目]],NA())</f>
        <v>#N/A</v>
      </c>
      <c r="S247" s="58" t="e">
        <f>IF(テーブル1[[#This Row],[設定項目]]&gt;=設定!$D$13,テーブル1[[#This Row],[val_J]],NA())</f>
        <v>#N/A</v>
      </c>
      <c r="T247" s="11" t="e">
        <f>IF(テーブル1[[#This Row],[設定項目]]&gt;=設定!$D$13,テーブル1[[#This Row],[val_K]],NA())</f>
        <v>#N/A</v>
      </c>
      <c r="U247" s="11" t="e">
        <f>IF(AND(テーブル1[[#This Row],[設定項目]]&lt;設定!$D$13,テーブル1[[#This Row],[設定項目]]&gt;=設定!$D$12),テーブル1[[#This Row],[val_J]],NA())</f>
        <v>#N/A</v>
      </c>
      <c r="V247" s="11" t="e">
        <f>IF(AND(テーブル1[[#This Row],[設定項目]]&lt;設定!$D$13,テーブル1[[#This Row],[設定項目]]&gt;=設定!$D$12),テーブル1[[#This Row],[val_K]],NA())</f>
        <v>#N/A</v>
      </c>
      <c r="W247" s="11" t="e">
        <f>IF(AND(テーブル1[[#This Row],[設定項目]]&lt;設定!$D$12,テーブル1[[#This Row],[設定項目]]&gt;=設定!$D$11),テーブル1[[#This Row],[val_J]],NA())</f>
        <v>#N/A</v>
      </c>
      <c r="X247" s="11" t="e">
        <f>IF(AND(テーブル1[[#This Row],[設定項目]]&lt;設定!$D$12,テーブル1[[#This Row],[設定項目]]&gt;=設定!$D$11),テーブル1[[#This Row],[val_K]],NA())</f>
        <v>#N/A</v>
      </c>
      <c r="Y247" s="11" t="e">
        <f>IF(AND(テーブル1[[#This Row],[設定項目]]&lt;設定!$D$11,テーブル1[[#This Row],[設定項目]]&gt;=設定!$D$10),テーブル1[[#This Row],[val_J]],NA())</f>
        <v>#N/A</v>
      </c>
      <c r="Z247" s="11" t="e">
        <f>IF(AND(テーブル1[[#This Row],[設定項目]]&lt;設定!$D$11,テーブル1[[#This Row],[設定項目]]&gt;=設定!$D$10),テーブル1[[#This Row],[val_K]],NA())</f>
        <v>#N/A</v>
      </c>
      <c r="AA247" s="11" t="e">
        <f>IF(AND(テーブル1[[#This Row],[設定項目]]&lt;設定!$D$10,テーブル1[[#This Row],[設定項目]]&gt;=設定!$D$9),テーブル1[[#This Row],[val_J]],NA())</f>
        <v>#N/A</v>
      </c>
      <c r="AB247" s="11" t="e">
        <f>IF(AND(テーブル1[[#This Row],[設定項目]]&lt;設定!$D$10,テーブル1[[#This Row],[設定項目]]&gt;=設定!$D$9),テーブル1[[#This Row],[val_K]],NA())</f>
        <v>#N/A</v>
      </c>
      <c r="AC247" s="11" t="e">
        <f>IF(AND(テーブル1[[#This Row],[設定項目]]&lt;設定!$F$8,テーブル1[[#This Row],[設定項目]]&lt;&gt;""),テーブル1[[#This Row],[val_J]],NA())</f>
        <v>#N/A</v>
      </c>
      <c r="AD247" s="11" t="e">
        <f>IF(AND(テーブル1[[#This Row],[設定項目]]&lt;設定!$F$8,テーブル1[[#This Row],[設定項目]]&lt;&gt;""),テーブル1[[#This Row],[val_K]],NA())</f>
        <v>#N/A</v>
      </c>
      <c r="AE247" s="11">
        <f>IF(AND('グラフ(cCa-P)'!$I$11="ON",テーブル1[[#This Row],[ラベル表示]]=TRUE),テーブル1[[#This Row],[名前]],"")</f>
        <v>0</v>
      </c>
      <c r="AF247" s="11">
        <f>IF(AND('グラフ(PTH-cCa,P)'!$I$31="ON",テーブル1[[#This Row],[ラベル表示]]=TRUE),テーブル1[[#This Row],[名前]],"")</f>
        <v>0</v>
      </c>
      <c r="AG247" s="11">
        <f>IF(AND('グラフ(PTH-cCa,P)'!$Y$31="ON",テーブル1[[#This Row],[ラベル表示]]=TRUE),テーブル1[[#This Row],[名前]],"")</f>
        <v>0</v>
      </c>
      <c r="AH247" s="76">
        <f t="shared" si="7"/>
        <v>0</v>
      </c>
    </row>
    <row r="248" spans="2:34" ht="20.399999999999999" customHeight="1" x14ac:dyDescent="0.45">
      <c r="B248" s="129" t="b">
        <v>1</v>
      </c>
      <c r="C248" s="88">
        <f t="shared" si="6"/>
        <v>244</v>
      </c>
      <c r="D248" s="144"/>
      <c r="E248" s="8"/>
      <c r="F248" s="8"/>
      <c r="G248" s="8"/>
      <c r="H248" s="8"/>
      <c r="I248" s="8"/>
      <c r="J248" s="8"/>
      <c r="K248" s="136" t="str">
        <f>テーブル1[[#This Row],[cCa(mg/dL) '[自動計算']_グラフ表示用]]</f>
        <v/>
      </c>
      <c r="L248" s="8"/>
      <c r="M248" s="8"/>
      <c r="N248" s="59"/>
      <c r="O2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8" s="130" t="e">
        <f>IF(AND(テーブル1[[#This Row],[cCa(mg/dL) '[自動計算']_グラフ表示用]]&lt;&gt;"",テーブル1[[#This Row],[ラベル表示]]=TRUE),テーブル1[[#This Row],[cCa(mg/dL) '[自動計算']_グラフ表示用]],NA())</f>
        <v>#N/A</v>
      </c>
      <c r="Q248" s="130" t="e">
        <f>IF(AND(テーブル1[[#This Row],[P(mg/dL)]]&lt;&gt;"",テーブル1[[#This Row],[ラベル表示]]=TRUE),テーブル1[[#This Row],[P(mg/dL)]],NA())</f>
        <v>#N/A</v>
      </c>
      <c r="R248" s="130" t="e">
        <f>IF(AND(テーブル1[[#This Row],[設定項目]]&lt;&gt;"",テーブル1[[#This Row],[ラベル表示]]=TRUE),テーブル1[[#This Row],[設定項目]],NA())</f>
        <v>#N/A</v>
      </c>
      <c r="S248" s="58" t="e">
        <f>IF(テーブル1[[#This Row],[設定項目]]&gt;=設定!$D$13,テーブル1[[#This Row],[val_J]],NA())</f>
        <v>#N/A</v>
      </c>
      <c r="T248" s="11" t="e">
        <f>IF(テーブル1[[#This Row],[設定項目]]&gt;=設定!$D$13,テーブル1[[#This Row],[val_K]],NA())</f>
        <v>#N/A</v>
      </c>
      <c r="U248" s="11" t="e">
        <f>IF(AND(テーブル1[[#This Row],[設定項目]]&lt;設定!$D$13,テーブル1[[#This Row],[設定項目]]&gt;=設定!$D$12),テーブル1[[#This Row],[val_J]],NA())</f>
        <v>#N/A</v>
      </c>
      <c r="V248" s="11" t="e">
        <f>IF(AND(テーブル1[[#This Row],[設定項目]]&lt;設定!$D$13,テーブル1[[#This Row],[設定項目]]&gt;=設定!$D$12),テーブル1[[#This Row],[val_K]],NA())</f>
        <v>#N/A</v>
      </c>
      <c r="W248" s="11" t="e">
        <f>IF(AND(テーブル1[[#This Row],[設定項目]]&lt;設定!$D$12,テーブル1[[#This Row],[設定項目]]&gt;=設定!$D$11),テーブル1[[#This Row],[val_J]],NA())</f>
        <v>#N/A</v>
      </c>
      <c r="X248" s="11" t="e">
        <f>IF(AND(テーブル1[[#This Row],[設定項目]]&lt;設定!$D$12,テーブル1[[#This Row],[設定項目]]&gt;=設定!$D$11),テーブル1[[#This Row],[val_K]],NA())</f>
        <v>#N/A</v>
      </c>
      <c r="Y248" s="11" t="e">
        <f>IF(AND(テーブル1[[#This Row],[設定項目]]&lt;設定!$D$11,テーブル1[[#This Row],[設定項目]]&gt;=設定!$D$10),テーブル1[[#This Row],[val_J]],NA())</f>
        <v>#N/A</v>
      </c>
      <c r="Z248" s="11" t="e">
        <f>IF(AND(テーブル1[[#This Row],[設定項目]]&lt;設定!$D$11,テーブル1[[#This Row],[設定項目]]&gt;=設定!$D$10),テーブル1[[#This Row],[val_K]],NA())</f>
        <v>#N/A</v>
      </c>
      <c r="AA248" s="11" t="e">
        <f>IF(AND(テーブル1[[#This Row],[設定項目]]&lt;設定!$D$10,テーブル1[[#This Row],[設定項目]]&gt;=設定!$D$9),テーブル1[[#This Row],[val_J]],NA())</f>
        <v>#N/A</v>
      </c>
      <c r="AB248" s="11" t="e">
        <f>IF(AND(テーブル1[[#This Row],[設定項目]]&lt;設定!$D$10,テーブル1[[#This Row],[設定項目]]&gt;=設定!$D$9),テーブル1[[#This Row],[val_K]],NA())</f>
        <v>#N/A</v>
      </c>
      <c r="AC248" s="11" t="e">
        <f>IF(AND(テーブル1[[#This Row],[設定項目]]&lt;設定!$F$8,テーブル1[[#This Row],[設定項目]]&lt;&gt;""),テーブル1[[#This Row],[val_J]],NA())</f>
        <v>#N/A</v>
      </c>
      <c r="AD248" s="11" t="e">
        <f>IF(AND(テーブル1[[#This Row],[設定項目]]&lt;設定!$F$8,テーブル1[[#This Row],[設定項目]]&lt;&gt;""),テーブル1[[#This Row],[val_K]],NA())</f>
        <v>#N/A</v>
      </c>
      <c r="AE248" s="11">
        <f>IF(AND('グラフ(cCa-P)'!$I$11="ON",テーブル1[[#This Row],[ラベル表示]]=TRUE),テーブル1[[#This Row],[名前]],"")</f>
        <v>0</v>
      </c>
      <c r="AF248" s="11">
        <f>IF(AND('グラフ(PTH-cCa,P)'!$I$31="ON",テーブル1[[#This Row],[ラベル表示]]=TRUE),テーブル1[[#This Row],[名前]],"")</f>
        <v>0</v>
      </c>
      <c r="AG248" s="11">
        <f>IF(AND('グラフ(PTH-cCa,P)'!$Y$31="ON",テーブル1[[#This Row],[ラベル表示]]=TRUE),テーブル1[[#This Row],[名前]],"")</f>
        <v>0</v>
      </c>
      <c r="AH248" s="76">
        <f t="shared" si="7"/>
        <v>0</v>
      </c>
    </row>
    <row r="249" spans="2:34" ht="20.399999999999999" customHeight="1" x14ac:dyDescent="0.45">
      <c r="B249" s="129" t="b">
        <v>1</v>
      </c>
      <c r="C249" s="88">
        <f t="shared" si="6"/>
        <v>245</v>
      </c>
      <c r="D249" s="144"/>
      <c r="E249" s="8"/>
      <c r="F249" s="8"/>
      <c r="G249" s="8"/>
      <c r="H249" s="8"/>
      <c r="I249" s="8"/>
      <c r="J249" s="8"/>
      <c r="K249" s="136" t="str">
        <f>テーブル1[[#This Row],[cCa(mg/dL) '[自動計算']_グラフ表示用]]</f>
        <v/>
      </c>
      <c r="L249" s="8"/>
      <c r="M249" s="8"/>
      <c r="N249" s="59"/>
      <c r="O2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49" s="130" t="e">
        <f>IF(AND(テーブル1[[#This Row],[cCa(mg/dL) '[自動計算']_グラフ表示用]]&lt;&gt;"",テーブル1[[#This Row],[ラベル表示]]=TRUE),テーブル1[[#This Row],[cCa(mg/dL) '[自動計算']_グラフ表示用]],NA())</f>
        <v>#N/A</v>
      </c>
      <c r="Q249" s="130" t="e">
        <f>IF(AND(テーブル1[[#This Row],[P(mg/dL)]]&lt;&gt;"",テーブル1[[#This Row],[ラベル表示]]=TRUE),テーブル1[[#This Row],[P(mg/dL)]],NA())</f>
        <v>#N/A</v>
      </c>
      <c r="R249" s="130" t="e">
        <f>IF(AND(テーブル1[[#This Row],[設定項目]]&lt;&gt;"",テーブル1[[#This Row],[ラベル表示]]=TRUE),テーブル1[[#This Row],[設定項目]],NA())</f>
        <v>#N/A</v>
      </c>
      <c r="S249" s="58" t="e">
        <f>IF(テーブル1[[#This Row],[設定項目]]&gt;=設定!$D$13,テーブル1[[#This Row],[val_J]],NA())</f>
        <v>#N/A</v>
      </c>
      <c r="T249" s="11" t="e">
        <f>IF(テーブル1[[#This Row],[設定項目]]&gt;=設定!$D$13,テーブル1[[#This Row],[val_K]],NA())</f>
        <v>#N/A</v>
      </c>
      <c r="U249" s="11" t="e">
        <f>IF(AND(テーブル1[[#This Row],[設定項目]]&lt;設定!$D$13,テーブル1[[#This Row],[設定項目]]&gt;=設定!$D$12),テーブル1[[#This Row],[val_J]],NA())</f>
        <v>#N/A</v>
      </c>
      <c r="V249" s="11" t="e">
        <f>IF(AND(テーブル1[[#This Row],[設定項目]]&lt;設定!$D$13,テーブル1[[#This Row],[設定項目]]&gt;=設定!$D$12),テーブル1[[#This Row],[val_K]],NA())</f>
        <v>#N/A</v>
      </c>
      <c r="W249" s="11" t="e">
        <f>IF(AND(テーブル1[[#This Row],[設定項目]]&lt;設定!$D$12,テーブル1[[#This Row],[設定項目]]&gt;=設定!$D$11),テーブル1[[#This Row],[val_J]],NA())</f>
        <v>#N/A</v>
      </c>
      <c r="X249" s="11" t="e">
        <f>IF(AND(テーブル1[[#This Row],[設定項目]]&lt;設定!$D$12,テーブル1[[#This Row],[設定項目]]&gt;=設定!$D$11),テーブル1[[#This Row],[val_K]],NA())</f>
        <v>#N/A</v>
      </c>
      <c r="Y249" s="11" t="e">
        <f>IF(AND(テーブル1[[#This Row],[設定項目]]&lt;設定!$D$11,テーブル1[[#This Row],[設定項目]]&gt;=設定!$D$10),テーブル1[[#This Row],[val_J]],NA())</f>
        <v>#N/A</v>
      </c>
      <c r="Z249" s="11" t="e">
        <f>IF(AND(テーブル1[[#This Row],[設定項目]]&lt;設定!$D$11,テーブル1[[#This Row],[設定項目]]&gt;=設定!$D$10),テーブル1[[#This Row],[val_K]],NA())</f>
        <v>#N/A</v>
      </c>
      <c r="AA249" s="11" t="e">
        <f>IF(AND(テーブル1[[#This Row],[設定項目]]&lt;設定!$D$10,テーブル1[[#This Row],[設定項目]]&gt;=設定!$D$9),テーブル1[[#This Row],[val_J]],NA())</f>
        <v>#N/A</v>
      </c>
      <c r="AB249" s="11" t="e">
        <f>IF(AND(テーブル1[[#This Row],[設定項目]]&lt;設定!$D$10,テーブル1[[#This Row],[設定項目]]&gt;=設定!$D$9),テーブル1[[#This Row],[val_K]],NA())</f>
        <v>#N/A</v>
      </c>
      <c r="AC249" s="11" t="e">
        <f>IF(AND(テーブル1[[#This Row],[設定項目]]&lt;設定!$F$8,テーブル1[[#This Row],[設定項目]]&lt;&gt;""),テーブル1[[#This Row],[val_J]],NA())</f>
        <v>#N/A</v>
      </c>
      <c r="AD249" s="11" t="e">
        <f>IF(AND(テーブル1[[#This Row],[設定項目]]&lt;設定!$F$8,テーブル1[[#This Row],[設定項目]]&lt;&gt;""),テーブル1[[#This Row],[val_K]],NA())</f>
        <v>#N/A</v>
      </c>
      <c r="AE249" s="11">
        <f>IF(AND('グラフ(cCa-P)'!$I$11="ON",テーブル1[[#This Row],[ラベル表示]]=TRUE),テーブル1[[#This Row],[名前]],"")</f>
        <v>0</v>
      </c>
      <c r="AF249" s="11">
        <f>IF(AND('グラフ(PTH-cCa,P)'!$I$31="ON",テーブル1[[#This Row],[ラベル表示]]=TRUE),テーブル1[[#This Row],[名前]],"")</f>
        <v>0</v>
      </c>
      <c r="AG249" s="11">
        <f>IF(AND('グラフ(PTH-cCa,P)'!$Y$31="ON",テーブル1[[#This Row],[ラベル表示]]=TRUE),テーブル1[[#This Row],[名前]],"")</f>
        <v>0</v>
      </c>
      <c r="AH249" s="76">
        <f t="shared" si="7"/>
        <v>0</v>
      </c>
    </row>
    <row r="250" spans="2:34" ht="20.399999999999999" customHeight="1" x14ac:dyDescent="0.45">
      <c r="B250" s="129" t="b">
        <v>1</v>
      </c>
      <c r="C250" s="88">
        <f t="shared" si="6"/>
        <v>246</v>
      </c>
      <c r="D250" s="144"/>
      <c r="E250" s="8"/>
      <c r="F250" s="8"/>
      <c r="G250" s="8"/>
      <c r="H250" s="8"/>
      <c r="I250" s="8"/>
      <c r="J250" s="8"/>
      <c r="K250" s="136" t="str">
        <f>テーブル1[[#This Row],[cCa(mg/dL) '[自動計算']_グラフ表示用]]</f>
        <v/>
      </c>
      <c r="L250" s="8"/>
      <c r="M250" s="8"/>
      <c r="N250" s="59"/>
      <c r="O2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0" s="130" t="e">
        <f>IF(AND(テーブル1[[#This Row],[cCa(mg/dL) '[自動計算']_グラフ表示用]]&lt;&gt;"",テーブル1[[#This Row],[ラベル表示]]=TRUE),テーブル1[[#This Row],[cCa(mg/dL) '[自動計算']_グラフ表示用]],NA())</f>
        <v>#N/A</v>
      </c>
      <c r="Q250" s="130" t="e">
        <f>IF(AND(テーブル1[[#This Row],[P(mg/dL)]]&lt;&gt;"",テーブル1[[#This Row],[ラベル表示]]=TRUE),テーブル1[[#This Row],[P(mg/dL)]],NA())</f>
        <v>#N/A</v>
      </c>
      <c r="R250" s="130" t="e">
        <f>IF(AND(テーブル1[[#This Row],[設定項目]]&lt;&gt;"",テーブル1[[#This Row],[ラベル表示]]=TRUE),テーブル1[[#This Row],[設定項目]],NA())</f>
        <v>#N/A</v>
      </c>
      <c r="S250" s="58" t="e">
        <f>IF(テーブル1[[#This Row],[設定項目]]&gt;=設定!$D$13,テーブル1[[#This Row],[val_J]],NA())</f>
        <v>#N/A</v>
      </c>
      <c r="T250" s="11" t="e">
        <f>IF(テーブル1[[#This Row],[設定項目]]&gt;=設定!$D$13,テーブル1[[#This Row],[val_K]],NA())</f>
        <v>#N/A</v>
      </c>
      <c r="U250" s="11" t="e">
        <f>IF(AND(テーブル1[[#This Row],[設定項目]]&lt;設定!$D$13,テーブル1[[#This Row],[設定項目]]&gt;=設定!$D$12),テーブル1[[#This Row],[val_J]],NA())</f>
        <v>#N/A</v>
      </c>
      <c r="V250" s="11" t="e">
        <f>IF(AND(テーブル1[[#This Row],[設定項目]]&lt;設定!$D$13,テーブル1[[#This Row],[設定項目]]&gt;=設定!$D$12),テーブル1[[#This Row],[val_K]],NA())</f>
        <v>#N/A</v>
      </c>
      <c r="W250" s="11" t="e">
        <f>IF(AND(テーブル1[[#This Row],[設定項目]]&lt;設定!$D$12,テーブル1[[#This Row],[設定項目]]&gt;=設定!$D$11),テーブル1[[#This Row],[val_J]],NA())</f>
        <v>#N/A</v>
      </c>
      <c r="X250" s="11" t="e">
        <f>IF(AND(テーブル1[[#This Row],[設定項目]]&lt;設定!$D$12,テーブル1[[#This Row],[設定項目]]&gt;=設定!$D$11),テーブル1[[#This Row],[val_K]],NA())</f>
        <v>#N/A</v>
      </c>
      <c r="Y250" s="11" t="e">
        <f>IF(AND(テーブル1[[#This Row],[設定項目]]&lt;設定!$D$11,テーブル1[[#This Row],[設定項目]]&gt;=設定!$D$10),テーブル1[[#This Row],[val_J]],NA())</f>
        <v>#N/A</v>
      </c>
      <c r="Z250" s="11" t="e">
        <f>IF(AND(テーブル1[[#This Row],[設定項目]]&lt;設定!$D$11,テーブル1[[#This Row],[設定項目]]&gt;=設定!$D$10),テーブル1[[#This Row],[val_K]],NA())</f>
        <v>#N/A</v>
      </c>
      <c r="AA250" s="11" t="e">
        <f>IF(AND(テーブル1[[#This Row],[設定項目]]&lt;設定!$D$10,テーブル1[[#This Row],[設定項目]]&gt;=設定!$D$9),テーブル1[[#This Row],[val_J]],NA())</f>
        <v>#N/A</v>
      </c>
      <c r="AB250" s="11" t="e">
        <f>IF(AND(テーブル1[[#This Row],[設定項目]]&lt;設定!$D$10,テーブル1[[#This Row],[設定項目]]&gt;=設定!$D$9),テーブル1[[#This Row],[val_K]],NA())</f>
        <v>#N/A</v>
      </c>
      <c r="AC250" s="11" t="e">
        <f>IF(AND(テーブル1[[#This Row],[設定項目]]&lt;設定!$F$8,テーブル1[[#This Row],[設定項目]]&lt;&gt;""),テーブル1[[#This Row],[val_J]],NA())</f>
        <v>#N/A</v>
      </c>
      <c r="AD250" s="11" t="e">
        <f>IF(AND(テーブル1[[#This Row],[設定項目]]&lt;設定!$F$8,テーブル1[[#This Row],[設定項目]]&lt;&gt;""),テーブル1[[#This Row],[val_K]],NA())</f>
        <v>#N/A</v>
      </c>
      <c r="AE250" s="11">
        <f>IF(AND('グラフ(cCa-P)'!$I$11="ON",テーブル1[[#This Row],[ラベル表示]]=TRUE),テーブル1[[#This Row],[名前]],"")</f>
        <v>0</v>
      </c>
      <c r="AF250" s="11">
        <f>IF(AND('グラフ(PTH-cCa,P)'!$I$31="ON",テーブル1[[#This Row],[ラベル表示]]=TRUE),テーブル1[[#This Row],[名前]],"")</f>
        <v>0</v>
      </c>
      <c r="AG250" s="11">
        <f>IF(AND('グラフ(PTH-cCa,P)'!$Y$31="ON",テーブル1[[#This Row],[ラベル表示]]=TRUE),テーブル1[[#This Row],[名前]],"")</f>
        <v>0</v>
      </c>
      <c r="AH250" s="76">
        <f t="shared" si="7"/>
        <v>0</v>
      </c>
    </row>
    <row r="251" spans="2:34" ht="20.399999999999999" customHeight="1" x14ac:dyDescent="0.45">
      <c r="B251" s="129" t="b">
        <v>1</v>
      </c>
      <c r="C251" s="88">
        <f t="shared" si="6"/>
        <v>247</v>
      </c>
      <c r="D251" s="144"/>
      <c r="E251" s="8"/>
      <c r="F251" s="8"/>
      <c r="G251" s="8"/>
      <c r="H251" s="8"/>
      <c r="I251" s="8"/>
      <c r="J251" s="8"/>
      <c r="K251" s="136" t="str">
        <f>テーブル1[[#This Row],[cCa(mg/dL) '[自動計算']_グラフ表示用]]</f>
        <v/>
      </c>
      <c r="L251" s="8"/>
      <c r="M251" s="8"/>
      <c r="N251" s="59"/>
      <c r="O2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1" s="130" t="e">
        <f>IF(AND(テーブル1[[#This Row],[cCa(mg/dL) '[自動計算']_グラフ表示用]]&lt;&gt;"",テーブル1[[#This Row],[ラベル表示]]=TRUE),テーブル1[[#This Row],[cCa(mg/dL) '[自動計算']_グラフ表示用]],NA())</f>
        <v>#N/A</v>
      </c>
      <c r="Q251" s="130" t="e">
        <f>IF(AND(テーブル1[[#This Row],[P(mg/dL)]]&lt;&gt;"",テーブル1[[#This Row],[ラベル表示]]=TRUE),テーブル1[[#This Row],[P(mg/dL)]],NA())</f>
        <v>#N/A</v>
      </c>
      <c r="R251" s="130" t="e">
        <f>IF(AND(テーブル1[[#This Row],[設定項目]]&lt;&gt;"",テーブル1[[#This Row],[ラベル表示]]=TRUE),テーブル1[[#This Row],[設定項目]],NA())</f>
        <v>#N/A</v>
      </c>
      <c r="S251" s="58" t="e">
        <f>IF(テーブル1[[#This Row],[設定項目]]&gt;=設定!$D$13,テーブル1[[#This Row],[val_J]],NA())</f>
        <v>#N/A</v>
      </c>
      <c r="T251" s="11" t="e">
        <f>IF(テーブル1[[#This Row],[設定項目]]&gt;=設定!$D$13,テーブル1[[#This Row],[val_K]],NA())</f>
        <v>#N/A</v>
      </c>
      <c r="U251" s="11" t="e">
        <f>IF(AND(テーブル1[[#This Row],[設定項目]]&lt;設定!$D$13,テーブル1[[#This Row],[設定項目]]&gt;=設定!$D$12),テーブル1[[#This Row],[val_J]],NA())</f>
        <v>#N/A</v>
      </c>
      <c r="V251" s="11" t="e">
        <f>IF(AND(テーブル1[[#This Row],[設定項目]]&lt;設定!$D$13,テーブル1[[#This Row],[設定項目]]&gt;=設定!$D$12),テーブル1[[#This Row],[val_K]],NA())</f>
        <v>#N/A</v>
      </c>
      <c r="W251" s="11" t="e">
        <f>IF(AND(テーブル1[[#This Row],[設定項目]]&lt;設定!$D$12,テーブル1[[#This Row],[設定項目]]&gt;=設定!$D$11),テーブル1[[#This Row],[val_J]],NA())</f>
        <v>#N/A</v>
      </c>
      <c r="X251" s="11" t="e">
        <f>IF(AND(テーブル1[[#This Row],[設定項目]]&lt;設定!$D$12,テーブル1[[#This Row],[設定項目]]&gt;=設定!$D$11),テーブル1[[#This Row],[val_K]],NA())</f>
        <v>#N/A</v>
      </c>
      <c r="Y251" s="11" t="e">
        <f>IF(AND(テーブル1[[#This Row],[設定項目]]&lt;設定!$D$11,テーブル1[[#This Row],[設定項目]]&gt;=設定!$D$10),テーブル1[[#This Row],[val_J]],NA())</f>
        <v>#N/A</v>
      </c>
      <c r="Z251" s="11" t="e">
        <f>IF(AND(テーブル1[[#This Row],[設定項目]]&lt;設定!$D$11,テーブル1[[#This Row],[設定項目]]&gt;=設定!$D$10),テーブル1[[#This Row],[val_K]],NA())</f>
        <v>#N/A</v>
      </c>
      <c r="AA251" s="11" t="e">
        <f>IF(AND(テーブル1[[#This Row],[設定項目]]&lt;設定!$D$10,テーブル1[[#This Row],[設定項目]]&gt;=設定!$D$9),テーブル1[[#This Row],[val_J]],NA())</f>
        <v>#N/A</v>
      </c>
      <c r="AB251" s="11" t="e">
        <f>IF(AND(テーブル1[[#This Row],[設定項目]]&lt;設定!$D$10,テーブル1[[#This Row],[設定項目]]&gt;=設定!$D$9),テーブル1[[#This Row],[val_K]],NA())</f>
        <v>#N/A</v>
      </c>
      <c r="AC251" s="11" t="e">
        <f>IF(AND(テーブル1[[#This Row],[設定項目]]&lt;設定!$F$8,テーブル1[[#This Row],[設定項目]]&lt;&gt;""),テーブル1[[#This Row],[val_J]],NA())</f>
        <v>#N/A</v>
      </c>
      <c r="AD251" s="11" t="e">
        <f>IF(AND(テーブル1[[#This Row],[設定項目]]&lt;設定!$F$8,テーブル1[[#This Row],[設定項目]]&lt;&gt;""),テーブル1[[#This Row],[val_K]],NA())</f>
        <v>#N/A</v>
      </c>
      <c r="AE251" s="11">
        <f>IF(AND('グラフ(cCa-P)'!$I$11="ON",テーブル1[[#This Row],[ラベル表示]]=TRUE),テーブル1[[#This Row],[名前]],"")</f>
        <v>0</v>
      </c>
      <c r="AF251" s="11">
        <f>IF(AND('グラフ(PTH-cCa,P)'!$I$31="ON",テーブル1[[#This Row],[ラベル表示]]=TRUE),テーブル1[[#This Row],[名前]],"")</f>
        <v>0</v>
      </c>
      <c r="AG251" s="11">
        <f>IF(AND('グラフ(PTH-cCa,P)'!$Y$31="ON",テーブル1[[#This Row],[ラベル表示]]=TRUE),テーブル1[[#This Row],[名前]],"")</f>
        <v>0</v>
      </c>
      <c r="AH251" s="76">
        <f t="shared" si="7"/>
        <v>0</v>
      </c>
    </row>
    <row r="252" spans="2:34" ht="20.399999999999999" customHeight="1" x14ac:dyDescent="0.45">
      <c r="B252" s="129" t="b">
        <v>1</v>
      </c>
      <c r="C252" s="88">
        <f t="shared" si="6"/>
        <v>248</v>
      </c>
      <c r="D252" s="144"/>
      <c r="E252" s="8"/>
      <c r="F252" s="8"/>
      <c r="G252" s="8"/>
      <c r="H252" s="8"/>
      <c r="I252" s="8"/>
      <c r="J252" s="8"/>
      <c r="K252" s="136" t="str">
        <f>テーブル1[[#This Row],[cCa(mg/dL) '[自動計算']_グラフ表示用]]</f>
        <v/>
      </c>
      <c r="L252" s="8"/>
      <c r="M252" s="8"/>
      <c r="N252" s="59"/>
      <c r="O2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2" s="130" t="e">
        <f>IF(AND(テーブル1[[#This Row],[cCa(mg/dL) '[自動計算']_グラフ表示用]]&lt;&gt;"",テーブル1[[#This Row],[ラベル表示]]=TRUE),テーブル1[[#This Row],[cCa(mg/dL) '[自動計算']_グラフ表示用]],NA())</f>
        <v>#N/A</v>
      </c>
      <c r="Q252" s="130" t="e">
        <f>IF(AND(テーブル1[[#This Row],[P(mg/dL)]]&lt;&gt;"",テーブル1[[#This Row],[ラベル表示]]=TRUE),テーブル1[[#This Row],[P(mg/dL)]],NA())</f>
        <v>#N/A</v>
      </c>
      <c r="R252" s="130" t="e">
        <f>IF(AND(テーブル1[[#This Row],[設定項目]]&lt;&gt;"",テーブル1[[#This Row],[ラベル表示]]=TRUE),テーブル1[[#This Row],[設定項目]],NA())</f>
        <v>#N/A</v>
      </c>
      <c r="S252" s="58" t="e">
        <f>IF(テーブル1[[#This Row],[設定項目]]&gt;=設定!$D$13,テーブル1[[#This Row],[val_J]],NA())</f>
        <v>#N/A</v>
      </c>
      <c r="T252" s="11" t="e">
        <f>IF(テーブル1[[#This Row],[設定項目]]&gt;=設定!$D$13,テーブル1[[#This Row],[val_K]],NA())</f>
        <v>#N/A</v>
      </c>
      <c r="U252" s="11" t="e">
        <f>IF(AND(テーブル1[[#This Row],[設定項目]]&lt;設定!$D$13,テーブル1[[#This Row],[設定項目]]&gt;=設定!$D$12),テーブル1[[#This Row],[val_J]],NA())</f>
        <v>#N/A</v>
      </c>
      <c r="V252" s="11" t="e">
        <f>IF(AND(テーブル1[[#This Row],[設定項目]]&lt;設定!$D$13,テーブル1[[#This Row],[設定項目]]&gt;=設定!$D$12),テーブル1[[#This Row],[val_K]],NA())</f>
        <v>#N/A</v>
      </c>
      <c r="W252" s="11" t="e">
        <f>IF(AND(テーブル1[[#This Row],[設定項目]]&lt;設定!$D$12,テーブル1[[#This Row],[設定項目]]&gt;=設定!$D$11),テーブル1[[#This Row],[val_J]],NA())</f>
        <v>#N/A</v>
      </c>
      <c r="X252" s="11" t="e">
        <f>IF(AND(テーブル1[[#This Row],[設定項目]]&lt;設定!$D$12,テーブル1[[#This Row],[設定項目]]&gt;=設定!$D$11),テーブル1[[#This Row],[val_K]],NA())</f>
        <v>#N/A</v>
      </c>
      <c r="Y252" s="11" t="e">
        <f>IF(AND(テーブル1[[#This Row],[設定項目]]&lt;設定!$D$11,テーブル1[[#This Row],[設定項目]]&gt;=設定!$D$10),テーブル1[[#This Row],[val_J]],NA())</f>
        <v>#N/A</v>
      </c>
      <c r="Z252" s="11" t="e">
        <f>IF(AND(テーブル1[[#This Row],[設定項目]]&lt;設定!$D$11,テーブル1[[#This Row],[設定項目]]&gt;=設定!$D$10),テーブル1[[#This Row],[val_K]],NA())</f>
        <v>#N/A</v>
      </c>
      <c r="AA252" s="11" t="e">
        <f>IF(AND(テーブル1[[#This Row],[設定項目]]&lt;設定!$D$10,テーブル1[[#This Row],[設定項目]]&gt;=設定!$D$9),テーブル1[[#This Row],[val_J]],NA())</f>
        <v>#N/A</v>
      </c>
      <c r="AB252" s="11" t="e">
        <f>IF(AND(テーブル1[[#This Row],[設定項目]]&lt;設定!$D$10,テーブル1[[#This Row],[設定項目]]&gt;=設定!$D$9),テーブル1[[#This Row],[val_K]],NA())</f>
        <v>#N/A</v>
      </c>
      <c r="AC252" s="11" t="e">
        <f>IF(AND(テーブル1[[#This Row],[設定項目]]&lt;設定!$F$8,テーブル1[[#This Row],[設定項目]]&lt;&gt;""),テーブル1[[#This Row],[val_J]],NA())</f>
        <v>#N/A</v>
      </c>
      <c r="AD252" s="11" t="e">
        <f>IF(AND(テーブル1[[#This Row],[設定項目]]&lt;設定!$F$8,テーブル1[[#This Row],[設定項目]]&lt;&gt;""),テーブル1[[#This Row],[val_K]],NA())</f>
        <v>#N/A</v>
      </c>
      <c r="AE252" s="11">
        <f>IF(AND('グラフ(cCa-P)'!$I$11="ON",テーブル1[[#This Row],[ラベル表示]]=TRUE),テーブル1[[#This Row],[名前]],"")</f>
        <v>0</v>
      </c>
      <c r="AF252" s="11">
        <f>IF(AND('グラフ(PTH-cCa,P)'!$I$31="ON",テーブル1[[#This Row],[ラベル表示]]=TRUE),テーブル1[[#This Row],[名前]],"")</f>
        <v>0</v>
      </c>
      <c r="AG252" s="11">
        <f>IF(AND('グラフ(PTH-cCa,P)'!$Y$31="ON",テーブル1[[#This Row],[ラベル表示]]=TRUE),テーブル1[[#This Row],[名前]],"")</f>
        <v>0</v>
      </c>
      <c r="AH252" s="76">
        <f t="shared" si="7"/>
        <v>0</v>
      </c>
    </row>
    <row r="253" spans="2:34" ht="20.399999999999999" customHeight="1" x14ac:dyDescent="0.45">
      <c r="B253" s="129" t="b">
        <v>1</v>
      </c>
      <c r="C253" s="88">
        <f t="shared" si="6"/>
        <v>249</v>
      </c>
      <c r="D253" s="144"/>
      <c r="E253" s="8"/>
      <c r="F253" s="8"/>
      <c r="G253" s="8"/>
      <c r="H253" s="8"/>
      <c r="I253" s="8"/>
      <c r="J253" s="8"/>
      <c r="K253" s="136" t="str">
        <f>テーブル1[[#This Row],[cCa(mg/dL) '[自動計算']_グラフ表示用]]</f>
        <v/>
      </c>
      <c r="L253" s="8"/>
      <c r="M253" s="8"/>
      <c r="N253" s="59"/>
      <c r="O2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3" s="130" t="e">
        <f>IF(AND(テーブル1[[#This Row],[cCa(mg/dL) '[自動計算']_グラフ表示用]]&lt;&gt;"",テーブル1[[#This Row],[ラベル表示]]=TRUE),テーブル1[[#This Row],[cCa(mg/dL) '[自動計算']_グラフ表示用]],NA())</f>
        <v>#N/A</v>
      </c>
      <c r="Q253" s="130" t="e">
        <f>IF(AND(テーブル1[[#This Row],[P(mg/dL)]]&lt;&gt;"",テーブル1[[#This Row],[ラベル表示]]=TRUE),テーブル1[[#This Row],[P(mg/dL)]],NA())</f>
        <v>#N/A</v>
      </c>
      <c r="R253" s="130" t="e">
        <f>IF(AND(テーブル1[[#This Row],[設定項目]]&lt;&gt;"",テーブル1[[#This Row],[ラベル表示]]=TRUE),テーブル1[[#This Row],[設定項目]],NA())</f>
        <v>#N/A</v>
      </c>
      <c r="S253" s="58" t="e">
        <f>IF(テーブル1[[#This Row],[設定項目]]&gt;=設定!$D$13,テーブル1[[#This Row],[val_J]],NA())</f>
        <v>#N/A</v>
      </c>
      <c r="T253" s="11" t="e">
        <f>IF(テーブル1[[#This Row],[設定項目]]&gt;=設定!$D$13,テーブル1[[#This Row],[val_K]],NA())</f>
        <v>#N/A</v>
      </c>
      <c r="U253" s="11" t="e">
        <f>IF(AND(テーブル1[[#This Row],[設定項目]]&lt;設定!$D$13,テーブル1[[#This Row],[設定項目]]&gt;=設定!$D$12),テーブル1[[#This Row],[val_J]],NA())</f>
        <v>#N/A</v>
      </c>
      <c r="V253" s="11" t="e">
        <f>IF(AND(テーブル1[[#This Row],[設定項目]]&lt;設定!$D$13,テーブル1[[#This Row],[設定項目]]&gt;=設定!$D$12),テーブル1[[#This Row],[val_K]],NA())</f>
        <v>#N/A</v>
      </c>
      <c r="W253" s="11" t="e">
        <f>IF(AND(テーブル1[[#This Row],[設定項目]]&lt;設定!$D$12,テーブル1[[#This Row],[設定項目]]&gt;=設定!$D$11),テーブル1[[#This Row],[val_J]],NA())</f>
        <v>#N/A</v>
      </c>
      <c r="X253" s="11" t="e">
        <f>IF(AND(テーブル1[[#This Row],[設定項目]]&lt;設定!$D$12,テーブル1[[#This Row],[設定項目]]&gt;=設定!$D$11),テーブル1[[#This Row],[val_K]],NA())</f>
        <v>#N/A</v>
      </c>
      <c r="Y253" s="11" t="e">
        <f>IF(AND(テーブル1[[#This Row],[設定項目]]&lt;設定!$D$11,テーブル1[[#This Row],[設定項目]]&gt;=設定!$D$10),テーブル1[[#This Row],[val_J]],NA())</f>
        <v>#N/A</v>
      </c>
      <c r="Z253" s="11" t="e">
        <f>IF(AND(テーブル1[[#This Row],[設定項目]]&lt;設定!$D$11,テーブル1[[#This Row],[設定項目]]&gt;=設定!$D$10),テーブル1[[#This Row],[val_K]],NA())</f>
        <v>#N/A</v>
      </c>
      <c r="AA253" s="11" t="e">
        <f>IF(AND(テーブル1[[#This Row],[設定項目]]&lt;設定!$D$10,テーブル1[[#This Row],[設定項目]]&gt;=設定!$D$9),テーブル1[[#This Row],[val_J]],NA())</f>
        <v>#N/A</v>
      </c>
      <c r="AB253" s="11" t="e">
        <f>IF(AND(テーブル1[[#This Row],[設定項目]]&lt;設定!$D$10,テーブル1[[#This Row],[設定項目]]&gt;=設定!$D$9),テーブル1[[#This Row],[val_K]],NA())</f>
        <v>#N/A</v>
      </c>
      <c r="AC253" s="11" t="e">
        <f>IF(AND(テーブル1[[#This Row],[設定項目]]&lt;設定!$F$8,テーブル1[[#This Row],[設定項目]]&lt;&gt;""),テーブル1[[#This Row],[val_J]],NA())</f>
        <v>#N/A</v>
      </c>
      <c r="AD253" s="11" t="e">
        <f>IF(AND(テーブル1[[#This Row],[設定項目]]&lt;設定!$F$8,テーブル1[[#This Row],[設定項目]]&lt;&gt;""),テーブル1[[#This Row],[val_K]],NA())</f>
        <v>#N/A</v>
      </c>
      <c r="AE253" s="11">
        <f>IF(AND('グラフ(cCa-P)'!$I$11="ON",テーブル1[[#This Row],[ラベル表示]]=TRUE),テーブル1[[#This Row],[名前]],"")</f>
        <v>0</v>
      </c>
      <c r="AF253" s="11">
        <f>IF(AND('グラフ(PTH-cCa,P)'!$I$31="ON",テーブル1[[#This Row],[ラベル表示]]=TRUE),テーブル1[[#This Row],[名前]],"")</f>
        <v>0</v>
      </c>
      <c r="AG253" s="11">
        <f>IF(AND('グラフ(PTH-cCa,P)'!$Y$31="ON",テーブル1[[#This Row],[ラベル表示]]=TRUE),テーブル1[[#This Row],[名前]],"")</f>
        <v>0</v>
      </c>
      <c r="AH253" s="76">
        <f t="shared" si="7"/>
        <v>0</v>
      </c>
    </row>
    <row r="254" spans="2:34" ht="20.399999999999999" customHeight="1" x14ac:dyDescent="0.45">
      <c r="B254" s="129" t="b">
        <v>1</v>
      </c>
      <c r="C254" s="88">
        <f t="shared" si="6"/>
        <v>250</v>
      </c>
      <c r="D254" s="144"/>
      <c r="E254" s="8"/>
      <c r="F254" s="8"/>
      <c r="G254" s="8"/>
      <c r="H254" s="8"/>
      <c r="I254" s="8"/>
      <c r="J254" s="8"/>
      <c r="K254" s="136" t="str">
        <f>テーブル1[[#This Row],[cCa(mg/dL) '[自動計算']_グラフ表示用]]</f>
        <v/>
      </c>
      <c r="L254" s="8"/>
      <c r="M254" s="8"/>
      <c r="N254" s="59"/>
      <c r="O2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4" s="130" t="e">
        <f>IF(AND(テーブル1[[#This Row],[cCa(mg/dL) '[自動計算']_グラフ表示用]]&lt;&gt;"",テーブル1[[#This Row],[ラベル表示]]=TRUE),テーブル1[[#This Row],[cCa(mg/dL) '[自動計算']_グラフ表示用]],NA())</f>
        <v>#N/A</v>
      </c>
      <c r="Q254" s="130" t="e">
        <f>IF(AND(テーブル1[[#This Row],[P(mg/dL)]]&lt;&gt;"",テーブル1[[#This Row],[ラベル表示]]=TRUE),テーブル1[[#This Row],[P(mg/dL)]],NA())</f>
        <v>#N/A</v>
      </c>
      <c r="R254" s="130" t="e">
        <f>IF(AND(テーブル1[[#This Row],[設定項目]]&lt;&gt;"",テーブル1[[#This Row],[ラベル表示]]=TRUE),テーブル1[[#This Row],[設定項目]],NA())</f>
        <v>#N/A</v>
      </c>
      <c r="S254" s="58" t="e">
        <f>IF(テーブル1[[#This Row],[設定項目]]&gt;=設定!$D$13,テーブル1[[#This Row],[val_J]],NA())</f>
        <v>#N/A</v>
      </c>
      <c r="T254" s="11" t="e">
        <f>IF(テーブル1[[#This Row],[設定項目]]&gt;=設定!$D$13,テーブル1[[#This Row],[val_K]],NA())</f>
        <v>#N/A</v>
      </c>
      <c r="U254" s="11" t="e">
        <f>IF(AND(テーブル1[[#This Row],[設定項目]]&lt;設定!$D$13,テーブル1[[#This Row],[設定項目]]&gt;=設定!$D$12),テーブル1[[#This Row],[val_J]],NA())</f>
        <v>#N/A</v>
      </c>
      <c r="V254" s="11" t="e">
        <f>IF(AND(テーブル1[[#This Row],[設定項目]]&lt;設定!$D$13,テーブル1[[#This Row],[設定項目]]&gt;=設定!$D$12),テーブル1[[#This Row],[val_K]],NA())</f>
        <v>#N/A</v>
      </c>
      <c r="W254" s="11" t="e">
        <f>IF(AND(テーブル1[[#This Row],[設定項目]]&lt;設定!$D$12,テーブル1[[#This Row],[設定項目]]&gt;=設定!$D$11),テーブル1[[#This Row],[val_J]],NA())</f>
        <v>#N/A</v>
      </c>
      <c r="X254" s="11" t="e">
        <f>IF(AND(テーブル1[[#This Row],[設定項目]]&lt;設定!$D$12,テーブル1[[#This Row],[設定項目]]&gt;=設定!$D$11),テーブル1[[#This Row],[val_K]],NA())</f>
        <v>#N/A</v>
      </c>
      <c r="Y254" s="11" t="e">
        <f>IF(AND(テーブル1[[#This Row],[設定項目]]&lt;設定!$D$11,テーブル1[[#This Row],[設定項目]]&gt;=設定!$D$10),テーブル1[[#This Row],[val_J]],NA())</f>
        <v>#N/A</v>
      </c>
      <c r="Z254" s="11" t="e">
        <f>IF(AND(テーブル1[[#This Row],[設定項目]]&lt;設定!$D$11,テーブル1[[#This Row],[設定項目]]&gt;=設定!$D$10),テーブル1[[#This Row],[val_K]],NA())</f>
        <v>#N/A</v>
      </c>
      <c r="AA254" s="11" t="e">
        <f>IF(AND(テーブル1[[#This Row],[設定項目]]&lt;設定!$D$10,テーブル1[[#This Row],[設定項目]]&gt;=設定!$D$9),テーブル1[[#This Row],[val_J]],NA())</f>
        <v>#N/A</v>
      </c>
      <c r="AB254" s="11" t="e">
        <f>IF(AND(テーブル1[[#This Row],[設定項目]]&lt;設定!$D$10,テーブル1[[#This Row],[設定項目]]&gt;=設定!$D$9),テーブル1[[#This Row],[val_K]],NA())</f>
        <v>#N/A</v>
      </c>
      <c r="AC254" s="11" t="e">
        <f>IF(AND(テーブル1[[#This Row],[設定項目]]&lt;設定!$F$8,テーブル1[[#This Row],[設定項目]]&lt;&gt;""),テーブル1[[#This Row],[val_J]],NA())</f>
        <v>#N/A</v>
      </c>
      <c r="AD254" s="11" t="e">
        <f>IF(AND(テーブル1[[#This Row],[設定項目]]&lt;設定!$F$8,テーブル1[[#This Row],[設定項目]]&lt;&gt;""),テーブル1[[#This Row],[val_K]],NA())</f>
        <v>#N/A</v>
      </c>
      <c r="AE254" s="11">
        <f>IF(AND('グラフ(cCa-P)'!$I$11="ON",テーブル1[[#This Row],[ラベル表示]]=TRUE),テーブル1[[#This Row],[名前]],"")</f>
        <v>0</v>
      </c>
      <c r="AF254" s="11">
        <f>IF(AND('グラフ(PTH-cCa,P)'!$I$31="ON",テーブル1[[#This Row],[ラベル表示]]=TRUE),テーブル1[[#This Row],[名前]],"")</f>
        <v>0</v>
      </c>
      <c r="AG254" s="11">
        <f>IF(AND('グラフ(PTH-cCa,P)'!$Y$31="ON",テーブル1[[#This Row],[ラベル表示]]=TRUE),テーブル1[[#This Row],[名前]],"")</f>
        <v>0</v>
      </c>
      <c r="AH254" s="76">
        <f t="shared" si="7"/>
        <v>0</v>
      </c>
    </row>
    <row r="255" spans="2:34" ht="20.399999999999999" customHeight="1" x14ac:dyDescent="0.45">
      <c r="B255" s="129" t="b">
        <v>1</v>
      </c>
      <c r="C255" s="88">
        <f t="shared" si="6"/>
        <v>251</v>
      </c>
      <c r="D255" s="144"/>
      <c r="E255" s="8"/>
      <c r="F255" s="8"/>
      <c r="G255" s="8"/>
      <c r="H255" s="8"/>
      <c r="I255" s="8"/>
      <c r="J255" s="8"/>
      <c r="K255" s="136" t="str">
        <f>テーブル1[[#This Row],[cCa(mg/dL) '[自動計算']_グラフ表示用]]</f>
        <v/>
      </c>
      <c r="L255" s="8"/>
      <c r="M255" s="8"/>
      <c r="N255" s="59"/>
      <c r="O2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5" s="130" t="e">
        <f>IF(AND(テーブル1[[#This Row],[cCa(mg/dL) '[自動計算']_グラフ表示用]]&lt;&gt;"",テーブル1[[#This Row],[ラベル表示]]=TRUE),テーブル1[[#This Row],[cCa(mg/dL) '[自動計算']_グラフ表示用]],NA())</f>
        <v>#N/A</v>
      </c>
      <c r="Q255" s="130" t="e">
        <f>IF(AND(テーブル1[[#This Row],[P(mg/dL)]]&lt;&gt;"",テーブル1[[#This Row],[ラベル表示]]=TRUE),テーブル1[[#This Row],[P(mg/dL)]],NA())</f>
        <v>#N/A</v>
      </c>
      <c r="R255" s="130" t="e">
        <f>IF(AND(テーブル1[[#This Row],[設定項目]]&lt;&gt;"",テーブル1[[#This Row],[ラベル表示]]=TRUE),テーブル1[[#This Row],[設定項目]],NA())</f>
        <v>#N/A</v>
      </c>
      <c r="S255" s="58" t="e">
        <f>IF(テーブル1[[#This Row],[設定項目]]&gt;=設定!$D$13,テーブル1[[#This Row],[val_J]],NA())</f>
        <v>#N/A</v>
      </c>
      <c r="T255" s="11" t="e">
        <f>IF(テーブル1[[#This Row],[設定項目]]&gt;=設定!$D$13,テーブル1[[#This Row],[val_K]],NA())</f>
        <v>#N/A</v>
      </c>
      <c r="U255" s="11" t="e">
        <f>IF(AND(テーブル1[[#This Row],[設定項目]]&lt;設定!$D$13,テーブル1[[#This Row],[設定項目]]&gt;=設定!$D$12),テーブル1[[#This Row],[val_J]],NA())</f>
        <v>#N/A</v>
      </c>
      <c r="V255" s="11" t="e">
        <f>IF(AND(テーブル1[[#This Row],[設定項目]]&lt;設定!$D$13,テーブル1[[#This Row],[設定項目]]&gt;=設定!$D$12),テーブル1[[#This Row],[val_K]],NA())</f>
        <v>#N/A</v>
      </c>
      <c r="W255" s="11" t="e">
        <f>IF(AND(テーブル1[[#This Row],[設定項目]]&lt;設定!$D$12,テーブル1[[#This Row],[設定項目]]&gt;=設定!$D$11),テーブル1[[#This Row],[val_J]],NA())</f>
        <v>#N/A</v>
      </c>
      <c r="X255" s="11" t="e">
        <f>IF(AND(テーブル1[[#This Row],[設定項目]]&lt;設定!$D$12,テーブル1[[#This Row],[設定項目]]&gt;=設定!$D$11),テーブル1[[#This Row],[val_K]],NA())</f>
        <v>#N/A</v>
      </c>
      <c r="Y255" s="11" t="e">
        <f>IF(AND(テーブル1[[#This Row],[設定項目]]&lt;設定!$D$11,テーブル1[[#This Row],[設定項目]]&gt;=設定!$D$10),テーブル1[[#This Row],[val_J]],NA())</f>
        <v>#N/A</v>
      </c>
      <c r="Z255" s="11" t="e">
        <f>IF(AND(テーブル1[[#This Row],[設定項目]]&lt;設定!$D$11,テーブル1[[#This Row],[設定項目]]&gt;=設定!$D$10),テーブル1[[#This Row],[val_K]],NA())</f>
        <v>#N/A</v>
      </c>
      <c r="AA255" s="11" t="e">
        <f>IF(AND(テーブル1[[#This Row],[設定項目]]&lt;設定!$D$10,テーブル1[[#This Row],[設定項目]]&gt;=設定!$D$9),テーブル1[[#This Row],[val_J]],NA())</f>
        <v>#N/A</v>
      </c>
      <c r="AB255" s="11" t="e">
        <f>IF(AND(テーブル1[[#This Row],[設定項目]]&lt;設定!$D$10,テーブル1[[#This Row],[設定項目]]&gt;=設定!$D$9),テーブル1[[#This Row],[val_K]],NA())</f>
        <v>#N/A</v>
      </c>
      <c r="AC255" s="11" t="e">
        <f>IF(AND(テーブル1[[#This Row],[設定項目]]&lt;設定!$F$8,テーブル1[[#This Row],[設定項目]]&lt;&gt;""),テーブル1[[#This Row],[val_J]],NA())</f>
        <v>#N/A</v>
      </c>
      <c r="AD255" s="11" t="e">
        <f>IF(AND(テーブル1[[#This Row],[設定項目]]&lt;設定!$F$8,テーブル1[[#This Row],[設定項目]]&lt;&gt;""),テーブル1[[#This Row],[val_K]],NA())</f>
        <v>#N/A</v>
      </c>
      <c r="AE255" s="11">
        <f>IF(AND('グラフ(cCa-P)'!$I$11="ON",テーブル1[[#This Row],[ラベル表示]]=TRUE),テーブル1[[#This Row],[名前]],"")</f>
        <v>0</v>
      </c>
      <c r="AF255" s="11">
        <f>IF(AND('グラフ(PTH-cCa,P)'!$I$31="ON",テーブル1[[#This Row],[ラベル表示]]=TRUE),テーブル1[[#This Row],[名前]],"")</f>
        <v>0</v>
      </c>
      <c r="AG255" s="11">
        <f>IF(AND('グラフ(PTH-cCa,P)'!$Y$31="ON",テーブル1[[#This Row],[ラベル表示]]=TRUE),テーブル1[[#This Row],[名前]],"")</f>
        <v>0</v>
      </c>
      <c r="AH255" s="76">
        <f t="shared" si="7"/>
        <v>0</v>
      </c>
    </row>
    <row r="256" spans="2:34" ht="20.399999999999999" customHeight="1" x14ac:dyDescent="0.45">
      <c r="B256" s="129" t="b">
        <v>1</v>
      </c>
      <c r="C256" s="88">
        <f t="shared" si="6"/>
        <v>252</v>
      </c>
      <c r="D256" s="144"/>
      <c r="E256" s="8"/>
      <c r="F256" s="8"/>
      <c r="G256" s="8"/>
      <c r="H256" s="8"/>
      <c r="I256" s="8"/>
      <c r="J256" s="8"/>
      <c r="K256" s="136" t="str">
        <f>テーブル1[[#This Row],[cCa(mg/dL) '[自動計算']_グラフ表示用]]</f>
        <v/>
      </c>
      <c r="L256" s="8"/>
      <c r="M256" s="8"/>
      <c r="N256" s="59"/>
      <c r="O2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6" s="130" t="e">
        <f>IF(AND(テーブル1[[#This Row],[cCa(mg/dL) '[自動計算']_グラフ表示用]]&lt;&gt;"",テーブル1[[#This Row],[ラベル表示]]=TRUE),テーブル1[[#This Row],[cCa(mg/dL) '[自動計算']_グラフ表示用]],NA())</f>
        <v>#N/A</v>
      </c>
      <c r="Q256" s="130" t="e">
        <f>IF(AND(テーブル1[[#This Row],[P(mg/dL)]]&lt;&gt;"",テーブル1[[#This Row],[ラベル表示]]=TRUE),テーブル1[[#This Row],[P(mg/dL)]],NA())</f>
        <v>#N/A</v>
      </c>
      <c r="R256" s="130" t="e">
        <f>IF(AND(テーブル1[[#This Row],[設定項目]]&lt;&gt;"",テーブル1[[#This Row],[ラベル表示]]=TRUE),テーブル1[[#This Row],[設定項目]],NA())</f>
        <v>#N/A</v>
      </c>
      <c r="S256" s="58" t="e">
        <f>IF(テーブル1[[#This Row],[設定項目]]&gt;=設定!$D$13,テーブル1[[#This Row],[val_J]],NA())</f>
        <v>#N/A</v>
      </c>
      <c r="T256" s="11" t="e">
        <f>IF(テーブル1[[#This Row],[設定項目]]&gt;=設定!$D$13,テーブル1[[#This Row],[val_K]],NA())</f>
        <v>#N/A</v>
      </c>
      <c r="U256" s="11" t="e">
        <f>IF(AND(テーブル1[[#This Row],[設定項目]]&lt;設定!$D$13,テーブル1[[#This Row],[設定項目]]&gt;=設定!$D$12),テーブル1[[#This Row],[val_J]],NA())</f>
        <v>#N/A</v>
      </c>
      <c r="V256" s="11" t="e">
        <f>IF(AND(テーブル1[[#This Row],[設定項目]]&lt;設定!$D$13,テーブル1[[#This Row],[設定項目]]&gt;=設定!$D$12),テーブル1[[#This Row],[val_K]],NA())</f>
        <v>#N/A</v>
      </c>
      <c r="W256" s="11" t="e">
        <f>IF(AND(テーブル1[[#This Row],[設定項目]]&lt;設定!$D$12,テーブル1[[#This Row],[設定項目]]&gt;=設定!$D$11),テーブル1[[#This Row],[val_J]],NA())</f>
        <v>#N/A</v>
      </c>
      <c r="X256" s="11" t="e">
        <f>IF(AND(テーブル1[[#This Row],[設定項目]]&lt;設定!$D$12,テーブル1[[#This Row],[設定項目]]&gt;=設定!$D$11),テーブル1[[#This Row],[val_K]],NA())</f>
        <v>#N/A</v>
      </c>
      <c r="Y256" s="11" t="e">
        <f>IF(AND(テーブル1[[#This Row],[設定項目]]&lt;設定!$D$11,テーブル1[[#This Row],[設定項目]]&gt;=設定!$D$10),テーブル1[[#This Row],[val_J]],NA())</f>
        <v>#N/A</v>
      </c>
      <c r="Z256" s="11" t="e">
        <f>IF(AND(テーブル1[[#This Row],[設定項目]]&lt;設定!$D$11,テーブル1[[#This Row],[設定項目]]&gt;=設定!$D$10),テーブル1[[#This Row],[val_K]],NA())</f>
        <v>#N/A</v>
      </c>
      <c r="AA256" s="11" t="e">
        <f>IF(AND(テーブル1[[#This Row],[設定項目]]&lt;設定!$D$10,テーブル1[[#This Row],[設定項目]]&gt;=設定!$D$9),テーブル1[[#This Row],[val_J]],NA())</f>
        <v>#N/A</v>
      </c>
      <c r="AB256" s="11" t="e">
        <f>IF(AND(テーブル1[[#This Row],[設定項目]]&lt;設定!$D$10,テーブル1[[#This Row],[設定項目]]&gt;=設定!$D$9),テーブル1[[#This Row],[val_K]],NA())</f>
        <v>#N/A</v>
      </c>
      <c r="AC256" s="11" t="e">
        <f>IF(AND(テーブル1[[#This Row],[設定項目]]&lt;設定!$F$8,テーブル1[[#This Row],[設定項目]]&lt;&gt;""),テーブル1[[#This Row],[val_J]],NA())</f>
        <v>#N/A</v>
      </c>
      <c r="AD256" s="11" t="e">
        <f>IF(AND(テーブル1[[#This Row],[設定項目]]&lt;設定!$F$8,テーブル1[[#This Row],[設定項目]]&lt;&gt;""),テーブル1[[#This Row],[val_K]],NA())</f>
        <v>#N/A</v>
      </c>
      <c r="AE256" s="11">
        <f>IF(AND('グラフ(cCa-P)'!$I$11="ON",テーブル1[[#This Row],[ラベル表示]]=TRUE),テーブル1[[#This Row],[名前]],"")</f>
        <v>0</v>
      </c>
      <c r="AF256" s="11">
        <f>IF(AND('グラフ(PTH-cCa,P)'!$I$31="ON",テーブル1[[#This Row],[ラベル表示]]=TRUE),テーブル1[[#This Row],[名前]],"")</f>
        <v>0</v>
      </c>
      <c r="AG256" s="11">
        <f>IF(AND('グラフ(PTH-cCa,P)'!$Y$31="ON",テーブル1[[#This Row],[ラベル表示]]=TRUE),テーブル1[[#This Row],[名前]],"")</f>
        <v>0</v>
      </c>
      <c r="AH256" s="76">
        <f t="shared" si="7"/>
        <v>0</v>
      </c>
    </row>
    <row r="257" spans="2:34" ht="20.399999999999999" customHeight="1" x14ac:dyDescent="0.45">
      <c r="B257" s="129" t="b">
        <v>1</v>
      </c>
      <c r="C257" s="88">
        <f t="shared" si="6"/>
        <v>253</v>
      </c>
      <c r="D257" s="144"/>
      <c r="E257" s="8"/>
      <c r="F257" s="8"/>
      <c r="G257" s="8"/>
      <c r="H257" s="8"/>
      <c r="I257" s="8"/>
      <c r="J257" s="8"/>
      <c r="K257" s="136" t="str">
        <f>テーブル1[[#This Row],[cCa(mg/dL) '[自動計算']_グラフ表示用]]</f>
        <v/>
      </c>
      <c r="L257" s="8"/>
      <c r="M257" s="8"/>
      <c r="N257" s="59"/>
      <c r="O2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7" s="130" t="e">
        <f>IF(AND(テーブル1[[#This Row],[cCa(mg/dL) '[自動計算']_グラフ表示用]]&lt;&gt;"",テーブル1[[#This Row],[ラベル表示]]=TRUE),テーブル1[[#This Row],[cCa(mg/dL) '[自動計算']_グラフ表示用]],NA())</f>
        <v>#N/A</v>
      </c>
      <c r="Q257" s="130" t="e">
        <f>IF(AND(テーブル1[[#This Row],[P(mg/dL)]]&lt;&gt;"",テーブル1[[#This Row],[ラベル表示]]=TRUE),テーブル1[[#This Row],[P(mg/dL)]],NA())</f>
        <v>#N/A</v>
      </c>
      <c r="R257" s="130" t="e">
        <f>IF(AND(テーブル1[[#This Row],[設定項目]]&lt;&gt;"",テーブル1[[#This Row],[ラベル表示]]=TRUE),テーブル1[[#This Row],[設定項目]],NA())</f>
        <v>#N/A</v>
      </c>
      <c r="S257" s="58" t="e">
        <f>IF(テーブル1[[#This Row],[設定項目]]&gt;=設定!$D$13,テーブル1[[#This Row],[val_J]],NA())</f>
        <v>#N/A</v>
      </c>
      <c r="T257" s="11" t="e">
        <f>IF(テーブル1[[#This Row],[設定項目]]&gt;=設定!$D$13,テーブル1[[#This Row],[val_K]],NA())</f>
        <v>#N/A</v>
      </c>
      <c r="U257" s="11" t="e">
        <f>IF(AND(テーブル1[[#This Row],[設定項目]]&lt;設定!$D$13,テーブル1[[#This Row],[設定項目]]&gt;=設定!$D$12),テーブル1[[#This Row],[val_J]],NA())</f>
        <v>#N/A</v>
      </c>
      <c r="V257" s="11" t="e">
        <f>IF(AND(テーブル1[[#This Row],[設定項目]]&lt;設定!$D$13,テーブル1[[#This Row],[設定項目]]&gt;=設定!$D$12),テーブル1[[#This Row],[val_K]],NA())</f>
        <v>#N/A</v>
      </c>
      <c r="W257" s="11" t="e">
        <f>IF(AND(テーブル1[[#This Row],[設定項目]]&lt;設定!$D$12,テーブル1[[#This Row],[設定項目]]&gt;=設定!$D$11),テーブル1[[#This Row],[val_J]],NA())</f>
        <v>#N/A</v>
      </c>
      <c r="X257" s="11" t="e">
        <f>IF(AND(テーブル1[[#This Row],[設定項目]]&lt;設定!$D$12,テーブル1[[#This Row],[設定項目]]&gt;=設定!$D$11),テーブル1[[#This Row],[val_K]],NA())</f>
        <v>#N/A</v>
      </c>
      <c r="Y257" s="11" t="e">
        <f>IF(AND(テーブル1[[#This Row],[設定項目]]&lt;設定!$D$11,テーブル1[[#This Row],[設定項目]]&gt;=設定!$D$10),テーブル1[[#This Row],[val_J]],NA())</f>
        <v>#N/A</v>
      </c>
      <c r="Z257" s="11" t="e">
        <f>IF(AND(テーブル1[[#This Row],[設定項目]]&lt;設定!$D$11,テーブル1[[#This Row],[設定項目]]&gt;=設定!$D$10),テーブル1[[#This Row],[val_K]],NA())</f>
        <v>#N/A</v>
      </c>
      <c r="AA257" s="11" t="e">
        <f>IF(AND(テーブル1[[#This Row],[設定項目]]&lt;設定!$D$10,テーブル1[[#This Row],[設定項目]]&gt;=設定!$D$9),テーブル1[[#This Row],[val_J]],NA())</f>
        <v>#N/A</v>
      </c>
      <c r="AB257" s="11" t="e">
        <f>IF(AND(テーブル1[[#This Row],[設定項目]]&lt;設定!$D$10,テーブル1[[#This Row],[設定項目]]&gt;=設定!$D$9),テーブル1[[#This Row],[val_K]],NA())</f>
        <v>#N/A</v>
      </c>
      <c r="AC257" s="11" t="e">
        <f>IF(AND(テーブル1[[#This Row],[設定項目]]&lt;設定!$F$8,テーブル1[[#This Row],[設定項目]]&lt;&gt;""),テーブル1[[#This Row],[val_J]],NA())</f>
        <v>#N/A</v>
      </c>
      <c r="AD257" s="11" t="e">
        <f>IF(AND(テーブル1[[#This Row],[設定項目]]&lt;設定!$F$8,テーブル1[[#This Row],[設定項目]]&lt;&gt;""),テーブル1[[#This Row],[val_K]],NA())</f>
        <v>#N/A</v>
      </c>
      <c r="AE257" s="11">
        <f>IF(AND('グラフ(cCa-P)'!$I$11="ON",テーブル1[[#This Row],[ラベル表示]]=TRUE),テーブル1[[#This Row],[名前]],"")</f>
        <v>0</v>
      </c>
      <c r="AF257" s="11">
        <f>IF(AND('グラフ(PTH-cCa,P)'!$I$31="ON",テーブル1[[#This Row],[ラベル表示]]=TRUE),テーブル1[[#This Row],[名前]],"")</f>
        <v>0</v>
      </c>
      <c r="AG257" s="11">
        <f>IF(AND('グラフ(PTH-cCa,P)'!$Y$31="ON",テーブル1[[#This Row],[ラベル表示]]=TRUE),テーブル1[[#This Row],[名前]],"")</f>
        <v>0</v>
      </c>
      <c r="AH257" s="76">
        <f t="shared" si="7"/>
        <v>0</v>
      </c>
    </row>
    <row r="258" spans="2:34" ht="20.399999999999999" customHeight="1" x14ac:dyDescent="0.45">
      <c r="B258" s="129" t="b">
        <v>1</v>
      </c>
      <c r="C258" s="88">
        <f t="shared" si="6"/>
        <v>254</v>
      </c>
      <c r="D258" s="144"/>
      <c r="E258" s="8"/>
      <c r="F258" s="8"/>
      <c r="G258" s="8"/>
      <c r="H258" s="8"/>
      <c r="I258" s="8"/>
      <c r="J258" s="8"/>
      <c r="K258" s="136" t="str">
        <f>テーブル1[[#This Row],[cCa(mg/dL) '[自動計算']_グラフ表示用]]</f>
        <v/>
      </c>
      <c r="L258" s="8"/>
      <c r="M258" s="8"/>
      <c r="N258" s="59"/>
      <c r="O2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8" s="130" t="e">
        <f>IF(AND(テーブル1[[#This Row],[cCa(mg/dL) '[自動計算']_グラフ表示用]]&lt;&gt;"",テーブル1[[#This Row],[ラベル表示]]=TRUE),テーブル1[[#This Row],[cCa(mg/dL) '[自動計算']_グラフ表示用]],NA())</f>
        <v>#N/A</v>
      </c>
      <c r="Q258" s="130" t="e">
        <f>IF(AND(テーブル1[[#This Row],[P(mg/dL)]]&lt;&gt;"",テーブル1[[#This Row],[ラベル表示]]=TRUE),テーブル1[[#This Row],[P(mg/dL)]],NA())</f>
        <v>#N/A</v>
      </c>
      <c r="R258" s="130" t="e">
        <f>IF(AND(テーブル1[[#This Row],[設定項目]]&lt;&gt;"",テーブル1[[#This Row],[ラベル表示]]=TRUE),テーブル1[[#This Row],[設定項目]],NA())</f>
        <v>#N/A</v>
      </c>
      <c r="S258" s="58" t="e">
        <f>IF(テーブル1[[#This Row],[設定項目]]&gt;=設定!$D$13,テーブル1[[#This Row],[val_J]],NA())</f>
        <v>#N/A</v>
      </c>
      <c r="T258" s="11" t="e">
        <f>IF(テーブル1[[#This Row],[設定項目]]&gt;=設定!$D$13,テーブル1[[#This Row],[val_K]],NA())</f>
        <v>#N/A</v>
      </c>
      <c r="U258" s="11" t="e">
        <f>IF(AND(テーブル1[[#This Row],[設定項目]]&lt;設定!$D$13,テーブル1[[#This Row],[設定項目]]&gt;=設定!$D$12),テーブル1[[#This Row],[val_J]],NA())</f>
        <v>#N/A</v>
      </c>
      <c r="V258" s="11" t="e">
        <f>IF(AND(テーブル1[[#This Row],[設定項目]]&lt;設定!$D$13,テーブル1[[#This Row],[設定項目]]&gt;=設定!$D$12),テーブル1[[#This Row],[val_K]],NA())</f>
        <v>#N/A</v>
      </c>
      <c r="W258" s="11" t="e">
        <f>IF(AND(テーブル1[[#This Row],[設定項目]]&lt;設定!$D$12,テーブル1[[#This Row],[設定項目]]&gt;=設定!$D$11),テーブル1[[#This Row],[val_J]],NA())</f>
        <v>#N/A</v>
      </c>
      <c r="X258" s="11" t="e">
        <f>IF(AND(テーブル1[[#This Row],[設定項目]]&lt;設定!$D$12,テーブル1[[#This Row],[設定項目]]&gt;=設定!$D$11),テーブル1[[#This Row],[val_K]],NA())</f>
        <v>#N/A</v>
      </c>
      <c r="Y258" s="11" t="e">
        <f>IF(AND(テーブル1[[#This Row],[設定項目]]&lt;設定!$D$11,テーブル1[[#This Row],[設定項目]]&gt;=設定!$D$10),テーブル1[[#This Row],[val_J]],NA())</f>
        <v>#N/A</v>
      </c>
      <c r="Z258" s="11" t="e">
        <f>IF(AND(テーブル1[[#This Row],[設定項目]]&lt;設定!$D$11,テーブル1[[#This Row],[設定項目]]&gt;=設定!$D$10),テーブル1[[#This Row],[val_K]],NA())</f>
        <v>#N/A</v>
      </c>
      <c r="AA258" s="11" t="e">
        <f>IF(AND(テーブル1[[#This Row],[設定項目]]&lt;設定!$D$10,テーブル1[[#This Row],[設定項目]]&gt;=設定!$D$9),テーブル1[[#This Row],[val_J]],NA())</f>
        <v>#N/A</v>
      </c>
      <c r="AB258" s="11" t="e">
        <f>IF(AND(テーブル1[[#This Row],[設定項目]]&lt;設定!$D$10,テーブル1[[#This Row],[設定項目]]&gt;=設定!$D$9),テーブル1[[#This Row],[val_K]],NA())</f>
        <v>#N/A</v>
      </c>
      <c r="AC258" s="11" t="e">
        <f>IF(AND(テーブル1[[#This Row],[設定項目]]&lt;設定!$F$8,テーブル1[[#This Row],[設定項目]]&lt;&gt;""),テーブル1[[#This Row],[val_J]],NA())</f>
        <v>#N/A</v>
      </c>
      <c r="AD258" s="11" t="e">
        <f>IF(AND(テーブル1[[#This Row],[設定項目]]&lt;設定!$F$8,テーブル1[[#This Row],[設定項目]]&lt;&gt;""),テーブル1[[#This Row],[val_K]],NA())</f>
        <v>#N/A</v>
      </c>
      <c r="AE258" s="11">
        <f>IF(AND('グラフ(cCa-P)'!$I$11="ON",テーブル1[[#This Row],[ラベル表示]]=TRUE),テーブル1[[#This Row],[名前]],"")</f>
        <v>0</v>
      </c>
      <c r="AF258" s="11">
        <f>IF(AND('グラフ(PTH-cCa,P)'!$I$31="ON",テーブル1[[#This Row],[ラベル表示]]=TRUE),テーブル1[[#This Row],[名前]],"")</f>
        <v>0</v>
      </c>
      <c r="AG258" s="11">
        <f>IF(AND('グラフ(PTH-cCa,P)'!$Y$31="ON",テーブル1[[#This Row],[ラベル表示]]=TRUE),テーブル1[[#This Row],[名前]],"")</f>
        <v>0</v>
      </c>
      <c r="AH258" s="76">
        <f t="shared" si="7"/>
        <v>0</v>
      </c>
    </row>
    <row r="259" spans="2:34" ht="20.399999999999999" customHeight="1" x14ac:dyDescent="0.45">
      <c r="B259" s="129" t="b">
        <v>1</v>
      </c>
      <c r="C259" s="88">
        <f t="shared" si="6"/>
        <v>255</v>
      </c>
      <c r="D259" s="144"/>
      <c r="E259" s="8"/>
      <c r="F259" s="8"/>
      <c r="G259" s="8"/>
      <c r="H259" s="8"/>
      <c r="I259" s="8"/>
      <c r="J259" s="8"/>
      <c r="K259" s="136" t="str">
        <f>テーブル1[[#This Row],[cCa(mg/dL) '[自動計算']_グラフ表示用]]</f>
        <v/>
      </c>
      <c r="L259" s="8"/>
      <c r="M259" s="8"/>
      <c r="N259" s="59"/>
      <c r="O2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59" s="130" t="e">
        <f>IF(AND(テーブル1[[#This Row],[cCa(mg/dL) '[自動計算']_グラフ表示用]]&lt;&gt;"",テーブル1[[#This Row],[ラベル表示]]=TRUE),テーブル1[[#This Row],[cCa(mg/dL) '[自動計算']_グラフ表示用]],NA())</f>
        <v>#N/A</v>
      </c>
      <c r="Q259" s="130" t="e">
        <f>IF(AND(テーブル1[[#This Row],[P(mg/dL)]]&lt;&gt;"",テーブル1[[#This Row],[ラベル表示]]=TRUE),テーブル1[[#This Row],[P(mg/dL)]],NA())</f>
        <v>#N/A</v>
      </c>
      <c r="R259" s="130" t="e">
        <f>IF(AND(テーブル1[[#This Row],[設定項目]]&lt;&gt;"",テーブル1[[#This Row],[ラベル表示]]=TRUE),テーブル1[[#This Row],[設定項目]],NA())</f>
        <v>#N/A</v>
      </c>
      <c r="S259" s="58" t="e">
        <f>IF(テーブル1[[#This Row],[設定項目]]&gt;=設定!$D$13,テーブル1[[#This Row],[val_J]],NA())</f>
        <v>#N/A</v>
      </c>
      <c r="T259" s="11" t="e">
        <f>IF(テーブル1[[#This Row],[設定項目]]&gt;=設定!$D$13,テーブル1[[#This Row],[val_K]],NA())</f>
        <v>#N/A</v>
      </c>
      <c r="U259" s="11" t="e">
        <f>IF(AND(テーブル1[[#This Row],[設定項目]]&lt;設定!$D$13,テーブル1[[#This Row],[設定項目]]&gt;=設定!$D$12),テーブル1[[#This Row],[val_J]],NA())</f>
        <v>#N/A</v>
      </c>
      <c r="V259" s="11" t="e">
        <f>IF(AND(テーブル1[[#This Row],[設定項目]]&lt;設定!$D$13,テーブル1[[#This Row],[設定項目]]&gt;=設定!$D$12),テーブル1[[#This Row],[val_K]],NA())</f>
        <v>#N/A</v>
      </c>
      <c r="W259" s="11" t="e">
        <f>IF(AND(テーブル1[[#This Row],[設定項目]]&lt;設定!$D$12,テーブル1[[#This Row],[設定項目]]&gt;=設定!$D$11),テーブル1[[#This Row],[val_J]],NA())</f>
        <v>#N/A</v>
      </c>
      <c r="X259" s="11" t="e">
        <f>IF(AND(テーブル1[[#This Row],[設定項目]]&lt;設定!$D$12,テーブル1[[#This Row],[設定項目]]&gt;=設定!$D$11),テーブル1[[#This Row],[val_K]],NA())</f>
        <v>#N/A</v>
      </c>
      <c r="Y259" s="11" t="e">
        <f>IF(AND(テーブル1[[#This Row],[設定項目]]&lt;設定!$D$11,テーブル1[[#This Row],[設定項目]]&gt;=設定!$D$10),テーブル1[[#This Row],[val_J]],NA())</f>
        <v>#N/A</v>
      </c>
      <c r="Z259" s="11" t="e">
        <f>IF(AND(テーブル1[[#This Row],[設定項目]]&lt;設定!$D$11,テーブル1[[#This Row],[設定項目]]&gt;=設定!$D$10),テーブル1[[#This Row],[val_K]],NA())</f>
        <v>#N/A</v>
      </c>
      <c r="AA259" s="11" t="e">
        <f>IF(AND(テーブル1[[#This Row],[設定項目]]&lt;設定!$D$10,テーブル1[[#This Row],[設定項目]]&gt;=設定!$D$9),テーブル1[[#This Row],[val_J]],NA())</f>
        <v>#N/A</v>
      </c>
      <c r="AB259" s="11" t="e">
        <f>IF(AND(テーブル1[[#This Row],[設定項目]]&lt;設定!$D$10,テーブル1[[#This Row],[設定項目]]&gt;=設定!$D$9),テーブル1[[#This Row],[val_K]],NA())</f>
        <v>#N/A</v>
      </c>
      <c r="AC259" s="11" t="e">
        <f>IF(AND(テーブル1[[#This Row],[設定項目]]&lt;設定!$F$8,テーブル1[[#This Row],[設定項目]]&lt;&gt;""),テーブル1[[#This Row],[val_J]],NA())</f>
        <v>#N/A</v>
      </c>
      <c r="AD259" s="11" t="e">
        <f>IF(AND(テーブル1[[#This Row],[設定項目]]&lt;設定!$F$8,テーブル1[[#This Row],[設定項目]]&lt;&gt;""),テーブル1[[#This Row],[val_K]],NA())</f>
        <v>#N/A</v>
      </c>
      <c r="AE259" s="11">
        <f>IF(AND('グラフ(cCa-P)'!$I$11="ON",テーブル1[[#This Row],[ラベル表示]]=TRUE),テーブル1[[#This Row],[名前]],"")</f>
        <v>0</v>
      </c>
      <c r="AF259" s="11">
        <f>IF(AND('グラフ(PTH-cCa,P)'!$I$31="ON",テーブル1[[#This Row],[ラベル表示]]=TRUE),テーブル1[[#This Row],[名前]],"")</f>
        <v>0</v>
      </c>
      <c r="AG259" s="11">
        <f>IF(AND('グラフ(PTH-cCa,P)'!$Y$31="ON",テーブル1[[#This Row],[ラベル表示]]=TRUE),テーブル1[[#This Row],[名前]],"")</f>
        <v>0</v>
      </c>
      <c r="AH259" s="76">
        <f t="shared" si="7"/>
        <v>0</v>
      </c>
    </row>
    <row r="260" spans="2:34" ht="20.399999999999999" customHeight="1" x14ac:dyDescent="0.45">
      <c r="B260" s="129" t="b">
        <v>1</v>
      </c>
      <c r="C260" s="88">
        <f t="shared" si="6"/>
        <v>256</v>
      </c>
      <c r="D260" s="144"/>
      <c r="E260" s="8"/>
      <c r="F260" s="8"/>
      <c r="G260" s="8"/>
      <c r="H260" s="8"/>
      <c r="I260" s="8"/>
      <c r="J260" s="8"/>
      <c r="K260" s="136" t="str">
        <f>テーブル1[[#This Row],[cCa(mg/dL) '[自動計算']_グラフ表示用]]</f>
        <v/>
      </c>
      <c r="L260" s="8"/>
      <c r="M260" s="8"/>
      <c r="N260" s="59"/>
      <c r="O2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0" s="130" t="e">
        <f>IF(AND(テーブル1[[#This Row],[cCa(mg/dL) '[自動計算']_グラフ表示用]]&lt;&gt;"",テーブル1[[#This Row],[ラベル表示]]=TRUE),テーブル1[[#This Row],[cCa(mg/dL) '[自動計算']_グラフ表示用]],NA())</f>
        <v>#N/A</v>
      </c>
      <c r="Q260" s="130" t="e">
        <f>IF(AND(テーブル1[[#This Row],[P(mg/dL)]]&lt;&gt;"",テーブル1[[#This Row],[ラベル表示]]=TRUE),テーブル1[[#This Row],[P(mg/dL)]],NA())</f>
        <v>#N/A</v>
      </c>
      <c r="R260" s="130" t="e">
        <f>IF(AND(テーブル1[[#This Row],[設定項目]]&lt;&gt;"",テーブル1[[#This Row],[ラベル表示]]=TRUE),テーブル1[[#This Row],[設定項目]],NA())</f>
        <v>#N/A</v>
      </c>
      <c r="S260" s="58" t="e">
        <f>IF(テーブル1[[#This Row],[設定項目]]&gt;=設定!$D$13,テーブル1[[#This Row],[val_J]],NA())</f>
        <v>#N/A</v>
      </c>
      <c r="T260" s="11" t="e">
        <f>IF(テーブル1[[#This Row],[設定項目]]&gt;=設定!$D$13,テーブル1[[#This Row],[val_K]],NA())</f>
        <v>#N/A</v>
      </c>
      <c r="U260" s="11" t="e">
        <f>IF(AND(テーブル1[[#This Row],[設定項目]]&lt;設定!$D$13,テーブル1[[#This Row],[設定項目]]&gt;=設定!$D$12),テーブル1[[#This Row],[val_J]],NA())</f>
        <v>#N/A</v>
      </c>
      <c r="V260" s="11" t="e">
        <f>IF(AND(テーブル1[[#This Row],[設定項目]]&lt;設定!$D$13,テーブル1[[#This Row],[設定項目]]&gt;=設定!$D$12),テーブル1[[#This Row],[val_K]],NA())</f>
        <v>#N/A</v>
      </c>
      <c r="W260" s="11" t="e">
        <f>IF(AND(テーブル1[[#This Row],[設定項目]]&lt;設定!$D$12,テーブル1[[#This Row],[設定項目]]&gt;=設定!$D$11),テーブル1[[#This Row],[val_J]],NA())</f>
        <v>#N/A</v>
      </c>
      <c r="X260" s="11" t="e">
        <f>IF(AND(テーブル1[[#This Row],[設定項目]]&lt;設定!$D$12,テーブル1[[#This Row],[設定項目]]&gt;=設定!$D$11),テーブル1[[#This Row],[val_K]],NA())</f>
        <v>#N/A</v>
      </c>
      <c r="Y260" s="11" t="e">
        <f>IF(AND(テーブル1[[#This Row],[設定項目]]&lt;設定!$D$11,テーブル1[[#This Row],[設定項目]]&gt;=設定!$D$10),テーブル1[[#This Row],[val_J]],NA())</f>
        <v>#N/A</v>
      </c>
      <c r="Z260" s="11" t="e">
        <f>IF(AND(テーブル1[[#This Row],[設定項目]]&lt;設定!$D$11,テーブル1[[#This Row],[設定項目]]&gt;=設定!$D$10),テーブル1[[#This Row],[val_K]],NA())</f>
        <v>#N/A</v>
      </c>
      <c r="AA260" s="11" t="e">
        <f>IF(AND(テーブル1[[#This Row],[設定項目]]&lt;設定!$D$10,テーブル1[[#This Row],[設定項目]]&gt;=設定!$D$9),テーブル1[[#This Row],[val_J]],NA())</f>
        <v>#N/A</v>
      </c>
      <c r="AB260" s="11" t="e">
        <f>IF(AND(テーブル1[[#This Row],[設定項目]]&lt;設定!$D$10,テーブル1[[#This Row],[設定項目]]&gt;=設定!$D$9),テーブル1[[#This Row],[val_K]],NA())</f>
        <v>#N/A</v>
      </c>
      <c r="AC260" s="11" t="e">
        <f>IF(AND(テーブル1[[#This Row],[設定項目]]&lt;設定!$F$8,テーブル1[[#This Row],[設定項目]]&lt;&gt;""),テーブル1[[#This Row],[val_J]],NA())</f>
        <v>#N/A</v>
      </c>
      <c r="AD260" s="11" t="e">
        <f>IF(AND(テーブル1[[#This Row],[設定項目]]&lt;設定!$F$8,テーブル1[[#This Row],[設定項目]]&lt;&gt;""),テーブル1[[#This Row],[val_K]],NA())</f>
        <v>#N/A</v>
      </c>
      <c r="AE260" s="11">
        <f>IF(AND('グラフ(cCa-P)'!$I$11="ON",テーブル1[[#This Row],[ラベル表示]]=TRUE),テーブル1[[#This Row],[名前]],"")</f>
        <v>0</v>
      </c>
      <c r="AF260" s="11">
        <f>IF(AND('グラフ(PTH-cCa,P)'!$I$31="ON",テーブル1[[#This Row],[ラベル表示]]=TRUE),テーブル1[[#This Row],[名前]],"")</f>
        <v>0</v>
      </c>
      <c r="AG260" s="11">
        <f>IF(AND('グラフ(PTH-cCa,P)'!$Y$31="ON",テーブル1[[#This Row],[ラベル表示]]=TRUE),テーブル1[[#This Row],[名前]],"")</f>
        <v>0</v>
      </c>
      <c r="AH260" s="76">
        <f t="shared" si="7"/>
        <v>0</v>
      </c>
    </row>
    <row r="261" spans="2:34" ht="20.399999999999999" customHeight="1" x14ac:dyDescent="0.45">
      <c r="B261" s="129" t="b">
        <v>1</v>
      </c>
      <c r="C261" s="88">
        <f t="shared" ref="C261:C324" si="8">ROW()-4</f>
        <v>257</v>
      </c>
      <c r="D261" s="144"/>
      <c r="E261" s="8"/>
      <c r="F261" s="8"/>
      <c r="G261" s="8"/>
      <c r="H261" s="8"/>
      <c r="I261" s="8"/>
      <c r="J261" s="8"/>
      <c r="K261" s="136" t="str">
        <f>テーブル1[[#This Row],[cCa(mg/dL) '[自動計算']_グラフ表示用]]</f>
        <v/>
      </c>
      <c r="L261" s="8"/>
      <c r="M261" s="8"/>
      <c r="N261" s="59"/>
      <c r="O2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1" s="130" t="e">
        <f>IF(AND(テーブル1[[#This Row],[cCa(mg/dL) '[自動計算']_グラフ表示用]]&lt;&gt;"",テーブル1[[#This Row],[ラベル表示]]=TRUE),テーブル1[[#This Row],[cCa(mg/dL) '[自動計算']_グラフ表示用]],NA())</f>
        <v>#N/A</v>
      </c>
      <c r="Q261" s="130" t="e">
        <f>IF(AND(テーブル1[[#This Row],[P(mg/dL)]]&lt;&gt;"",テーブル1[[#This Row],[ラベル表示]]=TRUE),テーブル1[[#This Row],[P(mg/dL)]],NA())</f>
        <v>#N/A</v>
      </c>
      <c r="R261" s="130" t="e">
        <f>IF(AND(テーブル1[[#This Row],[設定項目]]&lt;&gt;"",テーブル1[[#This Row],[ラベル表示]]=TRUE),テーブル1[[#This Row],[設定項目]],NA())</f>
        <v>#N/A</v>
      </c>
      <c r="S261" s="58" t="e">
        <f>IF(テーブル1[[#This Row],[設定項目]]&gt;=設定!$D$13,テーブル1[[#This Row],[val_J]],NA())</f>
        <v>#N/A</v>
      </c>
      <c r="T261" s="11" t="e">
        <f>IF(テーブル1[[#This Row],[設定項目]]&gt;=設定!$D$13,テーブル1[[#This Row],[val_K]],NA())</f>
        <v>#N/A</v>
      </c>
      <c r="U261" s="11" t="e">
        <f>IF(AND(テーブル1[[#This Row],[設定項目]]&lt;設定!$D$13,テーブル1[[#This Row],[設定項目]]&gt;=設定!$D$12),テーブル1[[#This Row],[val_J]],NA())</f>
        <v>#N/A</v>
      </c>
      <c r="V261" s="11" t="e">
        <f>IF(AND(テーブル1[[#This Row],[設定項目]]&lt;設定!$D$13,テーブル1[[#This Row],[設定項目]]&gt;=設定!$D$12),テーブル1[[#This Row],[val_K]],NA())</f>
        <v>#N/A</v>
      </c>
      <c r="W261" s="11" t="e">
        <f>IF(AND(テーブル1[[#This Row],[設定項目]]&lt;設定!$D$12,テーブル1[[#This Row],[設定項目]]&gt;=設定!$D$11),テーブル1[[#This Row],[val_J]],NA())</f>
        <v>#N/A</v>
      </c>
      <c r="X261" s="11" t="e">
        <f>IF(AND(テーブル1[[#This Row],[設定項目]]&lt;設定!$D$12,テーブル1[[#This Row],[設定項目]]&gt;=設定!$D$11),テーブル1[[#This Row],[val_K]],NA())</f>
        <v>#N/A</v>
      </c>
      <c r="Y261" s="11" t="e">
        <f>IF(AND(テーブル1[[#This Row],[設定項目]]&lt;設定!$D$11,テーブル1[[#This Row],[設定項目]]&gt;=設定!$D$10),テーブル1[[#This Row],[val_J]],NA())</f>
        <v>#N/A</v>
      </c>
      <c r="Z261" s="11" t="e">
        <f>IF(AND(テーブル1[[#This Row],[設定項目]]&lt;設定!$D$11,テーブル1[[#This Row],[設定項目]]&gt;=設定!$D$10),テーブル1[[#This Row],[val_K]],NA())</f>
        <v>#N/A</v>
      </c>
      <c r="AA261" s="11" t="e">
        <f>IF(AND(テーブル1[[#This Row],[設定項目]]&lt;設定!$D$10,テーブル1[[#This Row],[設定項目]]&gt;=設定!$D$9),テーブル1[[#This Row],[val_J]],NA())</f>
        <v>#N/A</v>
      </c>
      <c r="AB261" s="11" t="e">
        <f>IF(AND(テーブル1[[#This Row],[設定項目]]&lt;設定!$D$10,テーブル1[[#This Row],[設定項目]]&gt;=設定!$D$9),テーブル1[[#This Row],[val_K]],NA())</f>
        <v>#N/A</v>
      </c>
      <c r="AC261" s="11" t="e">
        <f>IF(AND(テーブル1[[#This Row],[設定項目]]&lt;設定!$F$8,テーブル1[[#This Row],[設定項目]]&lt;&gt;""),テーブル1[[#This Row],[val_J]],NA())</f>
        <v>#N/A</v>
      </c>
      <c r="AD261" s="11" t="e">
        <f>IF(AND(テーブル1[[#This Row],[設定項目]]&lt;設定!$F$8,テーブル1[[#This Row],[設定項目]]&lt;&gt;""),テーブル1[[#This Row],[val_K]],NA())</f>
        <v>#N/A</v>
      </c>
      <c r="AE261" s="11">
        <f>IF(AND('グラフ(cCa-P)'!$I$11="ON",テーブル1[[#This Row],[ラベル表示]]=TRUE),テーブル1[[#This Row],[名前]],"")</f>
        <v>0</v>
      </c>
      <c r="AF261" s="11">
        <f>IF(AND('グラフ(PTH-cCa,P)'!$I$31="ON",テーブル1[[#This Row],[ラベル表示]]=TRUE),テーブル1[[#This Row],[名前]],"")</f>
        <v>0</v>
      </c>
      <c r="AG261" s="11">
        <f>IF(AND('グラフ(PTH-cCa,P)'!$Y$31="ON",テーブル1[[#This Row],[ラベル表示]]=TRUE),テーブル1[[#This Row],[名前]],"")</f>
        <v>0</v>
      </c>
      <c r="AH261" s="76">
        <f t="shared" ref="AH261:AH324" si="9">IF(COUNTIF(K261:M261,"&lt;&gt;")-COUNTIF(K261:M261,"")&gt;0,1,0)</f>
        <v>0</v>
      </c>
    </row>
    <row r="262" spans="2:34" ht="20.399999999999999" customHeight="1" x14ac:dyDescent="0.45">
      <c r="B262" s="129" t="b">
        <v>1</v>
      </c>
      <c r="C262" s="88">
        <f t="shared" si="8"/>
        <v>258</v>
      </c>
      <c r="D262" s="144"/>
      <c r="E262" s="8"/>
      <c r="F262" s="8"/>
      <c r="G262" s="8"/>
      <c r="H262" s="8"/>
      <c r="I262" s="8"/>
      <c r="J262" s="8"/>
      <c r="K262" s="136" t="str">
        <f>テーブル1[[#This Row],[cCa(mg/dL) '[自動計算']_グラフ表示用]]</f>
        <v/>
      </c>
      <c r="L262" s="8"/>
      <c r="M262" s="8"/>
      <c r="N262" s="59"/>
      <c r="O2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2" s="130" t="e">
        <f>IF(AND(テーブル1[[#This Row],[cCa(mg/dL) '[自動計算']_グラフ表示用]]&lt;&gt;"",テーブル1[[#This Row],[ラベル表示]]=TRUE),テーブル1[[#This Row],[cCa(mg/dL) '[自動計算']_グラフ表示用]],NA())</f>
        <v>#N/A</v>
      </c>
      <c r="Q262" s="130" t="e">
        <f>IF(AND(テーブル1[[#This Row],[P(mg/dL)]]&lt;&gt;"",テーブル1[[#This Row],[ラベル表示]]=TRUE),テーブル1[[#This Row],[P(mg/dL)]],NA())</f>
        <v>#N/A</v>
      </c>
      <c r="R262" s="130" t="e">
        <f>IF(AND(テーブル1[[#This Row],[設定項目]]&lt;&gt;"",テーブル1[[#This Row],[ラベル表示]]=TRUE),テーブル1[[#This Row],[設定項目]],NA())</f>
        <v>#N/A</v>
      </c>
      <c r="S262" s="58" t="e">
        <f>IF(テーブル1[[#This Row],[設定項目]]&gt;=設定!$D$13,テーブル1[[#This Row],[val_J]],NA())</f>
        <v>#N/A</v>
      </c>
      <c r="T262" s="11" t="e">
        <f>IF(テーブル1[[#This Row],[設定項目]]&gt;=設定!$D$13,テーブル1[[#This Row],[val_K]],NA())</f>
        <v>#N/A</v>
      </c>
      <c r="U262" s="11" t="e">
        <f>IF(AND(テーブル1[[#This Row],[設定項目]]&lt;設定!$D$13,テーブル1[[#This Row],[設定項目]]&gt;=設定!$D$12),テーブル1[[#This Row],[val_J]],NA())</f>
        <v>#N/A</v>
      </c>
      <c r="V262" s="11" t="e">
        <f>IF(AND(テーブル1[[#This Row],[設定項目]]&lt;設定!$D$13,テーブル1[[#This Row],[設定項目]]&gt;=設定!$D$12),テーブル1[[#This Row],[val_K]],NA())</f>
        <v>#N/A</v>
      </c>
      <c r="W262" s="11" t="e">
        <f>IF(AND(テーブル1[[#This Row],[設定項目]]&lt;設定!$D$12,テーブル1[[#This Row],[設定項目]]&gt;=設定!$D$11),テーブル1[[#This Row],[val_J]],NA())</f>
        <v>#N/A</v>
      </c>
      <c r="X262" s="11" t="e">
        <f>IF(AND(テーブル1[[#This Row],[設定項目]]&lt;設定!$D$12,テーブル1[[#This Row],[設定項目]]&gt;=設定!$D$11),テーブル1[[#This Row],[val_K]],NA())</f>
        <v>#N/A</v>
      </c>
      <c r="Y262" s="11" t="e">
        <f>IF(AND(テーブル1[[#This Row],[設定項目]]&lt;設定!$D$11,テーブル1[[#This Row],[設定項目]]&gt;=設定!$D$10),テーブル1[[#This Row],[val_J]],NA())</f>
        <v>#N/A</v>
      </c>
      <c r="Z262" s="11" t="e">
        <f>IF(AND(テーブル1[[#This Row],[設定項目]]&lt;設定!$D$11,テーブル1[[#This Row],[設定項目]]&gt;=設定!$D$10),テーブル1[[#This Row],[val_K]],NA())</f>
        <v>#N/A</v>
      </c>
      <c r="AA262" s="11" t="e">
        <f>IF(AND(テーブル1[[#This Row],[設定項目]]&lt;設定!$D$10,テーブル1[[#This Row],[設定項目]]&gt;=設定!$D$9),テーブル1[[#This Row],[val_J]],NA())</f>
        <v>#N/A</v>
      </c>
      <c r="AB262" s="11" t="e">
        <f>IF(AND(テーブル1[[#This Row],[設定項目]]&lt;設定!$D$10,テーブル1[[#This Row],[設定項目]]&gt;=設定!$D$9),テーブル1[[#This Row],[val_K]],NA())</f>
        <v>#N/A</v>
      </c>
      <c r="AC262" s="11" t="e">
        <f>IF(AND(テーブル1[[#This Row],[設定項目]]&lt;設定!$F$8,テーブル1[[#This Row],[設定項目]]&lt;&gt;""),テーブル1[[#This Row],[val_J]],NA())</f>
        <v>#N/A</v>
      </c>
      <c r="AD262" s="11" t="e">
        <f>IF(AND(テーブル1[[#This Row],[設定項目]]&lt;設定!$F$8,テーブル1[[#This Row],[設定項目]]&lt;&gt;""),テーブル1[[#This Row],[val_K]],NA())</f>
        <v>#N/A</v>
      </c>
      <c r="AE262" s="11">
        <f>IF(AND('グラフ(cCa-P)'!$I$11="ON",テーブル1[[#This Row],[ラベル表示]]=TRUE),テーブル1[[#This Row],[名前]],"")</f>
        <v>0</v>
      </c>
      <c r="AF262" s="11">
        <f>IF(AND('グラフ(PTH-cCa,P)'!$I$31="ON",テーブル1[[#This Row],[ラベル表示]]=TRUE),テーブル1[[#This Row],[名前]],"")</f>
        <v>0</v>
      </c>
      <c r="AG262" s="11">
        <f>IF(AND('グラフ(PTH-cCa,P)'!$Y$31="ON",テーブル1[[#This Row],[ラベル表示]]=TRUE),テーブル1[[#This Row],[名前]],"")</f>
        <v>0</v>
      </c>
      <c r="AH262" s="76">
        <f t="shared" si="9"/>
        <v>0</v>
      </c>
    </row>
    <row r="263" spans="2:34" ht="20.399999999999999" customHeight="1" x14ac:dyDescent="0.45">
      <c r="B263" s="129" t="b">
        <v>1</v>
      </c>
      <c r="C263" s="88">
        <f t="shared" si="8"/>
        <v>259</v>
      </c>
      <c r="D263" s="144"/>
      <c r="E263" s="8"/>
      <c r="F263" s="8"/>
      <c r="G263" s="8"/>
      <c r="H263" s="8"/>
      <c r="I263" s="8"/>
      <c r="J263" s="8"/>
      <c r="K263" s="136" t="str">
        <f>テーブル1[[#This Row],[cCa(mg/dL) '[自動計算']_グラフ表示用]]</f>
        <v/>
      </c>
      <c r="L263" s="8"/>
      <c r="M263" s="8"/>
      <c r="N263" s="59"/>
      <c r="O2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3" s="130" t="e">
        <f>IF(AND(テーブル1[[#This Row],[cCa(mg/dL) '[自動計算']_グラフ表示用]]&lt;&gt;"",テーブル1[[#This Row],[ラベル表示]]=TRUE),テーブル1[[#This Row],[cCa(mg/dL) '[自動計算']_グラフ表示用]],NA())</f>
        <v>#N/A</v>
      </c>
      <c r="Q263" s="130" t="e">
        <f>IF(AND(テーブル1[[#This Row],[P(mg/dL)]]&lt;&gt;"",テーブル1[[#This Row],[ラベル表示]]=TRUE),テーブル1[[#This Row],[P(mg/dL)]],NA())</f>
        <v>#N/A</v>
      </c>
      <c r="R263" s="130" t="e">
        <f>IF(AND(テーブル1[[#This Row],[設定項目]]&lt;&gt;"",テーブル1[[#This Row],[ラベル表示]]=TRUE),テーブル1[[#This Row],[設定項目]],NA())</f>
        <v>#N/A</v>
      </c>
      <c r="S263" s="58" t="e">
        <f>IF(テーブル1[[#This Row],[設定項目]]&gt;=設定!$D$13,テーブル1[[#This Row],[val_J]],NA())</f>
        <v>#N/A</v>
      </c>
      <c r="T263" s="11" t="e">
        <f>IF(テーブル1[[#This Row],[設定項目]]&gt;=設定!$D$13,テーブル1[[#This Row],[val_K]],NA())</f>
        <v>#N/A</v>
      </c>
      <c r="U263" s="11" t="e">
        <f>IF(AND(テーブル1[[#This Row],[設定項目]]&lt;設定!$D$13,テーブル1[[#This Row],[設定項目]]&gt;=設定!$D$12),テーブル1[[#This Row],[val_J]],NA())</f>
        <v>#N/A</v>
      </c>
      <c r="V263" s="11" t="e">
        <f>IF(AND(テーブル1[[#This Row],[設定項目]]&lt;設定!$D$13,テーブル1[[#This Row],[設定項目]]&gt;=設定!$D$12),テーブル1[[#This Row],[val_K]],NA())</f>
        <v>#N/A</v>
      </c>
      <c r="W263" s="11" t="e">
        <f>IF(AND(テーブル1[[#This Row],[設定項目]]&lt;設定!$D$12,テーブル1[[#This Row],[設定項目]]&gt;=設定!$D$11),テーブル1[[#This Row],[val_J]],NA())</f>
        <v>#N/A</v>
      </c>
      <c r="X263" s="11" t="e">
        <f>IF(AND(テーブル1[[#This Row],[設定項目]]&lt;設定!$D$12,テーブル1[[#This Row],[設定項目]]&gt;=設定!$D$11),テーブル1[[#This Row],[val_K]],NA())</f>
        <v>#N/A</v>
      </c>
      <c r="Y263" s="11" t="e">
        <f>IF(AND(テーブル1[[#This Row],[設定項目]]&lt;設定!$D$11,テーブル1[[#This Row],[設定項目]]&gt;=設定!$D$10),テーブル1[[#This Row],[val_J]],NA())</f>
        <v>#N/A</v>
      </c>
      <c r="Z263" s="11" t="e">
        <f>IF(AND(テーブル1[[#This Row],[設定項目]]&lt;設定!$D$11,テーブル1[[#This Row],[設定項目]]&gt;=設定!$D$10),テーブル1[[#This Row],[val_K]],NA())</f>
        <v>#N/A</v>
      </c>
      <c r="AA263" s="11" t="e">
        <f>IF(AND(テーブル1[[#This Row],[設定項目]]&lt;設定!$D$10,テーブル1[[#This Row],[設定項目]]&gt;=設定!$D$9),テーブル1[[#This Row],[val_J]],NA())</f>
        <v>#N/A</v>
      </c>
      <c r="AB263" s="11" t="e">
        <f>IF(AND(テーブル1[[#This Row],[設定項目]]&lt;設定!$D$10,テーブル1[[#This Row],[設定項目]]&gt;=設定!$D$9),テーブル1[[#This Row],[val_K]],NA())</f>
        <v>#N/A</v>
      </c>
      <c r="AC263" s="11" t="e">
        <f>IF(AND(テーブル1[[#This Row],[設定項目]]&lt;設定!$F$8,テーブル1[[#This Row],[設定項目]]&lt;&gt;""),テーブル1[[#This Row],[val_J]],NA())</f>
        <v>#N/A</v>
      </c>
      <c r="AD263" s="11" t="e">
        <f>IF(AND(テーブル1[[#This Row],[設定項目]]&lt;設定!$F$8,テーブル1[[#This Row],[設定項目]]&lt;&gt;""),テーブル1[[#This Row],[val_K]],NA())</f>
        <v>#N/A</v>
      </c>
      <c r="AE263" s="11">
        <f>IF(AND('グラフ(cCa-P)'!$I$11="ON",テーブル1[[#This Row],[ラベル表示]]=TRUE),テーブル1[[#This Row],[名前]],"")</f>
        <v>0</v>
      </c>
      <c r="AF263" s="11">
        <f>IF(AND('グラフ(PTH-cCa,P)'!$I$31="ON",テーブル1[[#This Row],[ラベル表示]]=TRUE),テーブル1[[#This Row],[名前]],"")</f>
        <v>0</v>
      </c>
      <c r="AG263" s="11">
        <f>IF(AND('グラフ(PTH-cCa,P)'!$Y$31="ON",テーブル1[[#This Row],[ラベル表示]]=TRUE),テーブル1[[#This Row],[名前]],"")</f>
        <v>0</v>
      </c>
      <c r="AH263" s="76">
        <f t="shared" si="9"/>
        <v>0</v>
      </c>
    </row>
    <row r="264" spans="2:34" ht="20.399999999999999" customHeight="1" x14ac:dyDescent="0.45">
      <c r="B264" s="129" t="b">
        <v>1</v>
      </c>
      <c r="C264" s="88">
        <f t="shared" si="8"/>
        <v>260</v>
      </c>
      <c r="D264" s="144"/>
      <c r="E264" s="8"/>
      <c r="F264" s="8"/>
      <c r="G264" s="8"/>
      <c r="H264" s="8"/>
      <c r="I264" s="8"/>
      <c r="J264" s="8"/>
      <c r="K264" s="136" t="str">
        <f>テーブル1[[#This Row],[cCa(mg/dL) '[自動計算']_グラフ表示用]]</f>
        <v/>
      </c>
      <c r="L264" s="8"/>
      <c r="M264" s="8"/>
      <c r="N264" s="59"/>
      <c r="O2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4" s="130" t="e">
        <f>IF(AND(テーブル1[[#This Row],[cCa(mg/dL) '[自動計算']_グラフ表示用]]&lt;&gt;"",テーブル1[[#This Row],[ラベル表示]]=TRUE),テーブル1[[#This Row],[cCa(mg/dL) '[自動計算']_グラフ表示用]],NA())</f>
        <v>#N/A</v>
      </c>
      <c r="Q264" s="130" t="e">
        <f>IF(AND(テーブル1[[#This Row],[P(mg/dL)]]&lt;&gt;"",テーブル1[[#This Row],[ラベル表示]]=TRUE),テーブル1[[#This Row],[P(mg/dL)]],NA())</f>
        <v>#N/A</v>
      </c>
      <c r="R264" s="130" t="e">
        <f>IF(AND(テーブル1[[#This Row],[設定項目]]&lt;&gt;"",テーブル1[[#This Row],[ラベル表示]]=TRUE),テーブル1[[#This Row],[設定項目]],NA())</f>
        <v>#N/A</v>
      </c>
      <c r="S264" s="58" t="e">
        <f>IF(テーブル1[[#This Row],[設定項目]]&gt;=設定!$D$13,テーブル1[[#This Row],[val_J]],NA())</f>
        <v>#N/A</v>
      </c>
      <c r="T264" s="11" t="e">
        <f>IF(テーブル1[[#This Row],[設定項目]]&gt;=設定!$D$13,テーブル1[[#This Row],[val_K]],NA())</f>
        <v>#N/A</v>
      </c>
      <c r="U264" s="11" t="e">
        <f>IF(AND(テーブル1[[#This Row],[設定項目]]&lt;設定!$D$13,テーブル1[[#This Row],[設定項目]]&gt;=設定!$D$12),テーブル1[[#This Row],[val_J]],NA())</f>
        <v>#N/A</v>
      </c>
      <c r="V264" s="11" t="e">
        <f>IF(AND(テーブル1[[#This Row],[設定項目]]&lt;設定!$D$13,テーブル1[[#This Row],[設定項目]]&gt;=設定!$D$12),テーブル1[[#This Row],[val_K]],NA())</f>
        <v>#N/A</v>
      </c>
      <c r="W264" s="11" t="e">
        <f>IF(AND(テーブル1[[#This Row],[設定項目]]&lt;設定!$D$12,テーブル1[[#This Row],[設定項目]]&gt;=設定!$D$11),テーブル1[[#This Row],[val_J]],NA())</f>
        <v>#N/A</v>
      </c>
      <c r="X264" s="11" t="e">
        <f>IF(AND(テーブル1[[#This Row],[設定項目]]&lt;設定!$D$12,テーブル1[[#This Row],[設定項目]]&gt;=設定!$D$11),テーブル1[[#This Row],[val_K]],NA())</f>
        <v>#N/A</v>
      </c>
      <c r="Y264" s="11" t="e">
        <f>IF(AND(テーブル1[[#This Row],[設定項目]]&lt;設定!$D$11,テーブル1[[#This Row],[設定項目]]&gt;=設定!$D$10),テーブル1[[#This Row],[val_J]],NA())</f>
        <v>#N/A</v>
      </c>
      <c r="Z264" s="11" t="e">
        <f>IF(AND(テーブル1[[#This Row],[設定項目]]&lt;設定!$D$11,テーブル1[[#This Row],[設定項目]]&gt;=設定!$D$10),テーブル1[[#This Row],[val_K]],NA())</f>
        <v>#N/A</v>
      </c>
      <c r="AA264" s="11" t="e">
        <f>IF(AND(テーブル1[[#This Row],[設定項目]]&lt;設定!$D$10,テーブル1[[#This Row],[設定項目]]&gt;=設定!$D$9),テーブル1[[#This Row],[val_J]],NA())</f>
        <v>#N/A</v>
      </c>
      <c r="AB264" s="11" t="e">
        <f>IF(AND(テーブル1[[#This Row],[設定項目]]&lt;設定!$D$10,テーブル1[[#This Row],[設定項目]]&gt;=設定!$D$9),テーブル1[[#This Row],[val_K]],NA())</f>
        <v>#N/A</v>
      </c>
      <c r="AC264" s="11" t="e">
        <f>IF(AND(テーブル1[[#This Row],[設定項目]]&lt;設定!$F$8,テーブル1[[#This Row],[設定項目]]&lt;&gt;""),テーブル1[[#This Row],[val_J]],NA())</f>
        <v>#N/A</v>
      </c>
      <c r="AD264" s="11" t="e">
        <f>IF(AND(テーブル1[[#This Row],[設定項目]]&lt;設定!$F$8,テーブル1[[#This Row],[設定項目]]&lt;&gt;""),テーブル1[[#This Row],[val_K]],NA())</f>
        <v>#N/A</v>
      </c>
      <c r="AE264" s="11">
        <f>IF(AND('グラフ(cCa-P)'!$I$11="ON",テーブル1[[#This Row],[ラベル表示]]=TRUE),テーブル1[[#This Row],[名前]],"")</f>
        <v>0</v>
      </c>
      <c r="AF264" s="11">
        <f>IF(AND('グラフ(PTH-cCa,P)'!$I$31="ON",テーブル1[[#This Row],[ラベル表示]]=TRUE),テーブル1[[#This Row],[名前]],"")</f>
        <v>0</v>
      </c>
      <c r="AG264" s="11">
        <f>IF(AND('グラフ(PTH-cCa,P)'!$Y$31="ON",テーブル1[[#This Row],[ラベル表示]]=TRUE),テーブル1[[#This Row],[名前]],"")</f>
        <v>0</v>
      </c>
      <c r="AH264" s="76">
        <f t="shared" si="9"/>
        <v>0</v>
      </c>
    </row>
    <row r="265" spans="2:34" ht="20.399999999999999" customHeight="1" x14ac:dyDescent="0.45">
      <c r="B265" s="129" t="b">
        <v>1</v>
      </c>
      <c r="C265" s="88">
        <f t="shared" si="8"/>
        <v>261</v>
      </c>
      <c r="D265" s="144"/>
      <c r="E265" s="8"/>
      <c r="F265" s="8"/>
      <c r="G265" s="8"/>
      <c r="H265" s="8"/>
      <c r="I265" s="8"/>
      <c r="J265" s="8"/>
      <c r="K265" s="136" t="str">
        <f>テーブル1[[#This Row],[cCa(mg/dL) '[自動計算']_グラフ表示用]]</f>
        <v/>
      </c>
      <c r="L265" s="8"/>
      <c r="M265" s="8"/>
      <c r="N265" s="59"/>
      <c r="O2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5" s="130" t="e">
        <f>IF(AND(テーブル1[[#This Row],[cCa(mg/dL) '[自動計算']_グラフ表示用]]&lt;&gt;"",テーブル1[[#This Row],[ラベル表示]]=TRUE),テーブル1[[#This Row],[cCa(mg/dL) '[自動計算']_グラフ表示用]],NA())</f>
        <v>#N/A</v>
      </c>
      <c r="Q265" s="130" t="e">
        <f>IF(AND(テーブル1[[#This Row],[P(mg/dL)]]&lt;&gt;"",テーブル1[[#This Row],[ラベル表示]]=TRUE),テーブル1[[#This Row],[P(mg/dL)]],NA())</f>
        <v>#N/A</v>
      </c>
      <c r="R265" s="130" t="e">
        <f>IF(AND(テーブル1[[#This Row],[設定項目]]&lt;&gt;"",テーブル1[[#This Row],[ラベル表示]]=TRUE),テーブル1[[#This Row],[設定項目]],NA())</f>
        <v>#N/A</v>
      </c>
      <c r="S265" s="58" t="e">
        <f>IF(テーブル1[[#This Row],[設定項目]]&gt;=設定!$D$13,テーブル1[[#This Row],[val_J]],NA())</f>
        <v>#N/A</v>
      </c>
      <c r="T265" s="11" t="e">
        <f>IF(テーブル1[[#This Row],[設定項目]]&gt;=設定!$D$13,テーブル1[[#This Row],[val_K]],NA())</f>
        <v>#N/A</v>
      </c>
      <c r="U265" s="11" t="e">
        <f>IF(AND(テーブル1[[#This Row],[設定項目]]&lt;設定!$D$13,テーブル1[[#This Row],[設定項目]]&gt;=設定!$D$12),テーブル1[[#This Row],[val_J]],NA())</f>
        <v>#N/A</v>
      </c>
      <c r="V265" s="11" t="e">
        <f>IF(AND(テーブル1[[#This Row],[設定項目]]&lt;設定!$D$13,テーブル1[[#This Row],[設定項目]]&gt;=設定!$D$12),テーブル1[[#This Row],[val_K]],NA())</f>
        <v>#N/A</v>
      </c>
      <c r="W265" s="11" t="e">
        <f>IF(AND(テーブル1[[#This Row],[設定項目]]&lt;設定!$D$12,テーブル1[[#This Row],[設定項目]]&gt;=設定!$D$11),テーブル1[[#This Row],[val_J]],NA())</f>
        <v>#N/A</v>
      </c>
      <c r="X265" s="11" t="e">
        <f>IF(AND(テーブル1[[#This Row],[設定項目]]&lt;設定!$D$12,テーブル1[[#This Row],[設定項目]]&gt;=設定!$D$11),テーブル1[[#This Row],[val_K]],NA())</f>
        <v>#N/A</v>
      </c>
      <c r="Y265" s="11" t="e">
        <f>IF(AND(テーブル1[[#This Row],[設定項目]]&lt;設定!$D$11,テーブル1[[#This Row],[設定項目]]&gt;=設定!$D$10),テーブル1[[#This Row],[val_J]],NA())</f>
        <v>#N/A</v>
      </c>
      <c r="Z265" s="11" t="e">
        <f>IF(AND(テーブル1[[#This Row],[設定項目]]&lt;設定!$D$11,テーブル1[[#This Row],[設定項目]]&gt;=設定!$D$10),テーブル1[[#This Row],[val_K]],NA())</f>
        <v>#N/A</v>
      </c>
      <c r="AA265" s="11" t="e">
        <f>IF(AND(テーブル1[[#This Row],[設定項目]]&lt;設定!$D$10,テーブル1[[#This Row],[設定項目]]&gt;=設定!$D$9),テーブル1[[#This Row],[val_J]],NA())</f>
        <v>#N/A</v>
      </c>
      <c r="AB265" s="11" t="e">
        <f>IF(AND(テーブル1[[#This Row],[設定項目]]&lt;設定!$D$10,テーブル1[[#This Row],[設定項目]]&gt;=設定!$D$9),テーブル1[[#This Row],[val_K]],NA())</f>
        <v>#N/A</v>
      </c>
      <c r="AC265" s="11" t="e">
        <f>IF(AND(テーブル1[[#This Row],[設定項目]]&lt;設定!$F$8,テーブル1[[#This Row],[設定項目]]&lt;&gt;""),テーブル1[[#This Row],[val_J]],NA())</f>
        <v>#N/A</v>
      </c>
      <c r="AD265" s="11" t="e">
        <f>IF(AND(テーブル1[[#This Row],[設定項目]]&lt;設定!$F$8,テーブル1[[#This Row],[設定項目]]&lt;&gt;""),テーブル1[[#This Row],[val_K]],NA())</f>
        <v>#N/A</v>
      </c>
      <c r="AE265" s="11">
        <f>IF(AND('グラフ(cCa-P)'!$I$11="ON",テーブル1[[#This Row],[ラベル表示]]=TRUE),テーブル1[[#This Row],[名前]],"")</f>
        <v>0</v>
      </c>
      <c r="AF265" s="11">
        <f>IF(AND('グラフ(PTH-cCa,P)'!$I$31="ON",テーブル1[[#This Row],[ラベル表示]]=TRUE),テーブル1[[#This Row],[名前]],"")</f>
        <v>0</v>
      </c>
      <c r="AG265" s="11">
        <f>IF(AND('グラフ(PTH-cCa,P)'!$Y$31="ON",テーブル1[[#This Row],[ラベル表示]]=TRUE),テーブル1[[#This Row],[名前]],"")</f>
        <v>0</v>
      </c>
      <c r="AH265" s="76">
        <f t="shared" si="9"/>
        <v>0</v>
      </c>
    </row>
    <row r="266" spans="2:34" ht="20.399999999999999" customHeight="1" x14ac:dyDescent="0.45">
      <c r="B266" s="129" t="b">
        <v>1</v>
      </c>
      <c r="C266" s="88">
        <f t="shared" si="8"/>
        <v>262</v>
      </c>
      <c r="D266" s="144"/>
      <c r="E266" s="8"/>
      <c r="F266" s="8"/>
      <c r="G266" s="8"/>
      <c r="H266" s="8"/>
      <c r="I266" s="8"/>
      <c r="J266" s="8"/>
      <c r="K266" s="136" t="str">
        <f>テーブル1[[#This Row],[cCa(mg/dL) '[自動計算']_グラフ表示用]]</f>
        <v/>
      </c>
      <c r="L266" s="8"/>
      <c r="M266" s="8"/>
      <c r="N266" s="59"/>
      <c r="O2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6" s="130" t="e">
        <f>IF(AND(テーブル1[[#This Row],[cCa(mg/dL) '[自動計算']_グラフ表示用]]&lt;&gt;"",テーブル1[[#This Row],[ラベル表示]]=TRUE),テーブル1[[#This Row],[cCa(mg/dL) '[自動計算']_グラフ表示用]],NA())</f>
        <v>#N/A</v>
      </c>
      <c r="Q266" s="130" t="e">
        <f>IF(AND(テーブル1[[#This Row],[P(mg/dL)]]&lt;&gt;"",テーブル1[[#This Row],[ラベル表示]]=TRUE),テーブル1[[#This Row],[P(mg/dL)]],NA())</f>
        <v>#N/A</v>
      </c>
      <c r="R266" s="130" t="e">
        <f>IF(AND(テーブル1[[#This Row],[設定項目]]&lt;&gt;"",テーブル1[[#This Row],[ラベル表示]]=TRUE),テーブル1[[#This Row],[設定項目]],NA())</f>
        <v>#N/A</v>
      </c>
      <c r="S266" s="58" t="e">
        <f>IF(テーブル1[[#This Row],[設定項目]]&gt;=設定!$D$13,テーブル1[[#This Row],[val_J]],NA())</f>
        <v>#N/A</v>
      </c>
      <c r="T266" s="11" t="e">
        <f>IF(テーブル1[[#This Row],[設定項目]]&gt;=設定!$D$13,テーブル1[[#This Row],[val_K]],NA())</f>
        <v>#N/A</v>
      </c>
      <c r="U266" s="11" t="e">
        <f>IF(AND(テーブル1[[#This Row],[設定項目]]&lt;設定!$D$13,テーブル1[[#This Row],[設定項目]]&gt;=設定!$D$12),テーブル1[[#This Row],[val_J]],NA())</f>
        <v>#N/A</v>
      </c>
      <c r="V266" s="11" t="e">
        <f>IF(AND(テーブル1[[#This Row],[設定項目]]&lt;設定!$D$13,テーブル1[[#This Row],[設定項目]]&gt;=設定!$D$12),テーブル1[[#This Row],[val_K]],NA())</f>
        <v>#N/A</v>
      </c>
      <c r="W266" s="11" t="e">
        <f>IF(AND(テーブル1[[#This Row],[設定項目]]&lt;設定!$D$12,テーブル1[[#This Row],[設定項目]]&gt;=設定!$D$11),テーブル1[[#This Row],[val_J]],NA())</f>
        <v>#N/A</v>
      </c>
      <c r="X266" s="11" t="e">
        <f>IF(AND(テーブル1[[#This Row],[設定項目]]&lt;設定!$D$12,テーブル1[[#This Row],[設定項目]]&gt;=設定!$D$11),テーブル1[[#This Row],[val_K]],NA())</f>
        <v>#N/A</v>
      </c>
      <c r="Y266" s="11" t="e">
        <f>IF(AND(テーブル1[[#This Row],[設定項目]]&lt;設定!$D$11,テーブル1[[#This Row],[設定項目]]&gt;=設定!$D$10),テーブル1[[#This Row],[val_J]],NA())</f>
        <v>#N/A</v>
      </c>
      <c r="Z266" s="11" t="e">
        <f>IF(AND(テーブル1[[#This Row],[設定項目]]&lt;設定!$D$11,テーブル1[[#This Row],[設定項目]]&gt;=設定!$D$10),テーブル1[[#This Row],[val_K]],NA())</f>
        <v>#N/A</v>
      </c>
      <c r="AA266" s="11" t="e">
        <f>IF(AND(テーブル1[[#This Row],[設定項目]]&lt;設定!$D$10,テーブル1[[#This Row],[設定項目]]&gt;=設定!$D$9),テーブル1[[#This Row],[val_J]],NA())</f>
        <v>#N/A</v>
      </c>
      <c r="AB266" s="11" t="e">
        <f>IF(AND(テーブル1[[#This Row],[設定項目]]&lt;設定!$D$10,テーブル1[[#This Row],[設定項目]]&gt;=設定!$D$9),テーブル1[[#This Row],[val_K]],NA())</f>
        <v>#N/A</v>
      </c>
      <c r="AC266" s="11" t="e">
        <f>IF(AND(テーブル1[[#This Row],[設定項目]]&lt;設定!$F$8,テーブル1[[#This Row],[設定項目]]&lt;&gt;""),テーブル1[[#This Row],[val_J]],NA())</f>
        <v>#N/A</v>
      </c>
      <c r="AD266" s="11" t="e">
        <f>IF(AND(テーブル1[[#This Row],[設定項目]]&lt;設定!$F$8,テーブル1[[#This Row],[設定項目]]&lt;&gt;""),テーブル1[[#This Row],[val_K]],NA())</f>
        <v>#N/A</v>
      </c>
      <c r="AE266" s="11">
        <f>IF(AND('グラフ(cCa-P)'!$I$11="ON",テーブル1[[#This Row],[ラベル表示]]=TRUE),テーブル1[[#This Row],[名前]],"")</f>
        <v>0</v>
      </c>
      <c r="AF266" s="11">
        <f>IF(AND('グラフ(PTH-cCa,P)'!$I$31="ON",テーブル1[[#This Row],[ラベル表示]]=TRUE),テーブル1[[#This Row],[名前]],"")</f>
        <v>0</v>
      </c>
      <c r="AG266" s="11">
        <f>IF(AND('グラフ(PTH-cCa,P)'!$Y$31="ON",テーブル1[[#This Row],[ラベル表示]]=TRUE),テーブル1[[#This Row],[名前]],"")</f>
        <v>0</v>
      </c>
      <c r="AH266" s="76">
        <f t="shared" si="9"/>
        <v>0</v>
      </c>
    </row>
    <row r="267" spans="2:34" ht="20.399999999999999" customHeight="1" x14ac:dyDescent="0.45">
      <c r="B267" s="129" t="b">
        <v>1</v>
      </c>
      <c r="C267" s="88">
        <f t="shared" si="8"/>
        <v>263</v>
      </c>
      <c r="D267" s="144"/>
      <c r="E267" s="8"/>
      <c r="F267" s="8"/>
      <c r="G267" s="8"/>
      <c r="H267" s="8"/>
      <c r="I267" s="8"/>
      <c r="J267" s="8"/>
      <c r="K267" s="136" t="str">
        <f>テーブル1[[#This Row],[cCa(mg/dL) '[自動計算']_グラフ表示用]]</f>
        <v/>
      </c>
      <c r="L267" s="8"/>
      <c r="M267" s="8"/>
      <c r="N267" s="59"/>
      <c r="O2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7" s="130" t="e">
        <f>IF(AND(テーブル1[[#This Row],[cCa(mg/dL) '[自動計算']_グラフ表示用]]&lt;&gt;"",テーブル1[[#This Row],[ラベル表示]]=TRUE),テーブル1[[#This Row],[cCa(mg/dL) '[自動計算']_グラフ表示用]],NA())</f>
        <v>#N/A</v>
      </c>
      <c r="Q267" s="130" t="e">
        <f>IF(AND(テーブル1[[#This Row],[P(mg/dL)]]&lt;&gt;"",テーブル1[[#This Row],[ラベル表示]]=TRUE),テーブル1[[#This Row],[P(mg/dL)]],NA())</f>
        <v>#N/A</v>
      </c>
      <c r="R267" s="130" t="e">
        <f>IF(AND(テーブル1[[#This Row],[設定項目]]&lt;&gt;"",テーブル1[[#This Row],[ラベル表示]]=TRUE),テーブル1[[#This Row],[設定項目]],NA())</f>
        <v>#N/A</v>
      </c>
      <c r="S267" s="58" t="e">
        <f>IF(テーブル1[[#This Row],[設定項目]]&gt;=設定!$D$13,テーブル1[[#This Row],[val_J]],NA())</f>
        <v>#N/A</v>
      </c>
      <c r="T267" s="11" t="e">
        <f>IF(テーブル1[[#This Row],[設定項目]]&gt;=設定!$D$13,テーブル1[[#This Row],[val_K]],NA())</f>
        <v>#N/A</v>
      </c>
      <c r="U267" s="11" t="e">
        <f>IF(AND(テーブル1[[#This Row],[設定項目]]&lt;設定!$D$13,テーブル1[[#This Row],[設定項目]]&gt;=設定!$D$12),テーブル1[[#This Row],[val_J]],NA())</f>
        <v>#N/A</v>
      </c>
      <c r="V267" s="11" t="e">
        <f>IF(AND(テーブル1[[#This Row],[設定項目]]&lt;設定!$D$13,テーブル1[[#This Row],[設定項目]]&gt;=設定!$D$12),テーブル1[[#This Row],[val_K]],NA())</f>
        <v>#N/A</v>
      </c>
      <c r="W267" s="11" t="e">
        <f>IF(AND(テーブル1[[#This Row],[設定項目]]&lt;設定!$D$12,テーブル1[[#This Row],[設定項目]]&gt;=設定!$D$11),テーブル1[[#This Row],[val_J]],NA())</f>
        <v>#N/A</v>
      </c>
      <c r="X267" s="11" t="e">
        <f>IF(AND(テーブル1[[#This Row],[設定項目]]&lt;設定!$D$12,テーブル1[[#This Row],[設定項目]]&gt;=設定!$D$11),テーブル1[[#This Row],[val_K]],NA())</f>
        <v>#N/A</v>
      </c>
      <c r="Y267" s="11" t="e">
        <f>IF(AND(テーブル1[[#This Row],[設定項目]]&lt;設定!$D$11,テーブル1[[#This Row],[設定項目]]&gt;=設定!$D$10),テーブル1[[#This Row],[val_J]],NA())</f>
        <v>#N/A</v>
      </c>
      <c r="Z267" s="11" t="e">
        <f>IF(AND(テーブル1[[#This Row],[設定項目]]&lt;設定!$D$11,テーブル1[[#This Row],[設定項目]]&gt;=設定!$D$10),テーブル1[[#This Row],[val_K]],NA())</f>
        <v>#N/A</v>
      </c>
      <c r="AA267" s="11" t="e">
        <f>IF(AND(テーブル1[[#This Row],[設定項目]]&lt;設定!$D$10,テーブル1[[#This Row],[設定項目]]&gt;=設定!$D$9),テーブル1[[#This Row],[val_J]],NA())</f>
        <v>#N/A</v>
      </c>
      <c r="AB267" s="11" t="e">
        <f>IF(AND(テーブル1[[#This Row],[設定項目]]&lt;設定!$D$10,テーブル1[[#This Row],[設定項目]]&gt;=設定!$D$9),テーブル1[[#This Row],[val_K]],NA())</f>
        <v>#N/A</v>
      </c>
      <c r="AC267" s="11" t="e">
        <f>IF(AND(テーブル1[[#This Row],[設定項目]]&lt;設定!$F$8,テーブル1[[#This Row],[設定項目]]&lt;&gt;""),テーブル1[[#This Row],[val_J]],NA())</f>
        <v>#N/A</v>
      </c>
      <c r="AD267" s="11" t="e">
        <f>IF(AND(テーブル1[[#This Row],[設定項目]]&lt;設定!$F$8,テーブル1[[#This Row],[設定項目]]&lt;&gt;""),テーブル1[[#This Row],[val_K]],NA())</f>
        <v>#N/A</v>
      </c>
      <c r="AE267" s="11">
        <f>IF(AND('グラフ(cCa-P)'!$I$11="ON",テーブル1[[#This Row],[ラベル表示]]=TRUE),テーブル1[[#This Row],[名前]],"")</f>
        <v>0</v>
      </c>
      <c r="AF267" s="11">
        <f>IF(AND('グラフ(PTH-cCa,P)'!$I$31="ON",テーブル1[[#This Row],[ラベル表示]]=TRUE),テーブル1[[#This Row],[名前]],"")</f>
        <v>0</v>
      </c>
      <c r="AG267" s="11">
        <f>IF(AND('グラフ(PTH-cCa,P)'!$Y$31="ON",テーブル1[[#This Row],[ラベル表示]]=TRUE),テーブル1[[#This Row],[名前]],"")</f>
        <v>0</v>
      </c>
      <c r="AH267" s="76">
        <f t="shared" si="9"/>
        <v>0</v>
      </c>
    </row>
    <row r="268" spans="2:34" ht="20.399999999999999" customHeight="1" x14ac:dyDescent="0.45">
      <c r="B268" s="129" t="b">
        <v>1</v>
      </c>
      <c r="C268" s="88">
        <f t="shared" si="8"/>
        <v>264</v>
      </c>
      <c r="D268" s="144"/>
      <c r="E268" s="8"/>
      <c r="F268" s="8"/>
      <c r="G268" s="8"/>
      <c r="H268" s="8"/>
      <c r="I268" s="8"/>
      <c r="J268" s="8"/>
      <c r="K268" s="136" t="str">
        <f>テーブル1[[#This Row],[cCa(mg/dL) '[自動計算']_グラフ表示用]]</f>
        <v/>
      </c>
      <c r="L268" s="8"/>
      <c r="M268" s="8"/>
      <c r="N268" s="59"/>
      <c r="O2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8" s="130" t="e">
        <f>IF(AND(テーブル1[[#This Row],[cCa(mg/dL) '[自動計算']_グラフ表示用]]&lt;&gt;"",テーブル1[[#This Row],[ラベル表示]]=TRUE),テーブル1[[#This Row],[cCa(mg/dL) '[自動計算']_グラフ表示用]],NA())</f>
        <v>#N/A</v>
      </c>
      <c r="Q268" s="130" t="e">
        <f>IF(AND(テーブル1[[#This Row],[P(mg/dL)]]&lt;&gt;"",テーブル1[[#This Row],[ラベル表示]]=TRUE),テーブル1[[#This Row],[P(mg/dL)]],NA())</f>
        <v>#N/A</v>
      </c>
      <c r="R268" s="130" t="e">
        <f>IF(AND(テーブル1[[#This Row],[設定項目]]&lt;&gt;"",テーブル1[[#This Row],[ラベル表示]]=TRUE),テーブル1[[#This Row],[設定項目]],NA())</f>
        <v>#N/A</v>
      </c>
      <c r="S268" s="58" t="e">
        <f>IF(テーブル1[[#This Row],[設定項目]]&gt;=設定!$D$13,テーブル1[[#This Row],[val_J]],NA())</f>
        <v>#N/A</v>
      </c>
      <c r="T268" s="11" t="e">
        <f>IF(テーブル1[[#This Row],[設定項目]]&gt;=設定!$D$13,テーブル1[[#This Row],[val_K]],NA())</f>
        <v>#N/A</v>
      </c>
      <c r="U268" s="11" t="e">
        <f>IF(AND(テーブル1[[#This Row],[設定項目]]&lt;設定!$D$13,テーブル1[[#This Row],[設定項目]]&gt;=設定!$D$12),テーブル1[[#This Row],[val_J]],NA())</f>
        <v>#N/A</v>
      </c>
      <c r="V268" s="11" t="e">
        <f>IF(AND(テーブル1[[#This Row],[設定項目]]&lt;設定!$D$13,テーブル1[[#This Row],[設定項目]]&gt;=設定!$D$12),テーブル1[[#This Row],[val_K]],NA())</f>
        <v>#N/A</v>
      </c>
      <c r="W268" s="11" t="e">
        <f>IF(AND(テーブル1[[#This Row],[設定項目]]&lt;設定!$D$12,テーブル1[[#This Row],[設定項目]]&gt;=設定!$D$11),テーブル1[[#This Row],[val_J]],NA())</f>
        <v>#N/A</v>
      </c>
      <c r="X268" s="11" t="e">
        <f>IF(AND(テーブル1[[#This Row],[設定項目]]&lt;設定!$D$12,テーブル1[[#This Row],[設定項目]]&gt;=設定!$D$11),テーブル1[[#This Row],[val_K]],NA())</f>
        <v>#N/A</v>
      </c>
      <c r="Y268" s="11" t="e">
        <f>IF(AND(テーブル1[[#This Row],[設定項目]]&lt;設定!$D$11,テーブル1[[#This Row],[設定項目]]&gt;=設定!$D$10),テーブル1[[#This Row],[val_J]],NA())</f>
        <v>#N/A</v>
      </c>
      <c r="Z268" s="11" t="e">
        <f>IF(AND(テーブル1[[#This Row],[設定項目]]&lt;設定!$D$11,テーブル1[[#This Row],[設定項目]]&gt;=設定!$D$10),テーブル1[[#This Row],[val_K]],NA())</f>
        <v>#N/A</v>
      </c>
      <c r="AA268" s="11" t="e">
        <f>IF(AND(テーブル1[[#This Row],[設定項目]]&lt;設定!$D$10,テーブル1[[#This Row],[設定項目]]&gt;=設定!$D$9),テーブル1[[#This Row],[val_J]],NA())</f>
        <v>#N/A</v>
      </c>
      <c r="AB268" s="11" t="e">
        <f>IF(AND(テーブル1[[#This Row],[設定項目]]&lt;設定!$D$10,テーブル1[[#This Row],[設定項目]]&gt;=設定!$D$9),テーブル1[[#This Row],[val_K]],NA())</f>
        <v>#N/A</v>
      </c>
      <c r="AC268" s="11" t="e">
        <f>IF(AND(テーブル1[[#This Row],[設定項目]]&lt;設定!$F$8,テーブル1[[#This Row],[設定項目]]&lt;&gt;""),テーブル1[[#This Row],[val_J]],NA())</f>
        <v>#N/A</v>
      </c>
      <c r="AD268" s="11" t="e">
        <f>IF(AND(テーブル1[[#This Row],[設定項目]]&lt;設定!$F$8,テーブル1[[#This Row],[設定項目]]&lt;&gt;""),テーブル1[[#This Row],[val_K]],NA())</f>
        <v>#N/A</v>
      </c>
      <c r="AE268" s="11">
        <f>IF(AND('グラフ(cCa-P)'!$I$11="ON",テーブル1[[#This Row],[ラベル表示]]=TRUE),テーブル1[[#This Row],[名前]],"")</f>
        <v>0</v>
      </c>
      <c r="AF268" s="11">
        <f>IF(AND('グラフ(PTH-cCa,P)'!$I$31="ON",テーブル1[[#This Row],[ラベル表示]]=TRUE),テーブル1[[#This Row],[名前]],"")</f>
        <v>0</v>
      </c>
      <c r="AG268" s="11">
        <f>IF(AND('グラフ(PTH-cCa,P)'!$Y$31="ON",テーブル1[[#This Row],[ラベル表示]]=TRUE),テーブル1[[#This Row],[名前]],"")</f>
        <v>0</v>
      </c>
      <c r="AH268" s="76">
        <f t="shared" si="9"/>
        <v>0</v>
      </c>
    </row>
    <row r="269" spans="2:34" ht="20.399999999999999" customHeight="1" x14ac:dyDescent="0.45">
      <c r="B269" s="129" t="b">
        <v>1</v>
      </c>
      <c r="C269" s="88">
        <f t="shared" si="8"/>
        <v>265</v>
      </c>
      <c r="D269" s="144"/>
      <c r="E269" s="8"/>
      <c r="F269" s="8"/>
      <c r="G269" s="8"/>
      <c r="H269" s="8"/>
      <c r="I269" s="8"/>
      <c r="J269" s="8"/>
      <c r="K269" s="136" t="str">
        <f>テーブル1[[#This Row],[cCa(mg/dL) '[自動計算']_グラフ表示用]]</f>
        <v/>
      </c>
      <c r="L269" s="8"/>
      <c r="M269" s="8"/>
      <c r="N269" s="59"/>
      <c r="O2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69" s="130" t="e">
        <f>IF(AND(テーブル1[[#This Row],[cCa(mg/dL) '[自動計算']_グラフ表示用]]&lt;&gt;"",テーブル1[[#This Row],[ラベル表示]]=TRUE),テーブル1[[#This Row],[cCa(mg/dL) '[自動計算']_グラフ表示用]],NA())</f>
        <v>#N/A</v>
      </c>
      <c r="Q269" s="130" t="e">
        <f>IF(AND(テーブル1[[#This Row],[P(mg/dL)]]&lt;&gt;"",テーブル1[[#This Row],[ラベル表示]]=TRUE),テーブル1[[#This Row],[P(mg/dL)]],NA())</f>
        <v>#N/A</v>
      </c>
      <c r="R269" s="130" t="e">
        <f>IF(AND(テーブル1[[#This Row],[設定項目]]&lt;&gt;"",テーブル1[[#This Row],[ラベル表示]]=TRUE),テーブル1[[#This Row],[設定項目]],NA())</f>
        <v>#N/A</v>
      </c>
      <c r="S269" s="58" t="e">
        <f>IF(テーブル1[[#This Row],[設定項目]]&gt;=設定!$D$13,テーブル1[[#This Row],[val_J]],NA())</f>
        <v>#N/A</v>
      </c>
      <c r="T269" s="11" t="e">
        <f>IF(テーブル1[[#This Row],[設定項目]]&gt;=設定!$D$13,テーブル1[[#This Row],[val_K]],NA())</f>
        <v>#N/A</v>
      </c>
      <c r="U269" s="11" t="e">
        <f>IF(AND(テーブル1[[#This Row],[設定項目]]&lt;設定!$D$13,テーブル1[[#This Row],[設定項目]]&gt;=設定!$D$12),テーブル1[[#This Row],[val_J]],NA())</f>
        <v>#N/A</v>
      </c>
      <c r="V269" s="11" t="e">
        <f>IF(AND(テーブル1[[#This Row],[設定項目]]&lt;設定!$D$13,テーブル1[[#This Row],[設定項目]]&gt;=設定!$D$12),テーブル1[[#This Row],[val_K]],NA())</f>
        <v>#N/A</v>
      </c>
      <c r="W269" s="11" t="e">
        <f>IF(AND(テーブル1[[#This Row],[設定項目]]&lt;設定!$D$12,テーブル1[[#This Row],[設定項目]]&gt;=設定!$D$11),テーブル1[[#This Row],[val_J]],NA())</f>
        <v>#N/A</v>
      </c>
      <c r="X269" s="11" t="e">
        <f>IF(AND(テーブル1[[#This Row],[設定項目]]&lt;設定!$D$12,テーブル1[[#This Row],[設定項目]]&gt;=設定!$D$11),テーブル1[[#This Row],[val_K]],NA())</f>
        <v>#N/A</v>
      </c>
      <c r="Y269" s="11" t="e">
        <f>IF(AND(テーブル1[[#This Row],[設定項目]]&lt;設定!$D$11,テーブル1[[#This Row],[設定項目]]&gt;=設定!$D$10),テーブル1[[#This Row],[val_J]],NA())</f>
        <v>#N/A</v>
      </c>
      <c r="Z269" s="11" t="e">
        <f>IF(AND(テーブル1[[#This Row],[設定項目]]&lt;設定!$D$11,テーブル1[[#This Row],[設定項目]]&gt;=設定!$D$10),テーブル1[[#This Row],[val_K]],NA())</f>
        <v>#N/A</v>
      </c>
      <c r="AA269" s="11" t="e">
        <f>IF(AND(テーブル1[[#This Row],[設定項目]]&lt;設定!$D$10,テーブル1[[#This Row],[設定項目]]&gt;=設定!$D$9),テーブル1[[#This Row],[val_J]],NA())</f>
        <v>#N/A</v>
      </c>
      <c r="AB269" s="11" t="e">
        <f>IF(AND(テーブル1[[#This Row],[設定項目]]&lt;設定!$D$10,テーブル1[[#This Row],[設定項目]]&gt;=設定!$D$9),テーブル1[[#This Row],[val_K]],NA())</f>
        <v>#N/A</v>
      </c>
      <c r="AC269" s="11" t="e">
        <f>IF(AND(テーブル1[[#This Row],[設定項目]]&lt;設定!$F$8,テーブル1[[#This Row],[設定項目]]&lt;&gt;""),テーブル1[[#This Row],[val_J]],NA())</f>
        <v>#N/A</v>
      </c>
      <c r="AD269" s="11" t="e">
        <f>IF(AND(テーブル1[[#This Row],[設定項目]]&lt;設定!$F$8,テーブル1[[#This Row],[設定項目]]&lt;&gt;""),テーブル1[[#This Row],[val_K]],NA())</f>
        <v>#N/A</v>
      </c>
      <c r="AE269" s="11">
        <f>IF(AND('グラフ(cCa-P)'!$I$11="ON",テーブル1[[#This Row],[ラベル表示]]=TRUE),テーブル1[[#This Row],[名前]],"")</f>
        <v>0</v>
      </c>
      <c r="AF269" s="11">
        <f>IF(AND('グラフ(PTH-cCa,P)'!$I$31="ON",テーブル1[[#This Row],[ラベル表示]]=TRUE),テーブル1[[#This Row],[名前]],"")</f>
        <v>0</v>
      </c>
      <c r="AG269" s="11">
        <f>IF(AND('グラフ(PTH-cCa,P)'!$Y$31="ON",テーブル1[[#This Row],[ラベル表示]]=TRUE),テーブル1[[#This Row],[名前]],"")</f>
        <v>0</v>
      </c>
      <c r="AH269" s="76">
        <f t="shared" si="9"/>
        <v>0</v>
      </c>
    </row>
    <row r="270" spans="2:34" ht="20.399999999999999" customHeight="1" x14ac:dyDescent="0.45">
      <c r="B270" s="129" t="b">
        <v>1</v>
      </c>
      <c r="C270" s="88">
        <f t="shared" si="8"/>
        <v>266</v>
      </c>
      <c r="D270" s="144"/>
      <c r="E270" s="8"/>
      <c r="F270" s="8"/>
      <c r="G270" s="8"/>
      <c r="H270" s="8"/>
      <c r="I270" s="8"/>
      <c r="J270" s="8"/>
      <c r="K270" s="136" t="str">
        <f>テーブル1[[#This Row],[cCa(mg/dL) '[自動計算']_グラフ表示用]]</f>
        <v/>
      </c>
      <c r="L270" s="8"/>
      <c r="M270" s="8"/>
      <c r="N270" s="59"/>
      <c r="O2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0" s="130" t="e">
        <f>IF(AND(テーブル1[[#This Row],[cCa(mg/dL) '[自動計算']_グラフ表示用]]&lt;&gt;"",テーブル1[[#This Row],[ラベル表示]]=TRUE),テーブル1[[#This Row],[cCa(mg/dL) '[自動計算']_グラフ表示用]],NA())</f>
        <v>#N/A</v>
      </c>
      <c r="Q270" s="130" t="e">
        <f>IF(AND(テーブル1[[#This Row],[P(mg/dL)]]&lt;&gt;"",テーブル1[[#This Row],[ラベル表示]]=TRUE),テーブル1[[#This Row],[P(mg/dL)]],NA())</f>
        <v>#N/A</v>
      </c>
      <c r="R270" s="130" t="e">
        <f>IF(AND(テーブル1[[#This Row],[設定項目]]&lt;&gt;"",テーブル1[[#This Row],[ラベル表示]]=TRUE),テーブル1[[#This Row],[設定項目]],NA())</f>
        <v>#N/A</v>
      </c>
      <c r="S270" s="58" t="e">
        <f>IF(テーブル1[[#This Row],[設定項目]]&gt;=設定!$D$13,テーブル1[[#This Row],[val_J]],NA())</f>
        <v>#N/A</v>
      </c>
      <c r="T270" s="11" t="e">
        <f>IF(テーブル1[[#This Row],[設定項目]]&gt;=設定!$D$13,テーブル1[[#This Row],[val_K]],NA())</f>
        <v>#N/A</v>
      </c>
      <c r="U270" s="11" t="e">
        <f>IF(AND(テーブル1[[#This Row],[設定項目]]&lt;設定!$D$13,テーブル1[[#This Row],[設定項目]]&gt;=設定!$D$12),テーブル1[[#This Row],[val_J]],NA())</f>
        <v>#N/A</v>
      </c>
      <c r="V270" s="11" t="e">
        <f>IF(AND(テーブル1[[#This Row],[設定項目]]&lt;設定!$D$13,テーブル1[[#This Row],[設定項目]]&gt;=設定!$D$12),テーブル1[[#This Row],[val_K]],NA())</f>
        <v>#N/A</v>
      </c>
      <c r="W270" s="11" t="e">
        <f>IF(AND(テーブル1[[#This Row],[設定項目]]&lt;設定!$D$12,テーブル1[[#This Row],[設定項目]]&gt;=設定!$D$11),テーブル1[[#This Row],[val_J]],NA())</f>
        <v>#N/A</v>
      </c>
      <c r="X270" s="11" t="e">
        <f>IF(AND(テーブル1[[#This Row],[設定項目]]&lt;設定!$D$12,テーブル1[[#This Row],[設定項目]]&gt;=設定!$D$11),テーブル1[[#This Row],[val_K]],NA())</f>
        <v>#N/A</v>
      </c>
      <c r="Y270" s="11" t="e">
        <f>IF(AND(テーブル1[[#This Row],[設定項目]]&lt;設定!$D$11,テーブル1[[#This Row],[設定項目]]&gt;=設定!$D$10),テーブル1[[#This Row],[val_J]],NA())</f>
        <v>#N/A</v>
      </c>
      <c r="Z270" s="11" t="e">
        <f>IF(AND(テーブル1[[#This Row],[設定項目]]&lt;設定!$D$11,テーブル1[[#This Row],[設定項目]]&gt;=設定!$D$10),テーブル1[[#This Row],[val_K]],NA())</f>
        <v>#N/A</v>
      </c>
      <c r="AA270" s="11" t="e">
        <f>IF(AND(テーブル1[[#This Row],[設定項目]]&lt;設定!$D$10,テーブル1[[#This Row],[設定項目]]&gt;=設定!$D$9),テーブル1[[#This Row],[val_J]],NA())</f>
        <v>#N/A</v>
      </c>
      <c r="AB270" s="11" t="e">
        <f>IF(AND(テーブル1[[#This Row],[設定項目]]&lt;設定!$D$10,テーブル1[[#This Row],[設定項目]]&gt;=設定!$D$9),テーブル1[[#This Row],[val_K]],NA())</f>
        <v>#N/A</v>
      </c>
      <c r="AC270" s="11" t="e">
        <f>IF(AND(テーブル1[[#This Row],[設定項目]]&lt;設定!$F$8,テーブル1[[#This Row],[設定項目]]&lt;&gt;""),テーブル1[[#This Row],[val_J]],NA())</f>
        <v>#N/A</v>
      </c>
      <c r="AD270" s="11" t="e">
        <f>IF(AND(テーブル1[[#This Row],[設定項目]]&lt;設定!$F$8,テーブル1[[#This Row],[設定項目]]&lt;&gt;""),テーブル1[[#This Row],[val_K]],NA())</f>
        <v>#N/A</v>
      </c>
      <c r="AE270" s="11">
        <f>IF(AND('グラフ(cCa-P)'!$I$11="ON",テーブル1[[#This Row],[ラベル表示]]=TRUE),テーブル1[[#This Row],[名前]],"")</f>
        <v>0</v>
      </c>
      <c r="AF270" s="11">
        <f>IF(AND('グラフ(PTH-cCa,P)'!$I$31="ON",テーブル1[[#This Row],[ラベル表示]]=TRUE),テーブル1[[#This Row],[名前]],"")</f>
        <v>0</v>
      </c>
      <c r="AG270" s="11">
        <f>IF(AND('グラフ(PTH-cCa,P)'!$Y$31="ON",テーブル1[[#This Row],[ラベル表示]]=TRUE),テーブル1[[#This Row],[名前]],"")</f>
        <v>0</v>
      </c>
      <c r="AH270" s="76">
        <f t="shared" si="9"/>
        <v>0</v>
      </c>
    </row>
    <row r="271" spans="2:34" ht="20.399999999999999" customHeight="1" x14ac:dyDescent="0.45">
      <c r="B271" s="129" t="b">
        <v>1</v>
      </c>
      <c r="C271" s="88">
        <f t="shared" si="8"/>
        <v>267</v>
      </c>
      <c r="D271" s="144"/>
      <c r="E271" s="8"/>
      <c r="F271" s="8"/>
      <c r="G271" s="8"/>
      <c r="H271" s="8"/>
      <c r="I271" s="8"/>
      <c r="J271" s="8"/>
      <c r="K271" s="136" t="str">
        <f>テーブル1[[#This Row],[cCa(mg/dL) '[自動計算']_グラフ表示用]]</f>
        <v/>
      </c>
      <c r="L271" s="8"/>
      <c r="M271" s="8"/>
      <c r="N271" s="59"/>
      <c r="O2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1" s="130" t="e">
        <f>IF(AND(テーブル1[[#This Row],[cCa(mg/dL) '[自動計算']_グラフ表示用]]&lt;&gt;"",テーブル1[[#This Row],[ラベル表示]]=TRUE),テーブル1[[#This Row],[cCa(mg/dL) '[自動計算']_グラフ表示用]],NA())</f>
        <v>#N/A</v>
      </c>
      <c r="Q271" s="130" t="e">
        <f>IF(AND(テーブル1[[#This Row],[P(mg/dL)]]&lt;&gt;"",テーブル1[[#This Row],[ラベル表示]]=TRUE),テーブル1[[#This Row],[P(mg/dL)]],NA())</f>
        <v>#N/A</v>
      </c>
      <c r="R271" s="130" t="e">
        <f>IF(AND(テーブル1[[#This Row],[設定項目]]&lt;&gt;"",テーブル1[[#This Row],[ラベル表示]]=TRUE),テーブル1[[#This Row],[設定項目]],NA())</f>
        <v>#N/A</v>
      </c>
      <c r="S271" s="58" t="e">
        <f>IF(テーブル1[[#This Row],[設定項目]]&gt;=設定!$D$13,テーブル1[[#This Row],[val_J]],NA())</f>
        <v>#N/A</v>
      </c>
      <c r="T271" s="11" t="e">
        <f>IF(テーブル1[[#This Row],[設定項目]]&gt;=設定!$D$13,テーブル1[[#This Row],[val_K]],NA())</f>
        <v>#N/A</v>
      </c>
      <c r="U271" s="11" t="e">
        <f>IF(AND(テーブル1[[#This Row],[設定項目]]&lt;設定!$D$13,テーブル1[[#This Row],[設定項目]]&gt;=設定!$D$12),テーブル1[[#This Row],[val_J]],NA())</f>
        <v>#N/A</v>
      </c>
      <c r="V271" s="11" t="e">
        <f>IF(AND(テーブル1[[#This Row],[設定項目]]&lt;設定!$D$13,テーブル1[[#This Row],[設定項目]]&gt;=設定!$D$12),テーブル1[[#This Row],[val_K]],NA())</f>
        <v>#N/A</v>
      </c>
      <c r="W271" s="11" t="e">
        <f>IF(AND(テーブル1[[#This Row],[設定項目]]&lt;設定!$D$12,テーブル1[[#This Row],[設定項目]]&gt;=設定!$D$11),テーブル1[[#This Row],[val_J]],NA())</f>
        <v>#N/A</v>
      </c>
      <c r="X271" s="11" t="e">
        <f>IF(AND(テーブル1[[#This Row],[設定項目]]&lt;設定!$D$12,テーブル1[[#This Row],[設定項目]]&gt;=設定!$D$11),テーブル1[[#This Row],[val_K]],NA())</f>
        <v>#N/A</v>
      </c>
      <c r="Y271" s="11" t="e">
        <f>IF(AND(テーブル1[[#This Row],[設定項目]]&lt;設定!$D$11,テーブル1[[#This Row],[設定項目]]&gt;=設定!$D$10),テーブル1[[#This Row],[val_J]],NA())</f>
        <v>#N/A</v>
      </c>
      <c r="Z271" s="11" t="e">
        <f>IF(AND(テーブル1[[#This Row],[設定項目]]&lt;設定!$D$11,テーブル1[[#This Row],[設定項目]]&gt;=設定!$D$10),テーブル1[[#This Row],[val_K]],NA())</f>
        <v>#N/A</v>
      </c>
      <c r="AA271" s="11" t="e">
        <f>IF(AND(テーブル1[[#This Row],[設定項目]]&lt;設定!$D$10,テーブル1[[#This Row],[設定項目]]&gt;=設定!$D$9),テーブル1[[#This Row],[val_J]],NA())</f>
        <v>#N/A</v>
      </c>
      <c r="AB271" s="11" t="e">
        <f>IF(AND(テーブル1[[#This Row],[設定項目]]&lt;設定!$D$10,テーブル1[[#This Row],[設定項目]]&gt;=設定!$D$9),テーブル1[[#This Row],[val_K]],NA())</f>
        <v>#N/A</v>
      </c>
      <c r="AC271" s="11" t="e">
        <f>IF(AND(テーブル1[[#This Row],[設定項目]]&lt;設定!$F$8,テーブル1[[#This Row],[設定項目]]&lt;&gt;""),テーブル1[[#This Row],[val_J]],NA())</f>
        <v>#N/A</v>
      </c>
      <c r="AD271" s="11" t="e">
        <f>IF(AND(テーブル1[[#This Row],[設定項目]]&lt;設定!$F$8,テーブル1[[#This Row],[設定項目]]&lt;&gt;""),テーブル1[[#This Row],[val_K]],NA())</f>
        <v>#N/A</v>
      </c>
      <c r="AE271" s="11">
        <f>IF(AND('グラフ(cCa-P)'!$I$11="ON",テーブル1[[#This Row],[ラベル表示]]=TRUE),テーブル1[[#This Row],[名前]],"")</f>
        <v>0</v>
      </c>
      <c r="AF271" s="11">
        <f>IF(AND('グラフ(PTH-cCa,P)'!$I$31="ON",テーブル1[[#This Row],[ラベル表示]]=TRUE),テーブル1[[#This Row],[名前]],"")</f>
        <v>0</v>
      </c>
      <c r="AG271" s="11">
        <f>IF(AND('グラフ(PTH-cCa,P)'!$Y$31="ON",テーブル1[[#This Row],[ラベル表示]]=TRUE),テーブル1[[#This Row],[名前]],"")</f>
        <v>0</v>
      </c>
      <c r="AH271" s="76">
        <f t="shared" si="9"/>
        <v>0</v>
      </c>
    </row>
    <row r="272" spans="2:34" ht="20.399999999999999" customHeight="1" x14ac:dyDescent="0.45">
      <c r="B272" s="129" t="b">
        <v>1</v>
      </c>
      <c r="C272" s="88">
        <f t="shared" si="8"/>
        <v>268</v>
      </c>
      <c r="D272" s="144"/>
      <c r="E272" s="8"/>
      <c r="F272" s="8"/>
      <c r="G272" s="8"/>
      <c r="H272" s="8"/>
      <c r="I272" s="8"/>
      <c r="J272" s="8"/>
      <c r="K272" s="136" t="str">
        <f>テーブル1[[#This Row],[cCa(mg/dL) '[自動計算']_グラフ表示用]]</f>
        <v/>
      </c>
      <c r="L272" s="8"/>
      <c r="M272" s="8"/>
      <c r="N272" s="59"/>
      <c r="O2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2" s="130" t="e">
        <f>IF(AND(テーブル1[[#This Row],[cCa(mg/dL) '[自動計算']_グラフ表示用]]&lt;&gt;"",テーブル1[[#This Row],[ラベル表示]]=TRUE),テーブル1[[#This Row],[cCa(mg/dL) '[自動計算']_グラフ表示用]],NA())</f>
        <v>#N/A</v>
      </c>
      <c r="Q272" s="130" t="e">
        <f>IF(AND(テーブル1[[#This Row],[P(mg/dL)]]&lt;&gt;"",テーブル1[[#This Row],[ラベル表示]]=TRUE),テーブル1[[#This Row],[P(mg/dL)]],NA())</f>
        <v>#N/A</v>
      </c>
      <c r="R272" s="130" t="e">
        <f>IF(AND(テーブル1[[#This Row],[設定項目]]&lt;&gt;"",テーブル1[[#This Row],[ラベル表示]]=TRUE),テーブル1[[#This Row],[設定項目]],NA())</f>
        <v>#N/A</v>
      </c>
      <c r="S272" s="58" t="e">
        <f>IF(テーブル1[[#This Row],[設定項目]]&gt;=設定!$D$13,テーブル1[[#This Row],[val_J]],NA())</f>
        <v>#N/A</v>
      </c>
      <c r="T272" s="11" t="e">
        <f>IF(テーブル1[[#This Row],[設定項目]]&gt;=設定!$D$13,テーブル1[[#This Row],[val_K]],NA())</f>
        <v>#N/A</v>
      </c>
      <c r="U272" s="11" t="e">
        <f>IF(AND(テーブル1[[#This Row],[設定項目]]&lt;設定!$D$13,テーブル1[[#This Row],[設定項目]]&gt;=設定!$D$12),テーブル1[[#This Row],[val_J]],NA())</f>
        <v>#N/A</v>
      </c>
      <c r="V272" s="11" t="e">
        <f>IF(AND(テーブル1[[#This Row],[設定項目]]&lt;設定!$D$13,テーブル1[[#This Row],[設定項目]]&gt;=設定!$D$12),テーブル1[[#This Row],[val_K]],NA())</f>
        <v>#N/A</v>
      </c>
      <c r="W272" s="11" t="e">
        <f>IF(AND(テーブル1[[#This Row],[設定項目]]&lt;設定!$D$12,テーブル1[[#This Row],[設定項目]]&gt;=設定!$D$11),テーブル1[[#This Row],[val_J]],NA())</f>
        <v>#N/A</v>
      </c>
      <c r="X272" s="11" t="e">
        <f>IF(AND(テーブル1[[#This Row],[設定項目]]&lt;設定!$D$12,テーブル1[[#This Row],[設定項目]]&gt;=設定!$D$11),テーブル1[[#This Row],[val_K]],NA())</f>
        <v>#N/A</v>
      </c>
      <c r="Y272" s="11" t="e">
        <f>IF(AND(テーブル1[[#This Row],[設定項目]]&lt;設定!$D$11,テーブル1[[#This Row],[設定項目]]&gt;=設定!$D$10),テーブル1[[#This Row],[val_J]],NA())</f>
        <v>#N/A</v>
      </c>
      <c r="Z272" s="11" t="e">
        <f>IF(AND(テーブル1[[#This Row],[設定項目]]&lt;設定!$D$11,テーブル1[[#This Row],[設定項目]]&gt;=設定!$D$10),テーブル1[[#This Row],[val_K]],NA())</f>
        <v>#N/A</v>
      </c>
      <c r="AA272" s="11" t="e">
        <f>IF(AND(テーブル1[[#This Row],[設定項目]]&lt;設定!$D$10,テーブル1[[#This Row],[設定項目]]&gt;=設定!$D$9),テーブル1[[#This Row],[val_J]],NA())</f>
        <v>#N/A</v>
      </c>
      <c r="AB272" s="11" t="e">
        <f>IF(AND(テーブル1[[#This Row],[設定項目]]&lt;設定!$D$10,テーブル1[[#This Row],[設定項目]]&gt;=設定!$D$9),テーブル1[[#This Row],[val_K]],NA())</f>
        <v>#N/A</v>
      </c>
      <c r="AC272" s="11" t="e">
        <f>IF(AND(テーブル1[[#This Row],[設定項目]]&lt;設定!$F$8,テーブル1[[#This Row],[設定項目]]&lt;&gt;""),テーブル1[[#This Row],[val_J]],NA())</f>
        <v>#N/A</v>
      </c>
      <c r="AD272" s="11" t="e">
        <f>IF(AND(テーブル1[[#This Row],[設定項目]]&lt;設定!$F$8,テーブル1[[#This Row],[設定項目]]&lt;&gt;""),テーブル1[[#This Row],[val_K]],NA())</f>
        <v>#N/A</v>
      </c>
      <c r="AE272" s="11">
        <f>IF(AND('グラフ(cCa-P)'!$I$11="ON",テーブル1[[#This Row],[ラベル表示]]=TRUE),テーブル1[[#This Row],[名前]],"")</f>
        <v>0</v>
      </c>
      <c r="AF272" s="11">
        <f>IF(AND('グラフ(PTH-cCa,P)'!$I$31="ON",テーブル1[[#This Row],[ラベル表示]]=TRUE),テーブル1[[#This Row],[名前]],"")</f>
        <v>0</v>
      </c>
      <c r="AG272" s="11">
        <f>IF(AND('グラフ(PTH-cCa,P)'!$Y$31="ON",テーブル1[[#This Row],[ラベル表示]]=TRUE),テーブル1[[#This Row],[名前]],"")</f>
        <v>0</v>
      </c>
      <c r="AH272" s="76">
        <f t="shared" si="9"/>
        <v>0</v>
      </c>
    </row>
    <row r="273" spans="2:34" ht="20.399999999999999" customHeight="1" x14ac:dyDescent="0.45">
      <c r="B273" s="129" t="b">
        <v>1</v>
      </c>
      <c r="C273" s="88">
        <f t="shared" si="8"/>
        <v>269</v>
      </c>
      <c r="D273" s="144"/>
      <c r="E273" s="8"/>
      <c r="F273" s="8"/>
      <c r="G273" s="8"/>
      <c r="H273" s="8"/>
      <c r="I273" s="8"/>
      <c r="J273" s="8"/>
      <c r="K273" s="136" t="str">
        <f>テーブル1[[#This Row],[cCa(mg/dL) '[自動計算']_グラフ表示用]]</f>
        <v/>
      </c>
      <c r="L273" s="8"/>
      <c r="M273" s="8"/>
      <c r="N273" s="59"/>
      <c r="O2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3" s="130" t="e">
        <f>IF(AND(テーブル1[[#This Row],[cCa(mg/dL) '[自動計算']_グラフ表示用]]&lt;&gt;"",テーブル1[[#This Row],[ラベル表示]]=TRUE),テーブル1[[#This Row],[cCa(mg/dL) '[自動計算']_グラフ表示用]],NA())</f>
        <v>#N/A</v>
      </c>
      <c r="Q273" s="130" t="e">
        <f>IF(AND(テーブル1[[#This Row],[P(mg/dL)]]&lt;&gt;"",テーブル1[[#This Row],[ラベル表示]]=TRUE),テーブル1[[#This Row],[P(mg/dL)]],NA())</f>
        <v>#N/A</v>
      </c>
      <c r="R273" s="130" t="e">
        <f>IF(AND(テーブル1[[#This Row],[設定項目]]&lt;&gt;"",テーブル1[[#This Row],[ラベル表示]]=TRUE),テーブル1[[#This Row],[設定項目]],NA())</f>
        <v>#N/A</v>
      </c>
      <c r="S273" s="58" t="e">
        <f>IF(テーブル1[[#This Row],[設定項目]]&gt;=設定!$D$13,テーブル1[[#This Row],[val_J]],NA())</f>
        <v>#N/A</v>
      </c>
      <c r="T273" s="11" t="e">
        <f>IF(テーブル1[[#This Row],[設定項目]]&gt;=設定!$D$13,テーブル1[[#This Row],[val_K]],NA())</f>
        <v>#N/A</v>
      </c>
      <c r="U273" s="11" t="e">
        <f>IF(AND(テーブル1[[#This Row],[設定項目]]&lt;設定!$D$13,テーブル1[[#This Row],[設定項目]]&gt;=設定!$D$12),テーブル1[[#This Row],[val_J]],NA())</f>
        <v>#N/A</v>
      </c>
      <c r="V273" s="11" t="e">
        <f>IF(AND(テーブル1[[#This Row],[設定項目]]&lt;設定!$D$13,テーブル1[[#This Row],[設定項目]]&gt;=設定!$D$12),テーブル1[[#This Row],[val_K]],NA())</f>
        <v>#N/A</v>
      </c>
      <c r="W273" s="11" t="e">
        <f>IF(AND(テーブル1[[#This Row],[設定項目]]&lt;設定!$D$12,テーブル1[[#This Row],[設定項目]]&gt;=設定!$D$11),テーブル1[[#This Row],[val_J]],NA())</f>
        <v>#N/A</v>
      </c>
      <c r="X273" s="11" t="e">
        <f>IF(AND(テーブル1[[#This Row],[設定項目]]&lt;設定!$D$12,テーブル1[[#This Row],[設定項目]]&gt;=設定!$D$11),テーブル1[[#This Row],[val_K]],NA())</f>
        <v>#N/A</v>
      </c>
      <c r="Y273" s="11" t="e">
        <f>IF(AND(テーブル1[[#This Row],[設定項目]]&lt;設定!$D$11,テーブル1[[#This Row],[設定項目]]&gt;=設定!$D$10),テーブル1[[#This Row],[val_J]],NA())</f>
        <v>#N/A</v>
      </c>
      <c r="Z273" s="11" t="e">
        <f>IF(AND(テーブル1[[#This Row],[設定項目]]&lt;設定!$D$11,テーブル1[[#This Row],[設定項目]]&gt;=設定!$D$10),テーブル1[[#This Row],[val_K]],NA())</f>
        <v>#N/A</v>
      </c>
      <c r="AA273" s="11" t="e">
        <f>IF(AND(テーブル1[[#This Row],[設定項目]]&lt;設定!$D$10,テーブル1[[#This Row],[設定項目]]&gt;=設定!$D$9),テーブル1[[#This Row],[val_J]],NA())</f>
        <v>#N/A</v>
      </c>
      <c r="AB273" s="11" t="e">
        <f>IF(AND(テーブル1[[#This Row],[設定項目]]&lt;設定!$D$10,テーブル1[[#This Row],[設定項目]]&gt;=設定!$D$9),テーブル1[[#This Row],[val_K]],NA())</f>
        <v>#N/A</v>
      </c>
      <c r="AC273" s="11" t="e">
        <f>IF(AND(テーブル1[[#This Row],[設定項目]]&lt;設定!$F$8,テーブル1[[#This Row],[設定項目]]&lt;&gt;""),テーブル1[[#This Row],[val_J]],NA())</f>
        <v>#N/A</v>
      </c>
      <c r="AD273" s="11" t="e">
        <f>IF(AND(テーブル1[[#This Row],[設定項目]]&lt;設定!$F$8,テーブル1[[#This Row],[設定項目]]&lt;&gt;""),テーブル1[[#This Row],[val_K]],NA())</f>
        <v>#N/A</v>
      </c>
      <c r="AE273" s="11">
        <f>IF(AND('グラフ(cCa-P)'!$I$11="ON",テーブル1[[#This Row],[ラベル表示]]=TRUE),テーブル1[[#This Row],[名前]],"")</f>
        <v>0</v>
      </c>
      <c r="AF273" s="11">
        <f>IF(AND('グラフ(PTH-cCa,P)'!$I$31="ON",テーブル1[[#This Row],[ラベル表示]]=TRUE),テーブル1[[#This Row],[名前]],"")</f>
        <v>0</v>
      </c>
      <c r="AG273" s="11">
        <f>IF(AND('グラフ(PTH-cCa,P)'!$Y$31="ON",テーブル1[[#This Row],[ラベル表示]]=TRUE),テーブル1[[#This Row],[名前]],"")</f>
        <v>0</v>
      </c>
      <c r="AH273" s="76">
        <f t="shared" si="9"/>
        <v>0</v>
      </c>
    </row>
    <row r="274" spans="2:34" ht="20.399999999999999" customHeight="1" x14ac:dyDescent="0.45">
      <c r="B274" s="129" t="b">
        <v>1</v>
      </c>
      <c r="C274" s="88">
        <f t="shared" si="8"/>
        <v>270</v>
      </c>
      <c r="D274" s="144"/>
      <c r="E274" s="8"/>
      <c r="F274" s="8"/>
      <c r="G274" s="8"/>
      <c r="H274" s="8"/>
      <c r="I274" s="8"/>
      <c r="J274" s="8"/>
      <c r="K274" s="136" t="str">
        <f>テーブル1[[#This Row],[cCa(mg/dL) '[自動計算']_グラフ表示用]]</f>
        <v/>
      </c>
      <c r="L274" s="8"/>
      <c r="M274" s="8"/>
      <c r="N274" s="59"/>
      <c r="O2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4" s="130" t="e">
        <f>IF(AND(テーブル1[[#This Row],[cCa(mg/dL) '[自動計算']_グラフ表示用]]&lt;&gt;"",テーブル1[[#This Row],[ラベル表示]]=TRUE),テーブル1[[#This Row],[cCa(mg/dL) '[自動計算']_グラフ表示用]],NA())</f>
        <v>#N/A</v>
      </c>
      <c r="Q274" s="130" t="e">
        <f>IF(AND(テーブル1[[#This Row],[P(mg/dL)]]&lt;&gt;"",テーブル1[[#This Row],[ラベル表示]]=TRUE),テーブル1[[#This Row],[P(mg/dL)]],NA())</f>
        <v>#N/A</v>
      </c>
      <c r="R274" s="130" t="e">
        <f>IF(AND(テーブル1[[#This Row],[設定項目]]&lt;&gt;"",テーブル1[[#This Row],[ラベル表示]]=TRUE),テーブル1[[#This Row],[設定項目]],NA())</f>
        <v>#N/A</v>
      </c>
      <c r="S274" s="58" t="e">
        <f>IF(テーブル1[[#This Row],[設定項目]]&gt;=設定!$D$13,テーブル1[[#This Row],[val_J]],NA())</f>
        <v>#N/A</v>
      </c>
      <c r="T274" s="11" t="e">
        <f>IF(テーブル1[[#This Row],[設定項目]]&gt;=設定!$D$13,テーブル1[[#This Row],[val_K]],NA())</f>
        <v>#N/A</v>
      </c>
      <c r="U274" s="11" t="e">
        <f>IF(AND(テーブル1[[#This Row],[設定項目]]&lt;設定!$D$13,テーブル1[[#This Row],[設定項目]]&gt;=設定!$D$12),テーブル1[[#This Row],[val_J]],NA())</f>
        <v>#N/A</v>
      </c>
      <c r="V274" s="11" t="e">
        <f>IF(AND(テーブル1[[#This Row],[設定項目]]&lt;設定!$D$13,テーブル1[[#This Row],[設定項目]]&gt;=設定!$D$12),テーブル1[[#This Row],[val_K]],NA())</f>
        <v>#N/A</v>
      </c>
      <c r="W274" s="11" t="e">
        <f>IF(AND(テーブル1[[#This Row],[設定項目]]&lt;設定!$D$12,テーブル1[[#This Row],[設定項目]]&gt;=設定!$D$11),テーブル1[[#This Row],[val_J]],NA())</f>
        <v>#N/A</v>
      </c>
      <c r="X274" s="11" t="e">
        <f>IF(AND(テーブル1[[#This Row],[設定項目]]&lt;設定!$D$12,テーブル1[[#This Row],[設定項目]]&gt;=設定!$D$11),テーブル1[[#This Row],[val_K]],NA())</f>
        <v>#N/A</v>
      </c>
      <c r="Y274" s="11" t="e">
        <f>IF(AND(テーブル1[[#This Row],[設定項目]]&lt;設定!$D$11,テーブル1[[#This Row],[設定項目]]&gt;=設定!$D$10),テーブル1[[#This Row],[val_J]],NA())</f>
        <v>#N/A</v>
      </c>
      <c r="Z274" s="11" t="e">
        <f>IF(AND(テーブル1[[#This Row],[設定項目]]&lt;設定!$D$11,テーブル1[[#This Row],[設定項目]]&gt;=設定!$D$10),テーブル1[[#This Row],[val_K]],NA())</f>
        <v>#N/A</v>
      </c>
      <c r="AA274" s="11" t="e">
        <f>IF(AND(テーブル1[[#This Row],[設定項目]]&lt;設定!$D$10,テーブル1[[#This Row],[設定項目]]&gt;=設定!$D$9),テーブル1[[#This Row],[val_J]],NA())</f>
        <v>#N/A</v>
      </c>
      <c r="AB274" s="11" t="e">
        <f>IF(AND(テーブル1[[#This Row],[設定項目]]&lt;設定!$D$10,テーブル1[[#This Row],[設定項目]]&gt;=設定!$D$9),テーブル1[[#This Row],[val_K]],NA())</f>
        <v>#N/A</v>
      </c>
      <c r="AC274" s="11" t="e">
        <f>IF(AND(テーブル1[[#This Row],[設定項目]]&lt;設定!$F$8,テーブル1[[#This Row],[設定項目]]&lt;&gt;""),テーブル1[[#This Row],[val_J]],NA())</f>
        <v>#N/A</v>
      </c>
      <c r="AD274" s="11" t="e">
        <f>IF(AND(テーブル1[[#This Row],[設定項目]]&lt;設定!$F$8,テーブル1[[#This Row],[設定項目]]&lt;&gt;""),テーブル1[[#This Row],[val_K]],NA())</f>
        <v>#N/A</v>
      </c>
      <c r="AE274" s="11">
        <f>IF(AND('グラフ(cCa-P)'!$I$11="ON",テーブル1[[#This Row],[ラベル表示]]=TRUE),テーブル1[[#This Row],[名前]],"")</f>
        <v>0</v>
      </c>
      <c r="AF274" s="11">
        <f>IF(AND('グラフ(PTH-cCa,P)'!$I$31="ON",テーブル1[[#This Row],[ラベル表示]]=TRUE),テーブル1[[#This Row],[名前]],"")</f>
        <v>0</v>
      </c>
      <c r="AG274" s="11">
        <f>IF(AND('グラフ(PTH-cCa,P)'!$Y$31="ON",テーブル1[[#This Row],[ラベル表示]]=TRUE),テーブル1[[#This Row],[名前]],"")</f>
        <v>0</v>
      </c>
      <c r="AH274" s="76">
        <f t="shared" si="9"/>
        <v>0</v>
      </c>
    </row>
    <row r="275" spans="2:34" ht="20.399999999999999" customHeight="1" x14ac:dyDescent="0.45">
      <c r="B275" s="129" t="b">
        <v>1</v>
      </c>
      <c r="C275" s="88">
        <f t="shared" si="8"/>
        <v>271</v>
      </c>
      <c r="D275" s="144"/>
      <c r="E275" s="8"/>
      <c r="F275" s="8"/>
      <c r="G275" s="8"/>
      <c r="H275" s="8"/>
      <c r="I275" s="8"/>
      <c r="J275" s="8"/>
      <c r="K275" s="136" t="str">
        <f>テーブル1[[#This Row],[cCa(mg/dL) '[自動計算']_グラフ表示用]]</f>
        <v/>
      </c>
      <c r="L275" s="8"/>
      <c r="M275" s="8"/>
      <c r="N275" s="59"/>
      <c r="O2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5" s="130" t="e">
        <f>IF(AND(テーブル1[[#This Row],[cCa(mg/dL) '[自動計算']_グラフ表示用]]&lt;&gt;"",テーブル1[[#This Row],[ラベル表示]]=TRUE),テーブル1[[#This Row],[cCa(mg/dL) '[自動計算']_グラフ表示用]],NA())</f>
        <v>#N/A</v>
      </c>
      <c r="Q275" s="130" t="e">
        <f>IF(AND(テーブル1[[#This Row],[P(mg/dL)]]&lt;&gt;"",テーブル1[[#This Row],[ラベル表示]]=TRUE),テーブル1[[#This Row],[P(mg/dL)]],NA())</f>
        <v>#N/A</v>
      </c>
      <c r="R275" s="130" t="e">
        <f>IF(AND(テーブル1[[#This Row],[設定項目]]&lt;&gt;"",テーブル1[[#This Row],[ラベル表示]]=TRUE),テーブル1[[#This Row],[設定項目]],NA())</f>
        <v>#N/A</v>
      </c>
      <c r="S275" s="58" t="e">
        <f>IF(テーブル1[[#This Row],[設定項目]]&gt;=設定!$D$13,テーブル1[[#This Row],[val_J]],NA())</f>
        <v>#N/A</v>
      </c>
      <c r="T275" s="11" t="e">
        <f>IF(テーブル1[[#This Row],[設定項目]]&gt;=設定!$D$13,テーブル1[[#This Row],[val_K]],NA())</f>
        <v>#N/A</v>
      </c>
      <c r="U275" s="11" t="e">
        <f>IF(AND(テーブル1[[#This Row],[設定項目]]&lt;設定!$D$13,テーブル1[[#This Row],[設定項目]]&gt;=設定!$D$12),テーブル1[[#This Row],[val_J]],NA())</f>
        <v>#N/A</v>
      </c>
      <c r="V275" s="11" t="e">
        <f>IF(AND(テーブル1[[#This Row],[設定項目]]&lt;設定!$D$13,テーブル1[[#This Row],[設定項目]]&gt;=設定!$D$12),テーブル1[[#This Row],[val_K]],NA())</f>
        <v>#N/A</v>
      </c>
      <c r="W275" s="11" t="e">
        <f>IF(AND(テーブル1[[#This Row],[設定項目]]&lt;設定!$D$12,テーブル1[[#This Row],[設定項目]]&gt;=設定!$D$11),テーブル1[[#This Row],[val_J]],NA())</f>
        <v>#N/A</v>
      </c>
      <c r="X275" s="11" t="e">
        <f>IF(AND(テーブル1[[#This Row],[設定項目]]&lt;設定!$D$12,テーブル1[[#This Row],[設定項目]]&gt;=設定!$D$11),テーブル1[[#This Row],[val_K]],NA())</f>
        <v>#N/A</v>
      </c>
      <c r="Y275" s="11" t="e">
        <f>IF(AND(テーブル1[[#This Row],[設定項目]]&lt;設定!$D$11,テーブル1[[#This Row],[設定項目]]&gt;=設定!$D$10),テーブル1[[#This Row],[val_J]],NA())</f>
        <v>#N/A</v>
      </c>
      <c r="Z275" s="11" t="e">
        <f>IF(AND(テーブル1[[#This Row],[設定項目]]&lt;設定!$D$11,テーブル1[[#This Row],[設定項目]]&gt;=設定!$D$10),テーブル1[[#This Row],[val_K]],NA())</f>
        <v>#N/A</v>
      </c>
      <c r="AA275" s="11" t="e">
        <f>IF(AND(テーブル1[[#This Row],[設定項目]]&lt;設定!$D$10,テーブル1[[#This Row],[設定項目]]&gt;=設定!$D$9),テーブル1[[#This Row],[val_J]],NA())</f>
        <v>#N/A</v>
      </c>
      <c r="AB275" s="11" t="e">
        <f>IF(AND(テーブル1[[#This Row],[設定項目]]&lt;設定!$D$10,テーブル1[[#This Row],[設定項目]]&gt;=設定!$D$9),テーブル1[[#This Row],[val_K]],NA())</f>
        <v>#N/A</v>
      </c>
      <c r="AC275" s="11" t="e">
        <f>IF(AND(テーブル1[[#This Row],[設定項目]]&lt;設定!$F$8,テーブル1[[#This Row],[設定項目]]&lt;&gt;""),テーブル1[[#This Row],[val_J]],NA())</f>
        <v>#N/A</v>
      </c>
      <c r="AD275" s="11" t="e">
        <f>IF(AND(テーブル1[[#This Row],[設定項目]]&lt;設定!$F$8,テーブル1[[#This Row],[設定項目]]&lt;&gt;""),テーブル1[[#This Row],[val_K]],NA())</f>
        <v>#N/A</v>
      </c>
      <c r="AE275" s="11">
        <f>IF(AND('グラフ(cCa-P)'!$I$11="ON",テーブル1[[#This Row],[ラベル表示]]=TRUE),テーブル1[[#This Row],[名前]],"")</f>
        <v>0</v>
      </c>
      <c r="AF275" s="11">
        <f>IF(AND('グラフ(PTH-cCa,P)'!$I$31="ON",テーブル1[[#This Row],[ラベル表示]]=TRUE),テーブル1[[#This Row],[名前]],"")</f>
        <v>0</v>
      </c>
      <c r="AG275" s="11">
        <f>IF(AND('グラフ(PTH-cCa,P)'!$Y$31="ON",テーブル1[[#This Row],[ラベル表示]]=TRUE),テーブル1[[#This Row],[名前]],"")</f>
        <v>0</v>
      </c>
      <c r="AH275" s="76">
        <f t="shared" si="9"/>
        <v>0</v>
      </c>
    </row>
    <row r="276" spans="2:34" ht="20.399999999999999" customHeight="1" x14ac:dyDescent="0.45">
      <c r="B276" s="129" t="b">
        <v>1</v>
      </c>
      <c r="C276" s="88">
        <f t="shared" si="8"/>
        <v>272</v>
      </c>
      <c r="D276" s="144"/>
      <c r="E276" s="8"/>
      <c r="F276" s="8"/>
      <c r="G276" s="8"/>
      <c r="H276" s="8"/>
      <c r="I276" s="8"/>
      <c r="J276" s="8"/>
      <c r="K276" s="136" t="str">
        <f>テーブル1[[#This Row],[cCa(mg/dL) '[自動計算']_グラフ表示用]]</f>
        <v/>
      </c>
      <c r="L276" s="8"/>
      <c r="M276" s="8"/>
      <c r="N276" s="59"/>
      <c r="O2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6" s="130" t="e">
        <f>IF(AND(テーブル1[[#This Row],[cCa(mg/dL) '[自動計算']_グラフ表示用]]&lt;&gt;"",テーブル1[[#This Row],[ラベル表示]]=TRUE),テーブル1[[#This Row],[cCa(mg/dL) '[自動計算']_グラフ表示用]],NA())</f>
        <v>#N/A</v>
      </c>
      <c r="Q276" s="130" t="e">
        <f>IF(AND(テーブル1[[#This Row],[P(mg/dL)]]&lt;&gt;"",テーブル1[[#This Row],[ラベル表示]]=TRUE),テーブル1[[#This Row],[P(mg/dL)]],NA())</f>
        <v>#N/A</v>
      </c>
      <c r="R276" s="130" t="e">
        <f>IF(AND(テーブル1[[#This Row],[設定項目]]&lt;&gt;"",テーブル1[[#This Row],[ラベル表示]]=TRUE),テーブル1[[#This Row],[設定項目]],NA())</f>
        <v>#N/A</v>
      </c>
      <c r="S276" s="58" t="e">
        <f>IF(テーブル1[[#This Row],[設定項目]]&gt;=設定!$D$13,テーブル1[[#This Row],[val_J]],NA())</f>
        <v>#N/A</v>
      </c>
      <c r="T276" s="11" t="e">
        <f>IF(テーブル1[[#This Row],[設定項目]]&gt;=設定!$D$13,テーブル1[[#This Row],[val_K]],NA())</f>
        <v>#N/A</v>
      </c>
      <c r="U276" s="11" t="e">
        <f>IF(AND(テーブル1[[#This Row],[設定項目]]&lt;設定!$D$13,テーブル1[[#This Row],[設定項目]]&gt;=設定!$D$12),テーブル1[[#This Row],[val_J]],NA())</f>
        <v>#N/A</v>
      </c>
      <c r="V276" s="11" t="e">
        <f>IF(AND(テーブル1[[#This Row],[設定項目]]&lt;設定!$D$13,テーブル1[[#This Row],[設定項目]]&gt;=設定!$D$12),テーブル1[[#This Row],[val_K]],NA())</f>
        <v>#N/A</v>
      </c>
      <c r="W276" s="11" t="e">
        <f>IF(AND(テーブル1[[#This Row],[設定項目]]&lt;設定!$D$12,テーブル1[[#This Row],[設定項目]]&gt;=設定!$D$11),テーブル1[[#This Row],[val_J]],NA())</f>
        <v>#N/A</v>
      </c>
      <c r="X276" s="11" t="e">
        <f>IF(AND(テーブル1[[#This Row],[設定項目]]&lt;設定!$D$12,テーブル1[[#This Row],[設定項目]]&gt;=設定!$D$11),テーブル1[[#This Row],[val_K]],NA())</f>
        <v>#N/A</v>
      </c>
      <c r="Y276" s="11" t="e">
        <f>IF(AND(テーブル1[[#This Row],[設定項目]]&lt;設定!$D$11,テーブル1[[#This Row],[設定項目]]&gt;=設定!$D$10),テーブル1[[#This Row],[val_J]],NA())</f>
        <v>#N/A</v>
      </c>
      <c r="Z276" s="11" t="e">
        <f>IF(AND(テーブル1[[#This Row],[設定項目]]&lt;設定!$D$11,テーブル1[[#This Row],[設定項目]]&gt;=設定!$D$10),テーブル1[[#This Row],[val_K]],NA())</f>
        <v>#N/A</v>
      </c>
      <c r="AA276" s="11" t="e">
        <f>IF(AND(テーブル1[[#This Row],[設定項目]]&lt;設定!$D$10,テーブル1[[#This Row],[設定項目]]&gt;=設定!$D$9),テーブル1[[#This Row],[val_J]],NA())</f>
        <v>#N/A</v>
      </c>
      <c r="AB276" s="11" t="e">
        <f>IF(AND(テーブル1[[#This Row],[設定項目]]&lt;設定!$D$10,テーブル1[[#This Row],[設定項目]]&gt;=設定!$D$9),テーブル1[[#This Row],[val_K]],NA())</f>
        <v>#N/A</v>
      </c>
      <c r="AC276" s="11" t="e">
        <f>IF(AND(テーブル1[[#This Row],[設定項目]]&lt;設定!$F$8,テーブル1[[#This Row],[設定項目]]&lt;&gt;""),テーブル1[[#This Row],[val_J]],NA())</f>
        <v>#N/A</v>
      </c>
      <c r="AD276" s="11" t="e">
        <f>IF(AND(テーブル1[[#This Row],[設定項目]]&lt;設定!$F$8,テーブル1[[#This Row],[設定項目]]&lt;&gt;""),テーブル1[[#This Row],[val_K]],NA())</f>
        <v>#N/A</v>
      </c>
      <c r="AE276" s="11">
        <f>IF(AND('グラフ(cCa-P)'!$I$11="ON",テーブル1[[#This Row],[ラベル表示]]=TRUE),テーブル1[[#This Row],[名前]],"")</f>
        <v>0</v>
      </c>
      <c r="AF276" s="11">
        <f>IF(AND('グラフ(PTH-cCa,P)'!$I$31="ON",テーブル1[[#This Row],[ラベル表示]]=TRUE),テーブル1[[#This Row],[名前]],"")</f>
        <v>0</v>
      </c>
      <c r="AG276" s="11">
        <f>IF(AND('グラフ(PTH-cCa,P)'!$Y$31="ON",テーブル1[[#This Row],[ラベル表示]]=TRUE),テーブル1[[#This Row],[名前]],"")</f>
        <v>0</v>
      </c>
      <c r="AH276" s="76">
        <f t="shared" si="9"/>
        <v>0</v>
      </c>
    </row>
    <row r="277" spans="2:34" ht="20.399999999999999" customHeight="1" x14ac:dyDescent="0.45">
      <c r="B277" s="129" t="b">
        <v>1</v>
      </c>
      <c r="C277" s="88">
        <f t="shared" si="8"/>
        <v>273</v>
      </c>
      <c r="D277" s="144"/>
      <c r="E277" s="8"/>
      <c r="F277" s="8"/>
      <c r="G277" s="8"/>
      <c r="H277" s="8"/>
      <c r="I277" s="8"/>
      <c r="J277" s="8"/>
      <c r="K277" s="136" t="str">
        <f>テーブル1[[#This Row],[cCa(mg/dL) '[自動計算']_グラフ表示用]]</f>
        <v/>
      </c>
      <c r="L277" s="8"/>
      <c r="M277" s="8"/>
      <c r="N277" s="59"/>
      <c r="O2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7" s="130" t="e">
        <f>IF(AND(テーブル1[[#This Row],[cCa(mg/dL) '[自動計算']_グラフ表示用]]&lt;&gt;"",テーブル1[[#This Row],[ラベル表示]]=TRUE),テーブル1[[#This Row],[cCa(mg/dL) '[自動計算']_グラフ表示用]],NA())</f>
        <v>#N/A</v>
      </c>
      <c r="Q277" s="130" t="e">
        <f>IF(AND(テーブル1[[#This Row],[P(mg/dL)]]&lt;&gt;"",テーブル1[[#This Row],[ラベル表示]]=TRUE),テーブル1[[#This Row],[P(mg/dL)]],NA())</f>
        <v>#N/A</v>
      </c>
      <c r="R277" s="130" t="e">
        <f>IF(AND(テーブル1[[#This Row],[設定項目]]&lt;&gt;"",テーブル1[[#This Row],[ラベル表示]]=TRUE),テーブル1[[#This Row],[設定項目]],NA())</f>
        <v>#N/A</v>
      </c>
      <c r="S277" s="58" t="e">
        <f>IF(テーブル1[[#This Row],[設定項目]]&gt;=設定!$D$13,テーブル1[[#This Row],[val_J]],NA())</f>
        <v>#N/A</v>
      </c>
      <c r="T277" s="11" t="e">
        <f>IF(テーブル1[[#This Row],[設定項目]]&gt;=設定!$D$13,テーブル1[[#This Row],[val_K]],NA())</f>
        <v>#N/A</v>
      </c>
      <c r="U277" s="11" t="e">
        <f>IF(AND(テーブル1[[#This Row],[設定項目]]&lt;設定!$D$13,テーブル1[[#This Row],[設定項目]]&gt;=設定!$D$12),テーブル1[[#This Row],[val_J]],NA())</f>
        <v>#N/A</v>
      </c>
      <c r="V277" s="11" t="e">
        <f>IF(AND(テーブル1[[#This Row],[設定項目]]&lt;設定!$D$13,テーブル1[[#This Row],[設定項目]]&gt;=設定!$D$12),テーブル1[[#This Row],[val_K]],NA())</f>
        <v>#N/A</v>
      </c>
      <c r="W277" s="11" t="e">
        <f>IF(AND(テーブル1[[#This Row],[設定項目]]&lt;設定!$D$12,テーブル1[[#This Row],[設定項目]]&gt;=設定!$D$11),テーブル1[[#This Row],[val_J]],NA())</f>
        <v>#N/A</v>
      </c>
      <c r="X277" s="11" t="e">
        <f>IF(AND(テーブル1[[#This Row],[設定項目]]&lt;設定!$D$12,テーブル1[[#This Row],[設定項目]]&gt;=設定!$D$11),テーブル1[[#This Row],[val_K]],NA())</f>
        <v>#N/A</v>
      </c>
      <c r="Y277" s="11" t="e">
        <f>IF(AND(テーブル1[[#This Row],[設定項目]]&lt;設定!$D$11,テーブル1[[#This Row],[設定項目]]&gt;=設定!$D$10),テーブル1[[#This Row],[val_J]],NA())</f>
        <v>#N/A</v>
      </c>
      <c r="Z277" s="11" t="e">
        <f>IF(AND(テーブル1[[#This Row],[設定項目]]&lt;設定!$D$11,テーブル1[[#This Row],[設定項目]]&gt;=設定!$D$10),テーブル1[[#This Row],[val_K]],NA())</f>
        <v>#N/A</v>
      </c>
      <c r="AA277" s="11" t="e">
        <f>IF(AND(テーブル1[[#This Row],[設定項目]]&lt;設定!$D$10,テーブル1[[#This Row],[設定項目]]&gt;=設定!$D$9),テーブル1[[#This Row],[val_J]],NA())</f>
        <v>#N/A</v>
      </c>
      <c r="AB277" s="11" t="e">
        <f>IF(AND(テーブル1[[#This Row],[設定項目]]&lt;設定!$D$10,テーブル1[[#This Row],[設定項目]]&gt;=設定!$D$9),テーブル1[[#This Row],[val_K]],NA())</f>
        <v>#N/A</v>
      </c>
      <c r="AC277" s="11" t="e">
        <f>IF(AND(テーブル1[[#This Row],[設定項目]]&lt;設定!$F$8,テーブル1[[#This Row],[設定項目]]&lt;&gt;""),テーブル1[[#This Row],[val_J]],NA())</f>
        <v>#N/A</v>
      </c>
      <c r="AD277" s="11" t="e">
        <f>IF(AND(テーブル1[[#This Row],[設定項目]]&lt;設定!$F$8,テーブル1[[#This Row],[設定項目]]&lt;&gt;""),テーブル1[[#This Row],[val_K]],NA())</f>
        <v>#N/A</v>
      </c>
      <c r="AE277" s="11">
        <f>IF(AND('グラフ(cCa-P)'!$I$11="ON",テーブル1[[#This Row],[ラベル表示]]=TRUE),テーブル1[[#This Row],[名前]],"")</f>
        <v>0</v>
      </c>
      <c r="AF277" s="11">
        <f>IF(AND('グラフ(PTH-cCa,P)'!$I$31="ON",テーブル1[[#This Row],[ラベル表示]]=TRUE),テーブル1[[#This Row],[名前]],"")</f>
        <v>0</v>
      </c>
      <c r="AG277" s="11">
        <f>IF(AND('グラフ(PTH-cCa,P)'!$Y$31="ON",テーブル1[[#This Row],[ラベル表示]]=TRUE),テーブル1[[#This Row],[名前]],"")</f>
        <v>0</v>
      </c>
      <c r="AH277" s="76">
        <f t="shared" si="9"/>
        <v>0</v>
      </c>
    </row>
    <row r="278" spans="2:34" ht="20.399999999999999" customHeight="1" x14ac:dyDescent="0.45">
      <c r="B278" s="129" t="b">
        <v>1</v>
      </c>
      <c r="C278" s="88">
        <f t="shared" si="8"/>
        <v>274</v>
      </c>
      <c r="D278" s="144"/>
      <c r="E278" s="8"/>
      <c r="F278" s="8"/>
      <c r="G278" s="8"/>
      <c r="H278" s="8"/>
      <c r="I278" s="8"/>
      <c r="J278" s="8"/>
      <c r="K278" s="136" t="str">
        <f>テーブル1[[#This Row],[cCa(mg/dL) '[自動計算']_グラフ表示用]]</f>
        <v/>
      </c>
      <c r="L278" s="8"/>
      <c r="M278" s="8"/>
      <c r="N278" s="59"/>
      <c r="O2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8" s="130" t="e">
        <f>IF(AND(テーブル1[[#This Row],[cCa(mg/dL) '[自動計算']_グラフ表示用]]&lt;&gt;"",テーブル1[[#This Row],[ラベル表示]]=TRUE),テーブル1[[#This Row],[cCa(mg/dL) '[自動計算']_グラフ表示用]],NA())</f>
        <v>#N/A</v>
      </c>
      <c r="Q278" s="130" t="e">
        <f>IF(AND(テーブル1[[#This Row],[P(mg/dL)]]&lt;&gt;"",テーブル1[[#This Row],[ラベル表示]]=TRUE),テーブル1[[#This Row],[P(mg/dL)]],NA())</f>
        <v>#N/A</v>
      </c>
      <c r="R278" s="130" t="e">
        <f>IF(AND(テーブル1[[#This Row],[設定項目]]&lt;&gt;"",テーブル1[[#This Row],[ラベル表示]]=TRUE),テーブル1[[#This Row],[設定項目]],NA())</f>
        <v>#N/A</v>
      </c>
      <c r="S278" s="58" t="e">
        <f>IF(テーブル1[[#This Row],[設定項目]]&gt;=設定!$D$13,テーブル1[[#This Row],[val_J]],NA())</f>
        <v>#N/A</v>
      </c>
      <c r="T278" s="11" t="e">
        <f>IF(テーブル1[[#This Row],[設定項目]]&gt;=設定!$D$13,テーブル1[[#This Row],[val_K]],NA())</f>
        <v>#N/A</v>
      </c>
      <c r="U278" s="11" t="e">
        <f>IF(AND(テーブル1[[#This Row],[設定項目]]&lt;設定!$D$13,テーブル1[[#This Row],[設定項目]]&gt;=設定!$D$12),テーブル1[[#This Row],[val_J]],NA())</f>
        <v>#N/A</v>
      </c>
      <c r="V278" s="11" t="e">
        <f>IF(AND(テーブル1[[#This Row],[設定項目]]&lt;設定!$D$13,テーブル1[[#This Row],[設定項目]]&gt;=設定!$D$12),テーブル1[[#This Row],[val_K]],NA())</f>
        <v>#N/A</v>
      </c>
      <c r="W278" s="11" t="e">
        <f>IF(AND(テーブル1[[#This Row],[設定項目]]&lt;設定!$D$12,テーブル1[[#This Row],[設定項目]]&gt;=設定!$D$11),テーブル1[[#This Row],[val_J]],NA())</f>
        <v>#N/A</v>
      </c>
      <c r="X278" s="11" t="e">
        <f>IF(AND(テーブル1[[#This Row],[設定項目]]&lt;設定!$D$12,テーブル1[[#This Row],[設定項目]]&gt;=設定!$D$11),テーブル1[[#This Row],[val_K]],NA())</f>
        <v>#N/A</v>
      </c>
      <c r="Y278" s="11" t="e">
        <f>IF(AND(テーブル1[[#This Row],[設定項目]]&lt;設定!$D$11,テーブル1[[#This Row],[設定項目]]&gt;=設定!$D$10),テーブル1[[#This Row],[val_J]],NA())</f>
        <v>#N/A</v>
      </c>
      <c r="Z278" s="11" t="e">
        <f>IF(AND(テーブル1[[#This Row],[設定項目]]&lt;設定!$D$11,テーブル1[[#This Row],[設定項目]]&gt;=設定!$D$10),テーブル1[[#This Row],[val_K]],NA())</f>
        <v>#N/A</v>
      </c>
      <c r="AA278" s="11" t="e">
        <f>IF(AND(テーブル1[[#This Row],[設定項目]]&lt;設定!$D$10,テーブル1[[#This Row],[設定項目]]&gt;=設定!$D$9),テーブル1[[#This Row],[val_J]],NA())</f>
        <v>#N/A</v>
      </c>
      <c r="AB278" s="11" t="e">
        <f>IF(AND(テーブル1[[#This Row],[設定項目]]&lt;設定!$D$10,テーブル1[[#This Row],[設定項目]]&gt;=設定!$D$9),テーブル1[[#This Row],[val_K]],NA())</f>
        <v>#N/A</v>
      </c>
      <c r="AC278" s="11" t="e">
        <f>IF(AND(テーブル1[[#This Row],[設定項目]]&lt;設定!$F$8,テーブル1[[#This Row],[設定項目]]&lt;&gt;""),テーブル1[[#This Row],[val_J]],NA())</f>
        <v>#N/A</v>
      </c>
      <c r="AD278" s="11" t="e">
        <f>IF(AND(テーブル1[[#This Row],[設定項目]]&lt;設定!$F$8,テーブル1[[#This Row],[設定項目]]&lt;&gt;""),テーブル1[[#This Row],[val_K]],NA())</f>
        <v>#N/A</v>
      </c>
      <c r="AE278" s="11">
        <f>IF(AND('グラフ(cCa-P)'!$I$11="ON",テーブル1[[#This Row],[ラベル表示]]=TRUE),テーブル1[[#This Row],[名前]],"")</f>
        <v>0</v>
      </c>
      <c r="AF278" s="11">
        <f>IF(AND('グラフ(PTH-cCa,P)'!$I$31="ON",テーブル1[[#This Row],[ラベル表示]]=TRUE),テーブル1[[#This Row],[名前]],"")</f>
        <v>0</v>
      </c>
      <c r="AG278" s="11">
        <f>IF(AND('グラフ(PTH-cCa,P)'!$Y$31="ON",テーブル1[[#This Row],[ラベル表示]]=TRUE),テーブル1[[#This Row],[名前]],"")</f>
        <v>0</v>
      </c>
      <c r="AH278" s="76">
        <f t="shared" si="9"/>
        <v>0</v>
      </c>
    </row>
    <row r="279" spans="2:34" ht="20.399999999999999" customHeight="1" x14ac:dyDescent="0.45">
      <c r="B279" s="129" t="b">
        <v>1</v>
      </c>
      <c r="C279" s="88">
        <f t="shared" si="8"/>
        <v>275</v>
      </c>
      <c r="D279" s="144"/>
      <c r="E279" s="8"/>
      <c r="F279" s="8"/>
      <c r="G279" s="8"/>
      <c r="H279" s="8"/>
      <c r="I279" s="8"/>
      <c r="J279" s="8"/>
      <c r="K279" s="136" t="str">
        <f>テーブル1[[#This Row],[cCa(mg/dL) '[自動計算']_グラフ表示用]]</f>
        <v/>
      </c>
      <c r="L279" s="8"/>
      <c r="M279" s="8"/>
      <c r="N279" s="59"/>
      <c r="O2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79" s="130" t="e">
        <f>IF(AND(テーブル1[[#This Row],[cCa(mg/dL) '[自動計算']_グラフ表示用]]&lt;&gt;"",テーブル1[[#This Row],[ラベル表示]]=TRUE),テーブル1[[#This Row],[cCa(mg/dL) '[自動計算']_グラフ表示用]],NA())</f>
        <v>#N/A</v>
      </c>
      <c r="Q279" s="130" t="e">
        <f>IF(AND(テーブル1[[#This Row],[P(mg/dL)]]&lt;&gt;"",テーブル1[[#This Row],[ラベル表示]]=TRUE),テーブル1[[#This Row],[P(mg/dL)]],NA())</f>
        <v>#N/A</v>
      </c>
      <c r="R279" s="130" t="e">
        <f>IF(AND(テーブル1[[#This Row],[設定項目]]&lt;&gt;"",テーブル1[[#This Row],[ラベル表示]]=TRUE),テーブル1[[#This Row],[設定項目]],NA())</f>
        <v>#N/A</v>
      </c>
      <c r="S279" s="58" t="e">
        <f>IF(テーブル1[[#This Row],[設定項目]]&gt;=設定!$D$13,テーブル1[[#This Row],[val_J]],NA())</f>
        <v>#N/A</v>
      </c>
      <c r="T279" s="11" t="e">
        <f>IF(テーブル1[[#This Row],[設定項目]]&gt;=設定!$D$13,テーブル1[[#This Row],[val_K]],NA())</f>
        <v>#N/A</v>
      </c>
      <c r="U279" s="11" t="e">
        <f>IF(AND(テーブル1[[#This Row],[設定項目]]&lt;設定!$D$13,テーブル1[[#This Row],[設定項目]]&gt;=設定!$D$12),テーブル1[[#This Row],[val_J]],NA())</f>
        <v>#N/A</v>
      </c>
      <c r="V279" s="11" t="e">
        <f>IF(AND(テーブル1[[#This Row],[設定項目]]&lt;設定!$D$13,テーブル1[[#This Row],[設定項目]]&gt;=設定!$D$12),テーブル1[[#This Row],[val_K]],NA())</f>
        <v>#N/A</v>
      </c>
      <c r="W279" s="11" t="e">
        <f>IF(AND(テーブル1[[#This Row],[設定項目]]&lt;設定!$D$12,テーブル1[[#This Row],[設定項目]]&gt;=設定!$D$11),テーブル1[[#This Row],[val_J]],NA())</f>
        <v>#N/A</v>
      </c>
      <c r="X279" s="11" t="e">
        <f>IF(AND(テーブル1[[#This Row],[設定項目]]&lt;設定!$D$12,テーブル1[[#This Row],[設定項目]]&gt;=設定!$D$11),テーブル1[[#This Row],[val_K]],NA())</f>
        <v>#N/A</v>
      </c>
      <c r="Y279" s="11" t="e">
        <f>IF(AND(テーブル1[[#This Row],[設定項目]]&lt;設定!$D$11,テーブル1[[#This Row],[設定項目]]&gt;=設定!$D$10),テーブル1[[#This Row],[val_J]],NA())</f>
        <v>#N/A</v>
      </c>
      <c r="Z279" s="11" t="e">
        <f>IF(AND(テーブル1[[#This Row],[設定項目]]&lt;設定!$D$11,テーブル1[[#This Row],[設定項目]]&gt;=設定!$D$10),テーブル1[[#This Row],[val_K]],NA())</f>
        <v>#N/A</v>
      </c>
      <c r="AA279" s="11" t="e">
        <f>IF(AND(テーブル1[[#This Row],[設定項目]]&lt;設定!$D$10,テーブル1[[#This Row],[設定項目]]&gt;=設定!$D$9),テーブル1[[#This Row],[val_J]],NA())</f>
        <v>#N/A</v>
      </c>
      <c r="AB279" s="11" t="e">
        <f>IF(AND(テーブル1[[#This Row],[設定項目]]&lt;設定!$D$10,テーブル1[[#This Row],[設定項目]]&gt;=設定!$D$9),テーブル1[[#This Row],[val_K]],NA())</f>
        <v>#N/A</v>
      </c>
      <c r="AC279" s="11" t="e">
        <f>IF(AND(テーブル1[[#This Row],[設定項目]]&lt;設定!$F$8,テーブル1[[#This Row],[設定項目]]&lt;&gt;""),テーブル1[[#This Row],[val_J]],NA())</f>
        <v>#N/A</v>
      </c>
      <c r="AD279" s="11" t="e">
        <f>IF(AND(テーブル1[[#This Row],[設定項目]]&lt;設定!$F$8,テーブル1[[#This Row],[設定項目]]&lt;&gt;""),テーブル1[[#This Row],[val_K]],NA())</f>
        <v>#N/A</v>
      </c>
      <c r="AE279" s="11">
        <f>IF(AND('グラフ(cCa-P)'!$I$11="ON",テーブル1[[#This Row],[ラベル表示]]=TRUE),テーブル1[[#This Row],[名前]],"")</f>
        <v>0</v>
      </c>
      <c r="AF279" s="11">
        <f>IF(AND('グラフ(PTH-cCa,P)'!$I$31="ON",テーブル1[[#This Row],[ラベル表示]]=TRUE),テーブル1[[#This Row],[名前]],"")</f>
        <v>0</v>
      </c>
      <c r="AG279" s="11">
        <f>IF(AND('グラフ(PTH-cCa,P)'!$Y$31="ON",テーブル1[[#This Row],[ラベル表示]]=TRUE),テーブル1[[#This Row],[名前]],"")</f>
        <v>0</v>
      </c>
      <c r="AH279" s="76">
        <f t="shared" si="9"/>
        <v>0</v>
      </c>
    </row>
    <row r="280" spans="2:34" ht="20.399999999999999" customHeight="1" x14ac:dyDescent="0.45">
      <c r="B280" s="129" t="b">
        <v>1</v>
      </c>
      <c r="C280" s="88">
        <f t="shared" si="8"/>
        <v>276</v>
      </c>
      <c r="D280" s="144"/>
      <c r="E280" s="8"/>
      <c r="F280" s="8"/>
      <c r="G280" s="8"/>
      <c r="H280" s="8"/>
      <c r="I280" s="8"/>
      <c r="J280" s="8"/>
      <c r="K280" s="136" t="str">
        <f>テーブル1[[#This Row],[cCa(mg/dL) '[自動計算']_グラフ表示用]]</f>
        <v/>
      </c>
      <c r="L280" s="8"/>
      <c r="M280" s="8"/>
      <c r="N280" s="59"/>
      <c r="O2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0" s="130" t="e">
        <f>IF(AND(テーブル1[[#This Row],[cCa(mg/dL) '[自動計算']_グラフ表示用]]&lt;&gt;"",テーブル1[[#This Row],[ラベル表示]]=TRUE),テーブル1[[#This Row],[cCa(mg/dL) '[自動計算']_グラフ表示用]],NA())</f>
        <v>#N/A</v>
      </c>
      <c r="Q280" s="130" t="e">
        <f>IF(AND(テーブル1[[#This Row],[P(mg/dL)]]&lt;&gt;"",テーブル1[[#This Row],[ラベル表示]]=TRUE),テーブル1[[#This Row],[P(mg/dL)]],NA())</f>
        <v>#N/A</v>
      </c>
      <c r="R280" s="130" t="e">
        <f>IF(AND(テーブル1[[#This Row],[設定項目]]&lt;&gt;"",テーブル1[[#This Row],[ラベル表示]]=TRUE),テーブル1[[#This Row],[設定項目]],NA())</f>
        <v>#N/A</v>
      </c>
      <c r="S280" s="58" t="e">
        <f>IF(テーブル1[[#This Row],[設定項目]]&gt;=設定!$D$13,テーブル1[[#This Row],[val_J]],NA())</f>
        <v>#N/A</v>
      </c>
      <c r="T280" s="11" t="e">
        <f>IF(テーブル1[[#This Row],[設定項目]]&gt;=設定!$D$13,テーブル1[[#This Row],[val_K]],NA())</f>
        <v>#N/A</v>
      </c>
      <c r="U280" s="11" t="e">
        <f>IF(AND(テーブル1[[#This Row],[設定項目]]&lt;設定!$D$13,テーブル1[[#This Row],[設定項目]]&gt;=設定!$D$12),テーブル1[[#This Row],[val_J]],NA())</f>
        <v>#N/A</v>
      </c>
      <c r="V280" s="11" t="e">
        <f>IF(AND(テーブル1[[#This Row],[設定項目]]&lt;設定!$D$13,テーブル1[[#This Row],[設定項目]]&gt;=設定!$D$12),テーブル1[[#This Row],[val_K]],NA())</f>
        <v>#N/A</v>
      </c>
      <c r="W280" s="11" t="e">
        <f>IF(AND(テーブル1[[#This Row],[設定項目]]&lt;設定!$D$12,テーブル1[[#This Row],[設定項目]]&gt;=設定!$D$11),テーブル1[[#This Row],[val_J]],NA())</f>
        <v>#N/A</v>
      </c>
      <c r="X280" s="11" t="e">
        <f>IF(AND(テーブル1[[#This Row],[設定項目]]&lt;設定!$D$12,テーブル1[[#This Row],[設定項目]]&gt;=設定!$D$11),テーブル1[[#This Row],[val_K]],NA())</f>
        <v>#N/A</v>
      </c>
      <c r="Y280" s="11" t="e">
        <f>IF(AND(テーブル1[[#This Row],[設定項目]]&lt;設定!$D$11,テーブル1[[#This Row],[設定項目]]&gt;=設定!$D$10),テーブル1[[#This Row],[val_J]],NA())</f>
        <v>#N/A</v>
      </c>
      <c r="Z280" s="11" t="e">
        <f>IF(AND(テーブル1[[#This Row],[設定項目]]&lt;設定!$D$11,テーブル1[[#This Row],[設定項目]]&gt;=設定!$D$10),テーブル1[[#This Row],[val_K]],NA())</f>
        <v>#N/A</v>
      </c>
      <c r="AA280" s="11" t="e">
        <f>IF(AND(テーブル1[[#This Row],[設定項目]]&lt;設定!$D$10,テーブル1[[#This Row],[設定項目]]&gt;=設定!$D$9),テーブル1[[#This Row],[val_J]],NA())</f>
        <v>#N/A</v>
      </c>
      <c r="AB280" s="11" t="e">
        <f>IF(AND(テーブル1[[#This Row],[設定項目]]&lt;設定!$D$10,テーブル1[[#This Row],[設定項目]]&gt;=設定!$D$9),テーブル1[[#This Row],[val_K]],NA())</f>
        <v>#N/A</v>
      </c>
      <c r="AC280" s="11" t="e">
        <f>IF(AND(テーブル1[[#This Row],[設定項目]]&lt;設定!$F$8,テーブル1[[#This Row],[設定項目]]&lt;&gt;""),テーブル1[[#This Row],[val_J]],NA())</f>
        <v>#N/A</v>
      </c>
      <c r="AD280" s="11" t="e">
        <f>IF(AND(テーブル1[[#This Row],[設定項目]]&lt;設定!$F$8,テーブル1[[#This Row],[設定項目]]&lt;&gt;""),テーブル1[[#This Row],[val_K]],NA())</f>
        <v>#N/A</v>
      </c>
      <c r="AE280" s="11">
        <f>IF(AND('グラフ(cCa-P)'!$I$11="ON",テーブル1[[#This Row],[ラベル表示]]=TRUE),テーブル1[[#This Row],[名前]],"")</f>
        <v>0</v>
      </c>
      <c r="AF280" s="11">
        <f>IF(AND('グラフ(PTH-cCa,P)'!$I$31="ON",テーブル1[[#This Row],[ラベル表示]]=TRUE),テーブル1[[#This Row],[名前]],"")</f>
        <v>0</v>
      </c>
      <c r="AG280" s="11">
        <f>IF(AND('グラフ(PTH-cCa,P)'!$Y$31="ON",テーブル1[[#This Row],[ラベル表示]]=TRUE),テーブル1[[#This Row],[名前]],"")</f>
        <v>0</v>
      </c>
      <c r="AH280" s="76">
        <f t="shared" si="9"/>
        <v>0</v>
      </c>
    </row>
    <row r="281" spans="2:34" ht="20.399999999999999" customHeight="1" x14ac:dyDescent="0.45">
      <c r="B281" s="129" t="b">
        <v>1</v>
      </c>
      <c r="C281" s="88">
        <f t="shared" si="8"/>
        <v>277</v>
      </c>
      <c r="D281" s="144"/>
      <c r="E281" s="8"/>
      <c r="F281" s="8"/>
      <c r="G281" s="8"/>
      <c r="H281" s="8"/>
      <c r="I281" s="8"/>
      <c r="J281" s="8"/>
      <c r="K281" s="136" t="str">
        <f>テーブル1[[#This Row],[cCa(mg/dL) '[自動計算']_グラフ表示用]]</f>
        <v/>
      </c>
      <c r="L281" s="8"/>
      <c r="M281" s="8"/>
      <c r="N281" s="59"/>
      <c r="O2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1" s="130" t="e">
        <f>IF(AND(テーブル1[[#This Row],[cCa(mg/dL) '[自動計算']_グラフ表示用]]&lt;&gt;"",テーブル1[[#This Row],[ラベル表示]]=TRUE),テーブル1[[#This Row],[cCa(mg/dL) '[自動計算']_グラフ表示用]],NA())</f>
        <v>#N/A</v>
      </c>
      <c r="Q281" s="130" t="e">
        <f>IF(AND(テーブル1[[#This Row],[P(mg/dL)]]&lt;&gt;"",テーブル1[[#This Row],[ラベル表示]]=TRUE),テーブル1[[#This Row],[P(mg/dL)]],NA())</f>
        <v>#N/A</v>
      </c>
      <c r="R281" s="130" t="e">
        <f>IF(AND(テーブル1[[#This Row],[設定項目]]&lt;&gt;"",テーブル1[[#This Row],[ラベル表示]]=TRUE),テーブル1[[#This Row],[設定項目]],NA())</f>
        <v>#N/A</v>
      </c>
      <c r="S281" s="58" t="e">
        <f>IF(テーブル1[[#This Row],[設定項目]]&gt;=設定!$D$13,テーブル1[[#This Row],[val_J]],NA())</f>
        <v>#N/A</v>
      </c>
      <c r="T281" s="11" t="e">
        <f>IF(テーブル1[[#This Row],[設定項目]]&gt;=設定!$D$13,テーブル1[[#This Row],[val_K]],NA())</f>
        <v>#N/A</v>
      </c>
      <c r="U281" s="11" t="e">
        <f>IF(AND(テーブル1[[#This Row],[設定項目]]&lt;設定!$D$13,テーブル1[[#This Row],[設定項目]]&gt;=設定!$D$12),テーブル1[[#This Row],[val_J]],NA())</f>
        <v>#N/A</v>
      </c>
      <c r="V281" s="11" t="e">
        <f>IF(AND(テーブル1[[#This Row],[設定項目]]&lt;設定!$D$13,テーブル1[[#This Row],[設定項目]]&gt;=設定!$D$12),テーブル1[[#This Row],[val_K]],NA())</f>
        <v>#N/A</v>
      </c>
      <c r="W281" s="11" t="e">
        <f>IF(AND(テーブル1[[#This Row],[設定項目]]&lt;設定!$D$12,テーブル1[[#This Row],[設定項目]]&gt;=設定!$D$11),テーブル1[[#This Row],[val_J]],NA())</f>
        <v>#N/A</v>
      </c>
      <c r="X281" s="11" t="e">
        <f>IF(AND(テーブル1[[#This Row],[設定項目]]&lt;設定!$D$12,テーブル1[[#This Row],[設定項目]]&gt;=設定!$D$11),テーブル1[[#This Row],[val_K]],NA())</f>
        <v>#N/A</v>
      </c>
      <c r="Y281" s="11" t="e">
        <f>IF(AND(テーブル1[[#This Row],[設定項目]]&lt;設定!$D$11,テーブル1[[#This Row],[設定項目]]&gt;=設定!$D$10),テーブル1[[#This Row],[val_J]],NA())</f>
        <v>#N/A</v>
      </c>
      <c r="Z281" s="11" t="e">
        <f>IF(AND(テーブル1[[#This Row],[設定項目]]&lt;設定!$D$11,テーブル1[[#This Row],[設定項目]]&gt;=設定!$D$10),テーブル1[[#This Row],[val_K]],NA())</f>
        <v>#N/A</v>
      </c>
      <c r="AA281" s="11" t="e">
        <f>IF(AND(テーブル1[[#This Row],[設定項目]]&lt;設定!$D$10,テーブル1[[#This Row],[設定項目]]&gt;=設定!$D$9),テーブル1[[#This Row],[val_J]],NA())</f>
        <v>#N/A</v>
      </c>
      <c r="AB281" s="11" t="e">
        <f>IF(AND(テーブル1[[#This Row],[設定項目]]&lt;設定!$D$10,テーブル1[[#This Row],[設定項目]]&gt;=設定!$D$9),テーブル1[[#This Row],[val_K]],NA())</f>
        <v>#N/A</v>
      </c>
      <c r="AC281" s="11" t="e">
        <f>IF(AND(テーブル1[[#This Row],[設定項目]]&lt;設定!$F$8,テーブル1[[#This Row],[設定項目]]&lt;&gt;""),テーブル1[[#This Row],[val_J]],NA())</f>
        <v>#N/A</v>
      </c>
      <c r="AD281" s="11" t="e">
        <f>IF(AND(テーブル1[[#This Row],[設定項目]]&lt;設定!$F$8,テーブル1[[#This Row],[設定項目]]&lt;&gt;""),テーブル1[[#This Row],[val_K]],NA())</f>
        <v>#N/A</v>
      </c>
      <c r="AE281" s="11">
        <f>IF(AND('グラフ(cCa-P)'!$I$11="ON",テーブル1[[#This Row],[ラベル表示]]=TRUE),テーブル1[[#This Row],[名前]],"")</f>
        <v>0</v>
      </c>
      <c r="AF281" s="11">
        <f>IF(AND('グラフ(PTH-cCa,P)'!$I$31="ON",テーブル1[[#This Row],[ラベル表示]]=TRUE),テーブル1[[#This Row],[名前]],"")</f>
        <v>0</v>
      </c>
      <c r="AG281" s="11">
        <f>IF(AND('グラフ(PTH-cCa,P)'!$Y$31="ON",テーブル1[[#This Row],[ラベル表示]]=TRUE),テーブル1[[#This Row],[名前]],"")</f>
        <v>0</v>
      </c>
      <c r="AH281" s="76">
        <f t="shared" si="9"/>
        <v>0</v>
      </c>
    </row>
    <row r="282" spans="2:34" ht="20.399999999999999" customHeight="1" x14ac:dyDescent="0.45">
      <c r="B282" s="129" t="b">
        <v>1</v>
      </c>
      <c r="C282" s="88">
        <f t="shared" si="8"/>
        <v>278</v>
      </c>
      <c r="D282" s="144"/>
      <c r="E282" s="8"/>
      <c r="F282" s="8"/>
      <c r="G282" s="8"/>
      <c r="H282" s="8"/>
      <c r="I282" s="8"/>
      <c r="J282" s="8"/>
      <c r="K282" s="136" t="str">
        <f>テーブル1[[#This Row],[cCa(mg/dL) '[自動計算']_グラフ表示用]]</f>
        <v/>
      </c>
      <c r="L282" s="8"/>
      <c r="M282" s="8"/>
      <c r="N282" s="59"/>
      <c r="O2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2" s="130" t="e">
        <f>IF(AND(テーブル1[[#This Row],[cCa(mg/dL) '[自動計算']_グラフ表示用]]&lt;&gt;"",テーブル1[[#This Row],[ラベル表示]]=TRUE),テーブル1[[#This Row],[cCa(mg/dL) '[自動計算']_グラフ表示用]],NA())</f>
        <v>#N/A</v>
      </c>
      <c r="Q282" s="130" t="e">
        <f>IF(AND(テーブル1[[#This Row],[P(mg/dL)]]&lt;&gt;"",テーブル1[[#This Row],[ラベル表示]]=TRUE),テーブル1[[#This Row],[P(mg/dL)]],NA())</f>
        <v>#N/A</v>
      </c>
      <c r="R282" s="130" t="e">
        <f>IF(AND(テーブル1[[#This Row],[設定項目]]&lt;&gt;"",テーブル1[[#This Row],[ラベル表示]]=TRUE),テーブル1[[#This Row],[設定項目]],NA())</f>
        <v>#N/A</v>
      </c>
      <c r="S282" s="58" t="e">
        <f>IF(テーブル1[[#This Row],[設定項目]]&gt;=設定!$D$13,テーブル1[[#This Row],[val_J]],NA())</f>
        <v>#N/A</v>
      </c>
      <c r="T282" s="11" t="e">
        <f>IF(テーブル1[[#This Row],[設定項目]]&gt;=設定!$D$13,テーブル1[[#This Row],[val_K]],NA())</f>
        <v>#N/A</v>
      </c>
      <c r="U282" s="11" t="e">
        <f>IF(AND(テーブル1[[#This Row],[設定項目]]&lt;設定!$D$13,テーブル1[[#This Row],[設定項目]]&gt;=設定!$D$12),テーブル1[[#This Row],[val_J]],NA())</f>
        <v>#N/A</v>
      </c>
      <c r="V282" s="11" t="e">
        <f>IF(AND(テーブル1[[#This Row],[設定項目]]&lt;設定!$D$13,テーブル1[[#This Row],[設定項目]]&gt;=設定!$D$12),テーブル1[[#This Row],[val_K]],NA())</f>
        <v>#N/A</v>
      </c>
      <c r="W282" s="11" t="e">
        <f>IF(AND(テーブル1[[#This Row],[設定項目]]&lt;設定!$D$12,テーブル1[[#This Row],[設定項目]]&gt;=設定!$D$11),テーブル1[[#This Row],[val_J]],NA())</f>
        <v>#N/A</v>
      </c>
      <c r="X282" s="11" t="e">
        <f>IF(AND(テーブル1[[#This Row],[設定項目]]&lt;設定!$D$12,テーブル1[[#This Row],[設定項目]]&gt;=設定!$D$11),テーブル1[[#This Row],[val_K]],NA())</f>
        <v>#N/A</v>
      </c>
      <c r="Y282" s="11" t="e">
        <f>IF(AND(テーブル1[[#This Row],[設定項目]]&lt;設定!$D$11,テーブル1[[#This Row],[設定項目]]&gt;=設定!$D$10),テーブル1[[#This Row],[val_J]],NA())</f>
        <v>#N/A</v>
      </c>
      <c r="Z282" s="11" t="e">
        <f>IF(AND(テーブル1[[#This Row],[設定項目]]&lt;設定!$D$11,テーブル1[[#This Row],[設定項目]]&gt;=設定!$D$10),テーブル1[[#This Row],[val_K]],NA())</f>
        <v>#N/A</v>
      </c>
      <c r="AA282" s="11" t="e">
        <f>IF(AND(テーブル1[[#This Row],[設定項目]]&lt;設定!$D$10,テーブル1[[#This Row],[設定項目]]&gt;=設定!$D$9),テーブル1[[#This Row],[val_J]],NA())</f>
        <v>#N/A</v>
      </c>
      <c r="AB282" s="11" t="e">
        <f>IF(AND(テーブル1[[#This Row],[設定項目]]&lt;設定!$D$10,テーブル1[[#This Row],[設定項目]]&gt;=設定!$D$9),テーブル1[[#This Row],[val_K]],NA())</f>
        <v>#N/A</v>
      </c>
      <c r="AC282" s="11" t="e">
        <f>IF(AND(テーブル1[[#This Row],[設定項目]]&lt;設定!$F$8,テーブル1[[#This Row],[設定項目]]&lt;&gt;""),テーブル1[[#This Row],[val_J]],NA())</f>
        <v>#N/A</v>
      </c>
      <c r="AD282" s="11" t="e">
        <f>IF(AND(テーブル1[[#This Row],[設定項目]]&lt;設定!$F$8,テーブル1[[#This Row],[設定項目]]&lt;&gt;""),テーブル1[[#This Row],[val_K]],NA())</f>
        <v>#N/A</v>
      </c>
      <c r="AE282" s="11">
        <f>IF(AND('グラフ(cCa-P)'!$I$11="ON",テーブル1[[#This Row],[ラベル表示]]=TRUE),テーブル1[[#This Row],[名前]],"")</f>
        <v>0</v>
      </c>
      <c r="AF282" s="11">
        <f>IF(AND('グラフ(PTH-cCa,P)'!$I$31="ON",テーブル1[[#This Row],[ラベル表示]]=TRUE),テーブル1[[#This Row],[名前]],"")</f>
        <v>0</v>
      </c>
      <c r="AG282" s="11">
        <f>IF(AND('グラフ(PTH-cCa,P)'!$Y$31="ON",テーブル1[[#This Row],[ラベル表示]]=TRUE),テーブル1[[#This Row],[名前]],"")</f>
        <v>0</v>
      </c>
      <c r="AH282" s="76">
        <f t="shared" si="9"/>
        <v>0</v>
      </c>
    </row>
    <row r="283" spans="2:34" ht="20.399999999999999" customHeight="1" x14ac:dyDescent="0.45">
      <c r="B283" s="129" t="b">
        <v>1</v>
      </c>
      <c r="C283" s="88">
        <f t="shared" si="8"/>
        <v>279</v>
      </c>
      <c r="D283" s="144"/>
      <c r="E283" s="8"/>
      <c r="F283" s="8"/>
      <c r="G283" s="8"/>
      <c r="H283" s="8"/>
      <c r="I283" s="8"/>
      <c r="J283" s="8"/>
      <c r="K283" s="136" t="str">
        <f>テーブル1[[#This Row],[cCa(mg/dL) '[自動計算']_グラフ表示用]]</f>
        <v/>
      </c>
      <c r="L283" s="8"/>
      <c r="M283" s="8"/>
      <c r="N283" s="59"/>
      <c r="O2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3" s="130" t="e">
        <f>IF(AND(テーブル1[[#This Row],[cCa(mg/dL) '[自動計算']_グラフ表示用]]&lt;&gt;"",テーブル1[[#This Row],[ラベル表示]]=TRUE),テーブル1[[#This Row],[cCa(mg/dL) '[自動計算']_グラフ表示用]],NA())</f>
        <v>#N/A</v>
      </c>
      <c r="Q283" s="130" t="e">
        <f>IF(AND(テーブル1[[#This Row],[P(mg/dL)]]&lt;&gt;"",テーブル1[[#This Row],[ラベル表示]]=TRUE),テーブル1[[#This Row],[P(mg/dL)]],NA())</f>
        <v>#N/A</v>
      </c>
      <c r="R283" s="130" t="e">
        <f>IF(AND(テーブル1[[#This Row],[設定項目]]&lt;&gt;"",テーブル1[[#This Row],[ラベル表示]]=TRUE),テーブル1[[#This Row],[設定項目]],NA())</f>
        <v>#N/A</v>
      </c>
      <c r="S283" s="58" t="e">
        <f>IF(テーブル1[[#This Row],[設定項目]]&gt;=設定!$D$13,テーブル1[[#This Row],[val_J]],NA())</f>
        <v>#N/A</v>
      </c>
      <c r="T283" s="11" t="e">
        <f>IF(テーブル1[[#This Row],[設定項目]]&gt;=設定!$D$13,テーブル1[[#This Row],[val_K]],NA())</f>
        <v>#N/A</v>
      </c>
      <c r="U283" s="11" t="e">
        <f>IF(AND(テーブル1[[#This Row],[設定項目]]&lt;設定!$D$13,テーブル1[[#This Row],[設定項目]]&gt;=設定!$D$12),テーブル1[[#This Row],[val_J]],NA())</f>
        <v>#N/A</v>
      </c>
      <c r="V283" s="11" t="e">
        <f>IF(AND(テーブル1[[#This Row],[設定項目]]&lt;設定!$D$13,テーブル1[[#This Row],[設定項目]]&gt;=設定!$D$12),テーブル1[[#This Row],[val_K]],NA())</f>
        <v>#N/A</v>
      </c>
      <c r="W283" s="11" t="e">
        <f>IF(AND(テーブル1[[#This Row],[設定項目]]&lt;設定!$D$12,テーブル1[[#This Row],[設定項目]]&gt;=設定!$D$11),テーブル1[[#This Row],[val_J]],NA())</f>
        <v>#N/A</v>
      </c>
      <c r="X283" s="11" t="e">
        <f>IF(AND(テーブル1[[#This Row],[設定項目]]&lt;設定!$D$12,テーブル1[[#This Row],[設定項目]]&gt;=設定!$D$11),テーブル1[[#This Row],[val_K]],NA())</f>
        <v>#N/A</v>
      </c>
      <c r="Y283" s="11" t="e">
        <f>IF(AND(テーブル1[[#This Row],[設定項目]]&lt;設定!$D$11,テーブル1[[#This Row],[設定項目]]&gt;=設定!$D$10),テーブル1[[#This Row],[val_J]],NA())</f>
        <v>#N/A</v>
      </c>
      <c r="Z283" s="11" t="e">
        <f>IF(AND(テーブル1[[#This Row],[設定項目]]&lt;設定!$D$11,テーブル1[[#This Row],[設定項目]]&gt;=設定!$D$10),テーブル1[[#This Row],[val_K]],NA())</f>
        <v>#N/A</v>
      </c>
      <c r="AA283" s="11" t="e">
        <f>IF(AND(テーブル1[[#This Row],[設定項目]]&lt;設定!$D$10,テーブル1[[#This Row],[設定項目]]&gt;=設定!$D$9),テーブル1[[#This Row],[val_J]],NA())</f>
        <v>#N/A</v>
      </c>
      <c r="AB283" s="11" t="e">
        <f>IF(AND(テーブル1[[#This Row],[設定項目]]&lt;設定!$D$10,テーブル1[[#This Row],[設定項目]]&gt;=設定!$D$9),テーブル1[[#This Row],[val_K]],NA())</f>
        <v>#N/A</v>
      </c>
      <c r="AC283" s="11" t="e">
        <f>IF(AND(テーブル1[[#This Row],[設定項目]]&lt;設定!$F$8,テーブル1[[#This Row],[設定項目]]&lt;&gt;""),テーブル1[[#This Row],[val_J]],NA())</f>
        <v>#N/A</v>
      </c>
      <c r="AD283" s="11" t="e">
        <f>IF(AND(テーブル1[[#This Row],[設定項目]]&lt;設定!$F$8,テーブル1[[#This Row],[設定項目]]&lt;&gt;""),テーブル1[[#This Row],[val_K]],NA())</f>
        <v>#N/A</v>
      </c>
      <c r="AE283" s="11">
        <f>IF(AND('グラフ(cCa-P)'!$I$11="ON",テーブル1[[#This Row],[ラベル表示]]=TRUE),テーブル1[[#This Row],[名前]],"")</f>
        <v>0</v>
      </c>
      <c r="AF283" s="11">
        <f>IF(AND('グラフ(PTH-cCa,P)'!$I$31="ON",テーブル1[[#This Row],[ラベル表示]]=TRUE),テーブル1[[#This Row],[名前]],"")</f>
        <v>0</v>
      </c>
      <c r="AG283" s="11">
        <f>IF(AND('グラフ(PTH-cCa,P)'!$Y$31="ON",テーブル1[[#This Row],[ラベル表示]]=TRUE),テーブル1[[#This Row],[名前]],"")</f>
        <v>0</v>
      </c>
      <c r="AH283" s="76">
        <f t="shared" si="9"/>
        <v>0</v>
      </c>
    </row>
    <row r="284" spans="2:34" ht="20.399999999999999" customHeight="1" x14ac:dyDescent="0.45">
      <c r="B284" s="129" t="b">
        <v>1</v>
      </c>
      <c r="C284" s="88">
        <f t="shared" si="8"/>
        <v>280</v>
      </c>
      <c r="D284" s="144"/>
      <c r="E284" s="8"/>
      <c r="F284" s="8"/>
      <c r="G284" s="8"/>
      <c r="H284" s="8"/>
      <c r="I284" s="8"/>
      <c r="J284" s="8"/>
      <c r="K284" s="136" t="str">
        <f>テーブル1[[#This Row],[cCa(mg/dL) '[自動計算']_グラフ表示用]]</f>
        <v/>
      </c>
      <c r="L284" s="8"/>
      <c r="M284" s="8"/>
      <c r="N284" s="59"/>
      <c r="O2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4" s="130" t="e">
        <f>IF(AND(テーブル1[[#This Row],[cCa(mg/dL) '[自動計算']_グラフ表示用]]&lt;&gt;"",テーブル1[[#This Row],[ラベル表示]]=TRUE),テーブル1[[#This Row],[cCa(mg/dL) '[自動計算']_グラフ表示用]],NA())</f>
        <v>#N/A</v>
      </c>
      <c r="Q284" s="130" t="e">
        <f>IF(AND(テーブル1[[#This Row],[P(mg/dL)]]&lt;&gt;"",テーブル1[[#This Row],[ラベル表示]]=TRUE),テーブル1[[#This Row],[P(mg/dL)]],NA())</f>
        <v>#N/A</v>
      </c>
      <c r="R284" s="130" t="e">
        <f>IF(AND(テーブル1[[#This Row],[設定項目]]&lt;&gt;"",テーブル1[[#This Row],[ラベル表示]]=TRUE),テーブル1[[#This Row],[設定項目]],NA())</f>
        <v>#N/A</v>
      </c>
      <c r="S284" s="58" t="e">
        <f>IF(テーブル1[[#This Row],[設定項目]]&gt;=設定!$D$13,テーブル1[[#This Row],[val_J]],NA())</f>
        <v>#N/A</v>
      </c>
      <c r="T284" s="11" t="e">
        <f>IF(テーブル1[[#This Row],[設定項目]]&gt;=設定!$D$13,テーブル1[[#This Row],[val_K]],NA())</f>
        <v>#N/A</v>
      </c>
      <c r="U284" s="11" t="e">
        <f>IF(AND(テーブル1[[#This Row],[設定項目]]&lt;設定!$D$13,テーブル1[[#This Row],[設定項目]]&gt;=設定!$D$12),テーブル1[[#This Row],[val_J]],NA())</f>
        <v>#N/A</v>
      </c>
      <c r="V284" s="11" t="e">
        <f>IF(AND(テーブル1[[#This Row],[設定項目]]&lt;設定!$D$13,テーブル1[[#This Row],[設定項目]]&gt;=設定!$D$12),テーブル1[[#This Row],[val_K]],NA())</f>
        <v>#N/A</v>
      </c>
      <c r="W284" s="11" t="e">
        <f>IF(AND(テーブル1[[#This Row],[設定項目]]&lt;設定!$D$12,テーブル1[[#This Row],[設定項目]]&gt;=設定!$D$11),テーブル1[[#This Row],[val_J]],NA())</f>
        <v>#N/A</v>
      </c>
      <c r="X284" s="11" t="e">
        <f>IF(AND(テーブル1[[#This Row],[設定項目]]&lt;設定!$D$12,テーブル1[[#This Row],[設定項目]]&gt;=設定!$D$11),テーブル1[[#This Row],[val_K]],NA())</f>
        <v>#N/A</v>
      </c>
      <c r="Y284" s="11" t="e">
        <f>IF(AND(テーブル1[[#This Row],[設定項目]]&lt;設定!$D$11,テーブル1[[#This Row],[設定項目]]&gt;=設定!$D$10),テーブル1[[#This Row],[val_J]],NA())</f>
        <v>#N/A</v>
      </c>
      <c r="Z284" s="11" t="e">
        <f>IF(AND(テーブル1[[#This Row],[設定項目]]&lt;設定!$D$11,テーブル1[[#This Row],[設定項目]]&gt;=設定!$D$10),テーブル1[[#This Row],[val_K]],NA())</f>
        <v>#N/A</v>
      </c>
      <c r="AA284" s="11" t="e">
        <f>IF(AND(テーブル1[[#This Row],[設定項目]]&lt;設定!$D$10,テーブル1[[#This Row],[設定項目]]&gt;=設定!$D$9),テーブル1[[#This Row],[val_J]],NA())</f>
        <v>#N/A</v>
      </c>
      <c r="AB284" s="11" t="e">
        <f>IF(AND(テーブル1[[#This Row],[設定項目]]&lt;設定!$D$10,テーブル1[[#This Row],[設定項目]]&gt;=設定!$D$9),テーブル1[[#This Row],[val_K]],NA())</f>
        <v>#N/A</v>
      </c>
      <c r="AC284" s="11" t="e">
        <f>IF(AND(テーブル1[[#This Row],[設定項目]]&lt;設定!$F$8,テーブル1[[#This Row],[設定項目]]&lt;&gt;""),テーブル1[[#This Row],[val_J]],NA())</f>
        <v>#N/A</v>
      </c>
      <c r="AD284" s="11" t="e">
        <f>IF(AND(テーブル1[[#This Row],[設定項目]]&lt;設定!$F$8,テーブル1[[#This Row],[設定項目]]&lt;&gt;""),テーブル1[[#This Row],[val_K]],NA())</f>
        <v>#N/A</v>
      </c>
      <c r="AE284" s="11">
        <f>IF(AND('グラフ(cCa-P)'!$I$11="ON",テーブル1[[#This Row],[ラベル表示]]=TRUE),テーブル1[[#This Row],[名前]],"")</f>
        <v>0</v>
      </c>
      <c r="AF284" s="11">
        <f>IF(AND('グラフ(PTH-cCa,P)'!$I$31="ON",テーブル1[[#This Row],[ラベル表示]]=TRUE),テーブル1[[#This Row],[名前]],"")</f>
        <v>0</v>
      </c>
      <c r="AG284" s="11">
        <f>IF(AND('グラフ(PTH-cCa,P)'!$Y$31="ON",テーブル1[[#This Row],[ラベル表示]]=TRUE),テーブル1[[#This Row],[名前]],"")</f>
        <v>0</v>
      </c>
      <c r="AH284" s="76">
        <f t="shared" si="9"/>
        <v>0</v>
      </c>
    </row>
    <row r="285" spans="2:34" ht="20.399999999999999" customHeight="1" x14ac:dyDescent="0.45">
      <c r="B285" s="129" t="b">
        <v>1</v>
      </c>
      <c r="C285" s="88">
        <f t="shared" si="8"/>
        <v>281</v>
      </c>
      <c r="D285" s="144"/>
      <c r="E285" s="8"/>
      <c r="F285" s="8"/>
      <c r="G285" s="8"/>
      <c r="H285" s="8"/>
      <c r="I285" s="8"/>
      <c r="J285" s="8"/>
      <c r="K285" s="136" t="str">
        <f>テーブル1[[#This Row],[cCa(mg/dL) '[自動計算']_グラフ表示用]]</f>
        <v/>
      </c>
      <c r="L285" s="8"/>
      <c r="M285" s="8"/>
      <c r="N285" s="59"/>
      <c r="O2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5" s="130" t="e">
        <f>IF(AND(テーブル1[[#This Row],[cCa(mg/dL) '[自動計算']_グラフ表示用]]&lt;&gt;"",テーブル1[[#This Row],[ラベル表示]]=TRUE),テーブル1[[#This Row],[cCa(mg/dL) '[自動計算']_グラフ表示用]],NA())</f>
        <v>#N/A</v>
      </c>
      <c r="Q285" s="130" t="e">
        <f>IF(AND(テーブル1[[#This Row],[P(mg/dL)]]&lt;&gt;"",テーブル1[[#This Row],[ラベル表示]]=TRUE),テーブル1[[#This Row],[P(mg/dL)]],NA())</f>
        <v>#N/A</v>
      </c>
      <c r="R285" s="130" t="e">
        <f>IF(AND(テーブル1[[#This Row],[設定項目]]&lt;&gt;"",テーブル1[[#This Row],[ラベル表示]]=TRUE),テーブル1[[#This Row],[設定項目]],NA())</f>
        <v>#N/A</v>
      </c>
      <c r="S285" s="58" t="e">
        <f>IF(テーブル1[[#This Row],[設定項目]]&gt;=設定!$D$13,テーブル1[[#This Row],[val_J]],NA())</f>
        <v>#N/A</v>
      </c>
      <c r="T285" s="11" t="e">
        <f>IF(テーブル1[[#This Row],[設定項目]]&gt;=設定!$D$13,テーブル1[[#This Row],[val_K]],NA())</f>
        <v>#N/A</v>
      </c>
      <c r="U285" s="11" t="e">
        <f>IF(AND(テーブル1[[#This Row],[設定項目]]&lt;設定!$D$13,テーブル1[[#This Row],[設定項目]]&gt;=設定!$D$12),テーブル1[[#This Row],[val_J]],NA())</f>
        <v>#N/A</v>
      </c>
      <c r="V285" s="11" t="e">
        <f>IF(AND(テーブル1[[#This Row],[設定項目]]&lt;設定!$D$13,テーブル1[[#This Row],[設定項目]]&gt;=設定!$D$12),テーブル1[[#This Row],[val_K]],NA())</f>
        <v>#N/A</v>
      </c>
      <c r="W285" s="11" t="e">
        <f>IF(AND(テーブル1[[#This Row],[設定項目]]&lt;設定!$D$12,テーブル1[[#This Row],[設定項目]]&gt;=設定!$D$11),テーブル1[[#This Row],[val_J]],NA())</f>
        <v>#N/A</v>
      </c>
      <c r="X285" s="11" t="e">
        <f>IF(AND(テーブル1[[#This Row],[設定項目]]&lt;設定!$D$12,テーブル1[[#This Row],[設定項目]]&gt;=設定!$D$11),テーブル1[[#This Row],[val_K]],NA())</f>
        <v>#N/A</v>
      </c>
      <c r="Y285" s="11" t="e">
        <f>IF(AND(テーブル1[[#This Row],[設定項目]]&lt;設定!$D$11,テーブル1[[#This Row],[設定項目]]&gt;=設定!$D$10),テーブル1[[#This Row],[val_J]],NA())</f>
        <v>#N/A</v>
      </c>
      <c r="Z285" s="11" t="e">
        <f>IF(AND(テーブル1[[#This Row],[設定項目]]&lt;設定!$D$11,テーブル1[[#This Row],[設定項目]]&gt;=設定!$D$10),テーブル1[[#This Row],[val_K]],NA())</f>
        <v>#N/A</v>
      </c>
      <c r="AA285" s="11" t="e">
        <f>IF(AND(テーブル1[[#This Row],[設定項目]]&lt;設定!$D$10,テーブル1[[#This Row],[設定項目]]&gt;=設定!$D$9),テーブル1[[#This Row],[val_J]],NA())</f>
        <v>#N/A</v>
      </c>
      <c r="AB285" s="11" t="e">
        <f>IF(AND(テーブル1[[#This Row],[設定項目]]&lt;設定!$D$10,テーブル1[[#This Row],[設定項目]]&gt;=設定!$D$9),テーブル1[[#This Row],[val_K]],NA())</f>
        <v>#N/A</v>
      </c>
      <c r="AC285" s="11" t="e">
        <f>IF(AND(テーブル1[[#This Row],[設定項目]]&lt;設定!$F$8,テーブル1[[#This Row],[設定項目]]&lt;&gt;""),テーブル1[[#This Row],[val_J]],NA())</f>
        <v>#N/A</v>
      </c>
      <c r="AD285" s="11" t="e">
        <f>IF(AND(テーブル1[[#This Row],[設定項目]]&lt;設定!$F$8,テーブル1[[#This Row],[設定項目]]&lt;&gt;""),テーブル1[[#This Row],[val_K]],NA())</f>
        <v>#N/A</v>
      </c>
      <c r="AE285" s="11">
        <f>IF(AND('グラフ(cCa-P)'!$I$11="ON",テーブル1[[#This Row],[ラベル表示]]=TRUE),テーブル1[[#This Row],[名前]],"")</f>
        <v>0</v>
      </c>
      <c r="AF285" s="11">
        <f>IF(AND('グラフ(PTH-cCa,P)'!$I$31="ON",テーブル1[[#This Row],[ラベル表示]]=TRUE),テーブル1[[#This Row],[名前]],"")</f>
        <v>0</v>
      </c>
      <c r="AG285" s="11">
        <f>IF(AND('グラフ(PTH-cCa,P)'!$Y$31="ON",テーブル1[[#This Row],[ラベル表示]]=TRUE),テーブル1[[#This Row],[名前]],"")</f>
        <v>0</v>
      </c>
      <c r="AH285" s="76">
        <f t="shared" si="9"/>
        <v>0</v>
      </c>
    </row>
    <row r="286" spans="2:34" ht="20.399999999999999" customHeight="1" x14ac:dyDescent="0.45">
      <c r="B286" s="129" t="b">
        <v>1</v>
      </c>
      <c r="C286" s="88">
        <f t="shared" si="8"/>
        <v>282</v>
      </c>
      <c r="D286" s="144"/>
      <c r="E286" s="8"/>
      <c r="F286" s="8"/>
      <c r="G286" s="8"/>
      <c r="H286" s="8"/>
      <c r="I286" s="8"/>
      <c r="J286" s="8"/>
      <c r="K286" s="136" t="str">
        <f>テーブル1[[#This Row],[cCa(mg/dL) '[自動計算']_グラフ表示用]]</f>
        <v/>
      </c>
      <c r="L286" s="8"/>
      <c r="M286" s="8"/>
      <c r="N286" s="59"/>
      <c r="O2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6" s="130" t="e">
        <f>IF(AND(テーブル1[[#This Row],[cCa(mg/dL) '[自動計算']_グラフ表示用]]&lt;&gt;"",テーブル1[[#This Row],[ラベル表示]]=TRUE),テーブル1[[#This Row],[cCa(mg/dL) '[自動計算']_グラフ表示用]],NA())</f>
        <v>#N/A</v>
      </c>
      <c r="Q286" s="130" t="e">
        <f>IF(AND(テーブル1[[#This Row],[P(mg/dL)]]&lt;&gt;"",テーブル1[[#This Row],[ラベル表示]]=TRUE),テーブル1[[#This Row],[P(mg/dL)]],NA())</f>
        <v>#N/A</v>
      </c>
      <c r="R286" s="130" t="e">
        <f>IF(AND(テーブル1[[#This Row],[設定項目]]&lt;&gt;"",テーブル1[[#This Row],[ラベル表示]]=TRUE),テーブル1[[#This Row],[設定項目]],NA())</f>
        <v>#N/A</v>
      </c>
      <c r="S286" s="58" t="e">
        <f>IF(テーブル1[[#This Row],[設定項目]]&gt;=設定!$D$13,テーブル1[[#This Row],[val_J]],NA())</f>
        <v>#N/A</v>
      </c>
      <c r="T286" s="11" t="e">
        <f>IF(テーブル1[[#This Row],[設定項目]]&gt;=設定!$D$13,テーブル1[[#This Row],[val_K]],NA())</f>
        <v>#N/A</v>
      </c>
      <c r="U286" s="11" t="e">
        <f>IF(AND(テーブル1[[#This Row],[設定項目]]&lt;設定!$D$13,テーブル1[[#This Row],[設定項目]]&gt;=設定!$D$12),テーブル1[[#This Row],[val_J]],NA())</f>
        <v>#N/A</v>
      </c>
      <c r="V286" s="11" t="e">
        <f>IF(AND(テーブル1[[#This Row],[設定項目]]&lt;設定!$D$13,テーブル1[[#This Row],[設定項目]]&gt;=設定!$D$12),テーブル1[[#This Row],[val_K]],NA())</f>
        <v>#N/A</v>
      </c>
      <c r="W286" s="11" t="e">
        <f>IF(AND(テーブル1[[#This Row],[設定項目]]&lt;設定!$D$12,テーブル1[[#This Row],[設定項目]]&gt;=設定!$D$11),テーブル1[[#This Row],[val_J]],NA())</f>
        <v>#N/A</v>
      </c>
      <c r="X286" s="11" t="e">
        <f>IF(AND(テーブル1[[#This Row],[設定項目]]&lt;設定!$D$12,テーブル1[[#This Row],[設定項目]]&gt;=設定!$D$11),テーブル1[[#This Row],[val_K]],NA())</f>
        <v>#N/A</v>
      </c>
      <c r="Y286" s="11" t="e">
        <f>IF(AND(テーブル1[[#This Row],[設定項目]]&lt;設定!$D$11,テーブル1[[#This Row],[設定項目]]&gt;=設定!$D$10),テーブル1[[#This Row],[val_J]],NA())</f>
        <v>#N/A</v>
      </c>
      <c r="Z286" s="11" t="e">
        <f>IF(AND(テーブル1[[#This Row],[設定項目]]&lt;設定!$D$11,テーブル1[[#This Row],[設定項目]]&gt;=設定!$D$10),テーブル1[[#This Row],[val_K]],NA())</f>
        <v>#N/A</v>
      </c>
      <c r="AA286" s="11" t="e">
        <f>IF(AND(テーブル1[[#This Row],[設定項目]]&lt;設定!$D$10,テーブル1[[#This Row],[設定項目]]&gt;=設定!$D$9),テーブル1[[#This Row],[val_J]],NA())</f>
        <v>#N/A</v>
      </c>
      <c r="AB286" s="11" t="e">
        <f>IF(AND(テーブル1[[#This Row],[設定項目]]&lt;設定!$D$10,テーブル1[[#This Row],[設定項目]]&gt;=設定!$D$9),テーブル1[[#This Row],[val_K]],NA())</f>
        <v>#N/A</v>
      </c>
      <c r="AC286" s="11" t="e">
        <f>IF(AND(テーブル1[[#This Row],[設定項目]]&lt;設定!$F$8,テーブル1[[#This Row],[設定項目]]&lt;&gt;""),テーブル1[[#This Row],[val_J]],NA())</f>
        <v>#N/A</v>
      </c>
      <c r="AD286" s="11" t="e">
        <f>IF(AND(テーブル1[[#This Row],[設定項目]]&lt;設定!$F$8,テーブル1[[#This Row],[設定項目]]&lt;&gt;""),テーブル1[[#This Row],[val_K]],NA())</f>
        <v>#N/A</v>
      </c>
      <c r="AE286" s="11">
        <f>IF(AND('グラフ(cCa-P)'!$I$11="ON",テーブル1[[#This Row],[ラベル表示]]=TRUE),テーブル1[[#This Row],[名前]],"")</f>
        <v>0</v>
      </c>
      <c r="AF286" s="11">
        <f>IF(AND('グラフ(PTH-cCa,P)'!$I$31="ON",テーブル1[[#This Row],[ラベル表示]]=TRUE),テーブル1[[#This Row],[名前]],"")</f>
        <v>0</v>
      </c>
      <c r="AG286" s="11">
        <f>IF(AND('グラフ(PTH-cCa,P)'!$Y$31="ON",テーブル1[[#This Row],[ラベル表示]]=TRUE),テーブル1[[#This Row],[名前]],"")</f>
        <v>0</v>
      </c>
      <c r="AH286" s="76">
        <f t="shared" si="9"/>
        <v>0</v>
      </c>
    </row>
    <row r="287" spans="2:34" ht="20.399999999999999" customHeight="1" x14ac:dyDescent="0.45">
      <c r="B287" s="129" t="b">
        <v>1</v>
      </c>
      <c r="C287" s="88">
        <f t="shared" si="8"/>
        <v>283</v>
      </c>
      <c r="D287" s="144"/>
      <c r="E287" s="8"/>
      <c r="F287" s="8"/>
      <c r="G287" s="8"/>
      <c r="H287" s="8"/>
      <c r="I287" s="8"/>
      <c r="J287" s="8"/>
      <c r="K287" s="136" t="str">
        <f>テーブル1[[#This Row],[cCa(mg/dL) '[自動計算']_グラフ表示用]]</f>
        <v/>
      </c>
      <c r="L287" s="8"/>
      <c r="M287" s="8"/>
      <c r="N287" s="59"/>
      <c r="O2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7" s="130" t="e">
        <f>IF(AND(テーブル1[[#This Row],[cCa(mg/dL) '[自動計算']_グラフ表示用]]&lt;&gt;"",テーブル1[[#This Row],[ラベル表示]]=TRUE),テーブル1[[#This Row],[cCa(mg/dL) '[自動計算']_グラフ表示用]],NA())</f>
        <v>#N/A</v>
      </c>
      <c r="Q287" s="130" t="e">
        <f>IF(AND(テーブル1[[#This Row],[P(mg/dL)]]&lt;&gt;"",テーブル1[[#This Row],[ラベル表示]]=TRUE),テーブル1[[#This Row],[P(mg/dL)]],NA())</f>
        <v>#N/A</v>
      </c>
      <c r="R287" s="130" t="e">
        <f>IF(AND(テーブル1[[#This Row],[設定項目]]&lt;&gt;"",テーブル1[[#This Row],[ラベル表示]]=TRUE),テーブル1[[#This Row],[設定項目]],NA())</f>
        <v>#N/A</v>
      </c>
      <c r="S287" s="58" t="e">
        <f>IF(テーブル1[[#This Row],[設定項目]]&gt;=設定!$D$13,テーブル1[[#This Row],[val_J]],NA())</f>
        <v>#N/A</v>
      </c>
      <c r="T287" s="11" t="e">
        <f>IF(テーブル1[[#This Row],[設定項目]]&gt;=設定!$D$13,テーブル1[[#This Row],[val_K]],NA())</f>
        <v>#N/A</v>
      </c>
      <c r="U287" s="11" t="e">
        <f>IF(AND(テーブル1[[#This Row],[設定項目]]&lt;設定!$D$13,テーブル1[[#This Row],[設定項目]]&gt;=設定!$D$12),テーブル1[[#This Row],[val_J]],NA())</f>
        <v>#N/A</v>
      </c>
      <c r="V287" s="11" t="e">
        <f>IF(AND(テーブル1[[#This Row],[設定項目]]&lt;設定!$D$13,テーブル1[[#This Row],[設定項目]]&gt;=設定!$D$12),テーブル1[[#This Row],[val_K]],NA())</f>
        <v>#N/A</v>
      </c>
      <c r="W287" s="11" t="e">
        <f>IF(AND(テーブル1[[#This Row],[設定項目]]&lt;設定!$D$12,テーブル1[[#This Row],[設定項目]]&gt;=設定!$D$11),テーブル1[[#This Row],[val_J]],NA())</f>
        <v>#N/A</v>
      </c>
      <c r="X287" s="11" t="e">
        <f>IF(AND(テーブル1[[#This Row],[設定項目]]&lt;設定!$D$12,テーブル1[[#This Row],[設定項目]]&gt;=設定!$D$11),テーブル1[[#This Row],[val_K]],NA())</f>
        <v>#N/A</v>
      </c>
      <c r="Y287" s="11" t="e">
        <f>IF(AND(テーブル1[[#This Row],[設定項目]]&lt;設定!$D$11,テーブル1[[#This Row],[設定項目]]&gt;=設定!$D$10),テーブル1[[#This Row],[val_J]],NA())</f>
        <v>#N/A</v>
      </c>
      <c r="Z287" s="11" t="e">
        <f>IF(AND(テーブル1[[#This Row],[設定項目]]&lt;設定!$D$11,テーブル1[[#This Row],[設定項目]]&gt;=設定!$D$10),テーブル1[[#This Row],[val_K]],NA())</f>
        <v>#N/A</v>
      </c>
      <c r="AA287" s="11" t="e">
        <f>IF(AND(テーブル1[[#This Row],[設定項目]]&lt;設定!$D$10,テーブル1[[#This Row],[設定項目]]&gt;=設定!$D$9),テーブル1[[#This Row],[val_J]],NA())</f>
        <v>#N/A</v>
      </c>
      <c r="AB287" s="11" t="e">
        <f>IF(AND(テーブル1[[#This Row],[設定項目]]&lt;設定!$D$10,テーブル1[[#This Row],[設定項目]]&gt;=設定!$D$9),テーブル1[[#This Row],[val_K]],NA())</f>
        <v>#N/A</v>
      </c>
      <c r="AC287" s="11" t="e">
        <f>IF(AND(テーブル1[[#This Row],[設定項目]]&lt;設定!$F$8,テーブル1[[#This Row],[設定項目]]&lt;&gt;""),テーブル1[[#This Row],[val_J]],NA())</f>
        <v>#N/A</v>
      </c>
      <c r="AD287" s="11" t="e">
        <f>IF(AND(テーブル1[[#This Row],[設定項目]]&lt;設定!$F$8,テーブル1[[#This Row],[設定項目]]&lt;&gt;""),テーブル1[[#This Row],[val_K]],NA())</f>
        <v>#N/A</v>
      </c>
      <c r="AE287" s="11">
        <f>IF(AND('グラフ(cCa-P)'!$I$11="ON",テーブル1[[#This Row],[ラベル表示]]=TRUE),テーブル1[[#This Row],[名前]],"")</f>
        <v>0</v>
      </c>
      <c r="AF287" s="11">
        <f>IF(AND('グラフ(PTH-cCa,P)'!$I$31="ON",テーブル1[[#This Row],[ラベル表示]]=TRUE),テーブル1[[#This Row],[名前]],"")</f>
        <v>0</v>
      </c>
      <c r="AG287" s="11">
        <f>IF(AND('グラフ(PTH-cCa,P)'!$Y$31="ON",テーブル1[[#This Row],[ラベル表示]]=TRUE),テーブル1[[#This Row],[名前]],"")</f>
        <v>0</v>
      </c>
      <c r="AH287" s="76">
        <f t="shared" si="9"/>
        <v>0</v>
      </c>
    </row>
    <row r="288" spans="2:34" ht="20.399999999999999" customHeight="1" x14ac:dyDescent="0.45">
      <c r="B288" s="129" t="b">
        <v>1</v>
      </c>
      <c r="C288" s="88">
        <f t="shared" si="8"/>
        <v>284</v>
      </c>
      <c r="D288" s="144"/>
      <c r="E288" s="8"/>
      <c r="F288" s="8"/>
      <c r="G288" s="8"/>
      <c r="H288" s="8"/>
      <c r="I288" s="8"/>
      <c r="J288" s="8"/>
      <c r="K288" s="136" t="str">
        <f>テーブル1[[#This Row],[cCa(mg/dL) '[自動計算']_グラフ表示用]]</f>
        <v/>
      </c>
      <c r="L288" s="8"/>
      <c r="M288" s="8"/>
      <c r="N288" s="59"/>
      <c r="O2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8" s="130" t="e">
        <f>IF(AND(テーブル1[[#This Row],[cCa(mg/dL) '[自動計算']_グラフ表示用]]&lt;&gt;"",テーブル1[[#This Row],[ラベル表示]]=TRUE),テーブル1[[#This Row],[cCa(mg/dL) '[自動計算']_グラフ表示用]],NA())</f>
        <v>#N/A</v>
      </c>
      <c r="Q288" s="130" t="e">
        <f>IF(AND(テーブル1[[#This Row],[P(mg/dL)]]&lt;&gt;"",テーブル1[[#This Row],[ラベル表示]]=TRUE),テーブル1[[#This Row],[P(mg/dL)]],NA())</f>
        <v>#N/A</v>
      </c>
      <c r="R288" s="130" t="e">
        <f>IF(AND(テーブル1[[#This Row],[設定項目]]&lt;&gt;"",テーブル1[[#This Row],[ラベル表示]]=TRUE),テーブル1[[#This Row],[設定項目]],NA())</f>
        <v>#N/A</v>
      </c>
      <c r="S288" s="58" t="e">
        <f>IF(テーブル1[[#This Row],[設定項目]]&gt;=設定!$D$13,テーブル1[[#This Row],[val_J]],NA())</f>
        <v>#N/A</v>
      </c>
      <c r="T288" s="11" t="e">
        <f>IF(テーブル1[[#This Row],[設定項目]]&gt;=設定!$D$13,テーブル1[[#This Row],[val_K]],NA())</f>
        <v>#N/A</v>
      </c>
      <c r="U288" s="11" t="e">
        <f>IF(AND(テーブル1[[#This Row],[設定項目]]&lt;設定!$D$13,テーブル1[[#This Row],[設定項目]]&gt;=設定!$D$12),テーブル1[[#This Row],[val_J]],NA())</f>
        <v>#N/A</v>
      </c>
      <c r="V288" s="11" t="e">
        <f>IF(AND(テーブル1[[#This Row],[設定項目]]&lt;設定!$D$13,テーブル1[[#This Row],[設定項目]]&gt;=設定!$D$12),テーブル1[[#This Row],[val_K]],NA())</f>
        <v>#N/A</v>
      </c>
      <c r="W288" s="11" t="e">
        <f>IF(AND(テーブル1[[#This Row],[設定項目]]&lt;設定!$D$12,テーブル1[[#This Row],[設定項目]]&gt;=設定!$D$11),テーブル1[[#This Row],[val_J]],NA())</f>
        <v>#N/A</v>
      </c>
      <c r="X288" s="11" t="e">
        <f>IF(AND(テーブル1[[#This Row],[設定項目]]&lt;設定!$D$12,テーブル1[[#This Row],[設定項目]]&gt;=設定!$D$11),テーブル1[[#This Row],[val_K]],NA())</f>
        <v>#N/A</v>
      </c>
      <c r="Y288" s="11" t="e">
        <f>IF(AND(テーブル1[[#This Row],[設定項目]]&lt;設定!$D$11,テーブル1[[#This Row],[設定項目]]&gt;=設定!$D$10),テーブル1[[#This Row],[val_J]],NA())</f>
        <v>#N/A</v>
      </c>
      <c r="Z288" s="11" t="e">
        <f>IF(AND(テーブル1[[#This Row],[設定項目]]&lt;設定!$D$11,テーブル1[[#This Row],[設定項目]]&gt;=設定!$D$10),テーブル1[[#This Row],[val_K]],NA())</f>
        <v>#N/A</v>
      </c>
      <c r="AA288" s="11" t="e">
        <f>IF(AND(テーブル1[[#This Row],[設定項目]]&lt;設定!$D$10,テーブル1[[#This Row],[設定項目]]&gt;=設定!$D$9),テーブル1[[#This Row],[val_J]],NA())</f>
        <v>#N/A</v>
      </c>
      <c r="AB288" s="11" t="e">
        <f>IF(AND(テーブル1[[#This Row],[設定項目]]&lt;設定!$D$10,テーブル1[[#This Row],[設定項目]]&gt;=設定!$D$9),テーブル1[[#This Row],[val_K]],NA())</f>
        <v>#N/A</v>
      </c>
      <c r="AC288" s="11" t="e">
        <f>IF(AND(テーブル1[[#This Row],[設定項目]]&lt;設定!$F$8,テーブル1[[#This Row],[設定項目]]&lt;&gt;""),テーブル1[[#This Row],[val_J]],NA())</f>
        <v>#N/A</v>
      </c>
      <c r="AD288" s="11" t="e">
        <f>IF(AND(テーブル1[[#This Row],[設定項目]]&lt;設定!$F$8,テーブル1[[#This Row],[設定項目]]&lt;&gt;""),テーブル1[[#This Row],[val_K]],NA())</f>
        <v>#N/A</v>
      </c>
      <c r="AE288" s="11">
        <f>IF(AND('グラフ(cCa-P)'!$I$11="ON",テーブル1[[#This Row],[ラベル表示]]=TRUE),テーブル1[[#This Row],[名前]],"")</f>
        <v>0</v>
      </c>
      <c r="AF288" s="11">
        <f>IF(AND('グラフ(PTH-cCa,P)'!$I$31="ON",テーブル1[[#This Row],[ラベル表示]]=TRUE),テーブル1[[#This Row],[名前]],"")</f>
        <v>0</v>
      </c>
      <c r="AG288" s="11">
        <f>IF(AND('グラフ(PTH-cCa,P)'!$Y$31="ON",テーブル1[[#This Row],[ラベル表示]]=TRUE),テーブル1[[#This Row],[名前]],"")</f>
        <v>0</v>
      </c>
      <c r="AH288" s="76">
        <f t="shared" si="9"/>
        <v>0</v>
      </c>
    </row>
    <row r="289" spans="2:34" ht="20.399999999999999" customHeight="1" x14ac:dyDescent="0.45">
      <c r="B289" s="129" t="b">
        <v>1</v>
      </c>
      <c r="C289" s="88">
        <f t="shared" si="8"/>
        <v>285</v>
      </c>
      <c r="D289" s="144"/>
      <c r="E289" s="8"/>
      <c r="F289" s="8"/>
      <c r="G289" s="8"/>
      <c r="H289" s="8"/>
      <c r="I289" s="8"/>
      <c r="J289" s="8"/>
      <c r="K289" s="136" t="str">
        <f>テーブル1[[#This Row],[cCa(mg/dL) '[自動計算']_グラフ表示用]]</f>
        <v/>
      </c>
      <c r="L289" s="8"/>
      <c r="M289" s="8"/>
      <c r="N289" s="59"/>
      <c r="O2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89" s="130" t="e">
        <f>IF(AND(テーブル1[[#This Row],[cCa(mg/dL) '[自動計算']_グラフ表示用]]&lt;&gt;"",テーブル1[[#This Row],[ラベル表示]]=TRUE),テーブル1[[#This Row],[cCa(mg/dL) '[自動計算']_グラフ表示用]],NA())</f>
        <v>#N/A</v>
      </c>
      <c r="Q289" s="130" t="e">
        <f>IF(AND(テーブル1[[#This Row],[P(mg/dL)]]&lt;&gt;"",テーブル1[[#This Row],[ラベル表示]]=TRUE),テーブル1[[#This Row],[P(mg/dL)]],NA())</f>
        <v>#N/A</v>
      </c>
      <c r="R289" s="130" t="e">
        <f>IF(AND(テーブル1[[#This Row],[設定項目]]&lt;&gt;"",テーブル1[[#This Row],[ラベル表示]]=TRUE),テーブル1[[#This Row],[設定項目]],NA())</f>
        <v>#N/A</v>
      </c>
      <c r="S289" s="58" t="e">
        <f>IF(テーブル1[[#This Row],[設定項目]]&gt;=設定!$D$13,テーブル1[[#This Row],[val_J]],NA())</f>
        <v>#N/A</v>
      </c>
      <c r="T289" s="11" t="e">
        <f>IF(テーブル1[[#This Row],[設定項目]]&gt;=設定!$D$13,テーブル1[[#This Row],[val_K]],NA())</f>
        <v>#N/A</v>
      </c>
      <c r="U289" s="11" t="e">
        <f>IF(AND(テーブル1[[#This Row],[設定項目]]&lt;設定!$D$13,テーブル1[[#This Row],[設定項目]]&gt;=設定!$D$12),テーブル1[[#This Row],[val_J]],NA())</f>
        <v>#N/A</v>
      </c>
      <c r="V289" s="11" t="e">
        <f>IF(AND(テーブル1[[#This Row],[設定項目]]&lt;設定!$D$13,テーブル1[[#This Row],[設定項目]]&gt;=設定!$D$12),テーブル1[[#This Row],[val_K]],NA())</f>
        <v>#N/A</v>
      </c>
      <c r="W289" s="11" t="e">
        <f>IF(AND(テーブル1[[#This Row],[設定項目]]&lt;設定!$D$12,テーブル1[[#This Row],[設定項目]]&gt;=設定!$D$11),テーブル1[[#This Row],[val_J]],NA())</f>
        <v>#N/A</v>
      </c>
      <c r="X289" s="11" t="e">
        <f>IF(AND(テーブル1[[#This Row],[設定項目]]&lt;設定!$D$12,テーブル1[[#This Row],[設定項目]]&gt;=設定!$D$11),テーブル1[[#This Row],[val_K]],NA())</f>
        <v>#N/A</v>
      </c>
      <c r="Y289" s="11" t="e">
        <f>IF(AND(テーブル1[[#This Row],[設定項目]]&lt;設定!$D$11,テーブル1[[#This Row],[設定項目]]&gt;=設定!$D$10),テーブル1[[#This Row],[val_J]],NA())</f>
        <v>#N/A</v>
      </c>
      <c r="Z289" s="11" t="e">
        <f>IF(AND(テーブル1[[#This Row],[設定項目]]&lt;設定!$D$11,テーブル1[[#This Row],[設定項目]]&gt;=設定!$D$10),テーブル1[[#This Row],[val_K]],NA())</f>
        <v>#N/A</v>
      </c>
      <c r="AA289" s="11" t="e">
        <f>IF(AND(テーブル1[[#This Row],[設定項目]]&lt;設定!$D$10,テーブル1[[#This Row],[設定項目]]&gt;=設定!$D$9),テーブル1[[#This Row],[val_J]],NA())</f>
        <v>#N/A</v>
      </c>
      <c r="AB289" s="11" t="e">
        <f>IF(AND(テーブル1[[#This Row],[設定項目]]&lt;設定!$D$10,テーブル1[[#This Row],[設定項目]]&gt;=設定!$D$9),テーブル1[[#This Row],[val_K]],NA())</f>
        <v>#N/A</v>
      </c>
      <c r="AC289" s="11" t="e">
        <f>IF(AND(テーブル1[[#This Row],[設定項目]]&lt;設定!$F$8,テーブル1[[#This Row],[設定項目]]&lt;&gt;""),テーブル1[[#This Row],[val_J]],NA())</f>
        <v>#N/A</v>
      </c>
      <c r="AD289" s="11" t="e">
        <f>IF(AND(テーブル1[[#This Row],[設定項目]]&lt;設定!$F$8,テーブル1[[#This Row],[設定項目]]&lt;&gt;""),テーブル1[[#This Row],[val_K]],NA())</f>
        <v>#N/A</v>
      </c>
      <c r="AE289" s="11">
        <f>IF(AND('グラフ(cCa-P)'!$I$11="ON",テーブル1[[#This Row],[ラベル表示]]=TRUE),テーブル1[[#This Row],[名前]],"")</f>
        <v>0</v>
      </c>
      <c r="AF289" s="11">
        <f>IF(AND('グラフ(PTH-cCa,P)'!$I$31="ON",テーブル1[[#This Row],[ラベル表示]]=TRUE),テーブル1[[#This Row],[名前]],"")</f>
        <v>0</v>
      </c>
      <c r="AG289" s="11">
        <f>IF(AND('グラフ(PTH-cCa,P)'!$Y$31="ON",テーブル1[[#This Row],[ラベル表示]]=TRUE),テーブル1[[#This Row],[名前]],"")</f>
        <v>0</v>
      </c>
      <c r="AH289" s="76">
        <f t="shared" si="9"/>
        <v>0</v>
      </c>
    </row>
    <row r="290" spans="2:34" ht="20.399999999999999" customHeight="1" x14ac:dyDescent="0.45">
      <c r="B290" s="129" t="b">
        <v>1</v>
      </c>
      <c r="C290" s="88">
        <f t="shared" si="8"/>
        <v>286</v>
      </c>
      <c r="D290" s="144"/>
      <c r="E290" s="8"/>
      <c r="F290" s="8"/>
      <c r="G290" s="8"/>
      <c r="H290" s="8"/>
      <c r="I290" s="8"/>
      <c r="J290" s="8"/>
      <c r="K290" s="136" t="str">
        <f>テーブル1[[#This Row],[cCa(mg/dL) '[自動計算']_グラフ表示用]]</f>
        <v/>
      </c>
      <c r="L290" s="8"/>
      <c r="M290" s="8"/>
      <c r="N290" s="59"/>
      <c r="O2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0" s="130" t="e">
        <f>IF(AND(テーブル1[[#This Row],[cCa(mg/dL) '[自動計算']_グラフ表示用]]&lt;&gt;"",テーブル1[[#This Row],[ラベル表示]]=TRUE),テーブル1[[#This Row],[cCa(mg/dL) '[自動計算']_グラフ表示用]],NA())</f>
        <v>#N/A</v>
      </c>
      <c r="Q290" s="130" t="e">
        <f>IF(AND(テーブル1[[#This Row],[P(mg/dL)]]&lt;&gt;"",テーブル1[[#This Row],[ラベル表示]]=TRUE),テーブル1[[#This Row],[P(mg/dL)]],NA())</f>
        <v>#N/A</v>
      </c>
      <c r="R290" s="130" t="e">
        <f>IF(AND(テーブル1[[#This Row],[設定項目]]&lt;&gt;"",テーブル1[[#This Row],[ラベル表示]]=TRUE),テーブル1[[#This Row],[設定項目]],NA())</f>
        <v>#N/A</v>
      </c>
      <c r="S290" s="58" t="e">
        <f>IF(テーブル1[[#This Row],[設定項目]]&gt;=設定!$D$13,テーブル1[[#This Row],[val_J]],NA())</f>
        <v>#N/A</v>
      </c>
      <c r="T290" s="11" t="e">
        <f>IF(テーブル1[[#This Row],[設定項目]]&gt;=設定!$D$13,テーブル1[[#This Row],[val_K]],NA())</f>
        <v>#N/A</v>
      </c>
      <c r="U290" s="11" t="e">
        <f>IF(AND(テーブル1[[#This Row],[設定項目]]&lt;設定!$D$13,テーブル1[[#This Row],[設定項目]]&gt;=設定!$D$12),テーブル1[[#This Row],[val_J]],NA())</f>
        <v>#N/A</v>
      </c>
      <c r="V290" s="11" t="e">
        <f>IF(AND(テーブル1[[#This Row],[設定項目]]&lt;設定!$D$13,テーブル1[[#This Row],[設定項目]]&gt;=設定!$D$12),テーブル1[[#This Row],[val_K]],NA())</f>
        <v>#N/A</v>
      </c>
      <c r="W290" s="11" t="e">
        <f>IF(AND(テーブル1[[#This Row],[設定項目]]&lt;設定!$D$12,テーブル1[[#This Row],[設定項目]]&gt;=設定!$D$11),テーブル1[[#This Row],[val_J]],NA())</f>
        <v>#N/A</v>
      </c>
      <c r="X290" s="11" t="e">
        <f>IF(AND(テーブル1[[#This Row],[設定項目]]&lt;設定!$D$12,テーブル1[[#This Row],[設定項目]]&gt;=設定!$D$11),テーブル1[[#This Row],[val_K]],NA())</f>
        <v>#N/A</v>
      </c>
      <c r="Y290" s="11" t="e">
        <f>IF(AND(テーブル1[[#This Row],[設定項目]]&lt;設定!$D$11,テーブル1[[#This Row],[設定項目]]&gt;=設定!$D$10),テーブル1[[#This Row],[val_J]],NA())</f>
        <v>#N/A</v>
      </c>
      <c r="Z290" s="11" t="e">
        <f>IF(AND(テーブル1[[#This Row],[設定項目]]&lt;設定!$D$11,テーブル1[[#This Row],[設定項目]]&gt;=設定!$D$10),テーブル1[[#This Row],[val_K]],NA())</f>
        <v>#N/A</v>
      </c>
      <c r="AA290" s="11" t="e">
        <f>IF(AND(テーブル1[[#This Row],[設定項目]]&lt;設定!$D$10,テーブル1[[#This Row],[設定項目]]&gt;=設定!$D$9),テーブル1[[#This Row],[val_J]],NA())</f>
        <v>#N/A</v>
      </c>
      <c r="AB290" s="11" t="e">
        <f>IF(AND(テーブル1[[#This Row],[設定項目]]&lt;設定!$D$10,テーブル1[[#This Row],[設定項目]]&gt;=設定!$D$9),テーブル1[[#This Row],[val_K]],NA())</f>
        <v>#N/A</v>
      </c>
      <c r="AC290" s="11" t="e">
        <f>IF(AND(テーブル1[[#This Row],[設定項目]]&lt;設定!$F$8,テーブル1[[#This Row],[設定項目]]&lt;&gt;""),テーブル1[[#This Row],[val_J]],NA())</f>
        <v>#N/A</v>
      </c>
      <c r="AD290" s="11" t="e">
        <f>IF(AND(テーブル1[[#This Row],[設定項目]]&lt;設定!$F$8,テーブル1[[#This Row],[設定項目]]&lt;&gt;""),テーブル1[[#This Row],[val_K]],NA())</f>
        <v>#N/A</v>
      </c>
      <c r="AE290" s="11">
        <f>IF(AND('グラフ(cCa-P)'!$I$11="ON",テーブル1[[#This Row],[ラベル表示]]=TRUE),テーブル1[[#This Row],[名前]],"")</f>
        <v>0</v>
      </c>
      <c r="AF290" s="11">
        <f>IF(AND('グラフ(PTH-cCa,P)'!$I$31="ON",テーブル1[[#This Row],[ラベル表示]]=TRUE),テーブル1[[#This Row],[名前]],"")</f>
        <v>0</v>
      </c>
      <c r="AG290" s="11">
        <f>IF(AND('グラフ(PTH-cCa,P)'!$Y$31="ON",テーブル1[[#This Row],[ラベル表示]]=TRUE),テーブル1[[#This Row],[名前]],"")</f>
        <v>0</v>
      </c>
      <c r="AH290" s="76">
        <f t="shared" si="9"/>
        <v>0</v>
      </c>
    </row>
    <row r="291" spans="2:34" ht="20.399999999999999" customHeight="1" x14ac:dyDescent="0.45">
      <c r="B291" s="129" t="b">
        <v>1</v>
      </c>
      <c r="C291" s="88">
        <f t="shared" si="8"/>
        <v>287</v>
      </c>
      <c r="D291" s="144"/>
      <c r="E291" s="8"/>
      <c r="F291" s="8"/>
      <c r="G291" s="8"/>
      <c r="H291" s="8"/>
      <c r="I291" s="8"/>
      <c r="J291" s="8"/>
      <c r="K291" s="136" t="str">
        <f>テーブル1[[#This Row],[cCa(mg/dL) '[自動計算']_グラフ表示用]]</f>
        <v/>
      </c>
      <c r="L291" s="8"/>
      <c r="M291" s="8"/>
      <c r="N291" s="59"/>
      <c r="O2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1" s="130" t="e">
        <f>IF(AND(テーブル1[[#This Row],[cCa(mg/dL) '[自動計算']_グラフ表示用]]&lt;&gt;"",テーブル1[[#This Row],[ラベル表示]]=TRUE),テーブル1[[#This Row],[cCa(mg/dL) '[自動計算']_グラフ表示用]],NA())</f>
        <v>#N/A</v>
      </c>
      <c r="Q291" s="130" t="e">
        <f>IF(AND(テーブル1[[#This Row],[P(mg/dL)]]&lt;&gt;"",テーブル1[[#This Row],[ラベル表示]]=TRUE),テーブル1[[#This Row],[P(mg/dL)]],NA())</f>
        <v>#N/A</v>
      </c>
      <c r="R291" s="130" t="e">
        <f>IF(AND(テーブル1[[#This Row],[設定項目]]&lt;&gt;"",テーブル1[[#This Row],[ラベル表示]]=TRUE),テーブル1[[#This Row],[設定項目]],NA())</f>
        <v>#N/A</v>
      </c>
      <c r="S291" s="58" t="e">
        <f>IF(テーブル1[[#This Row],[設定項目]]&gt;=設定!$D$13,テーブル1[[#This Row],[val_J]],NA())</f>
        <v>#N/A</v>
      </c>
      <c r="T291" s="11" t="e">
        <f>IF(テーブル1[[#This Row],[設定項目]]&gt;=設定!$D$13,テーブル1[[#This Row],[val_K]],NA())</f>
        <v>#N/A</v>
      </c>
      <c r="U291" s="11" t="e">
        <f>IF(AND(テーブル1[[#This Row],[設定項目]]&lt;設定!$D$13,テーブル1[[#This Row],[設定項目]]&gt;=設定!$D$12),テーブル1[[#This Row],[val_J]],NA())</f>
        <v>#N/A</v>
      </c>
      <c r="V291" s="11" t="e">
        <f>IF(AND(テーブル1[[#This Row],[設定項目]]&lt;設定!$D$13,テーブル1[[#This Row],[設定項目]]&gt;=設定!$D$12),テーブル1[[#This Row],[val_K]],NA())</f>
        <v>#N/A</v>
      </c>
      <c r="W291" s="11" t="e">
        <f>IF(AND(テーブル1[[#This Row],[設定項目]]&lt;設定!$D$12,テーブル1[[#This Row],[設定項目]]&gt;=設定!$D$11),テーブル1[[#This Row],[val_J]],NA())</f>
        <v>#N/A</v>
      </c>
      <c r="X291" s="11" t="e">
        <f>IF(AND(テーブル1[[#This Row],[設定項目]]&lt;設定!$D$12,テーブル1[[#This Row],[設定項目]]&gt;=設定!$D$11),テーブル1[[#This Row],[val_K]],NA())</f>
        <v>#N/A</v>
      </c>
      <c r="Y291" s="11" t="e">
        <f>IF(AND(テーブル1[[#This Row],[設定項目]]&lt;設定!$D$11,テーブル1[[#This Row],[設定項目]]&gt;=設定!$D$10),テーブル1[[#This Row],[val_J]],NA())</f>
        <v>#N/A</v>
      </c>
      <c r="Z291" s="11" t="e">
        <f>IF(AND(テーブル1[[#This Row],[設定項目]]&lt;設定!$D$11,テーブル1[[#This Row],[設定項目]]&gt;=設定!$D$10),テーブル1[[#This Row],[val_K]],NA())</f>
        <v>#N/A</v>
      </c>
      <c r="AA291" s="11" t="e">
        <f>IF(AND(テーブル1[[#This Row],[設定項目]]&lt;設定!$D$10,テーブル1[[#This Row],[設定項目]]&gt;=設定!$D$9),テーブル1[[#This Row],[val_J]],NA())</f>
        <v>#N/A</v>
      </c>
      <c r="AB291" s="11" t="e">
        <f>IF(AND(テーブル1[[#This Row],[設定項目]]&lt;設定!$D$10,テーブル1[[#This Row],[設定項目]]&gt;=設定!$D$9),テーブル1[[#This Row],[val_K]],NA())</f>
        <v>#N/A</v>
      </c>
      <c r="AC291" s="11" t="e">
        <f>IF(AND(テーブル1[[#This Row],[設定項目]]&lt;設定!$F$8,テーブル1[[#This Row],[設定項目]]&lt;&gt;""),テーブル1[[#This Row],[val_J]],NA())</f>
        <v>#N/A</v>
      </c>
      <c r="AD291" s="11" t="e">
        <f>IF(AND(テーブル1[[#This Row],[設定項目]]&lt;設定!$F$8,テーブル1[[#This Row],[設定項目]]&lt;&gt;""),テーブル1[[#This Row],[val_K]],NA())</f>
        <v>#N/A</v>
      </c>
      <c r="AE291" s="11">
        <f>IF(AND('グラフ(cCa-P)'!$I$11="ON",テーブル1[[#This Row],[ラベル表示]]=TRUE),テーブル1[[#This Row],[名前]],"")</f>
        <v>0</v>
      </c>
      <c r="AF291" s="11">
        <f>IF(AND('グラフ(PTH-cCa,P)'!$I$31="ON",テーブル1[[#This Row],[ラベル表示]]=TRUE),テーブル1[[#This Row],[名前]],"")</f>
        <v>0</v>
      </c>
      <c r="AG291" s="11">
        <f>IF(AND('グラフ(PTH-cCa,P)'!$Y$31="ON",テーブル1[[#This Row],[ラベル表示]]=TRUE),テーブル1[[#This Row],[名前]],"")</f>
        <v>0</v>
      </c>
      <c r="AH291" s="76">
        <f t="shared" si="9"/>
        <v>0</v>
      </c>
    </row>
    <row r="292" spans="2:34" ht="20.399999999999999" customHeight="1" x14ac:dyDescent="0.45">
      <c r="B292" s="129" t="b">
        <v>1</v>
      </c>
      <c r="C292" s="88">
        <f t="shared" si="8"/>
        <v>288</v>
      </c>
      <c r="D292" s="144"/>
      <c r="E292" s="8"/>
      <c r="F292" s="8"/>
      <c r="G292" s="8"/>
      <c r="H292" s="8"/>
      <c r="I292" s="8"/>
      <c r="J292" s="8"/>
      <c r="K292" s="136" t="str">
        <f>テーブル1[[#This Row],[cCa(mg/dL) '[自動計算']_グラフ表示用]]</f>
        <v/>
      </c>
      <c r="L292" s="8"/>
      <c r="M292" s="8"/>
      <c r="N292" s="59"/>
      <c r="O2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2" s="130" t="e">
        <f>IF(AND(テーブル1[[#This Row],[cCa(mg/dL) '[自動計算']_グラフ表示用]]&lt;&gt;"",テーブル1[[#This Row],[ラベル表示]]=TRUE),テーブル1[[#This Row],[cCa(mg/dL) '[自動計算']_グラフ表示用]],NA())</f>
        <v>#N/A</v>
      </c>
      <c r="Q292" s="130" t="e">
        <f>IF(AND(テーブル1[[#This Row],[P(mg/dL)]]&lt;&gt;"",テーブル1[[#This Row],[ラベル表示]]=TRUE),テーブル1[[#This Row],[P(mg/dL)]],NA())</f>
        <v>#N/A</v>
      </c>
      <c r="R292" s="130" t="e">
        <f>IF(AND(テーブル1[[#This Row],[設定項目]]&lt;&gt;"",テーブル1[[#This Row],[ラベル表示]]=TRUE),テーブル1[[#This Row],[設定項目]],NA())</f>
        <v>#N/A</v>
      </c>
      <c r="S292" s="58" t="e">
        <f>IF(テーブル1[[#This Row],[設定項目]]&gt;=設定!$D$13,テーブル1[[#This Row],[val_J]],NA())</f>
        <v>#N/A</v>
      </c>
      <c r="T292" s="11" t="e">
        <f>IF(テーブル1[[#This Row],[設定項目]]&gt;=設定!$D$13,テーブル1[[#This Row],[val_K]],NA())</f>
        <v>#N/A</v>
      </c>
      <c r="U292" s="11" t="e">
        <f>IF(AND(テーブル1[[#This Row],[設定項目]]&lt;設定!$D$13,テーブル1[[#This Row],[設定項目]]&gt;=設定!$D$12),テーブル1[[#This Row],[val_J]],NA())</f>
        <v>#N/A</v>
      </c>
      <c r="V292" s="11" t="e">
        <f>IF(AND(テーブル1[[#This Row],[設定項目]]&lt;設定!$D$13,テーブル1[[#This Row],[設定項目]]&gt;=設定!$D$12),テーブル1[[#This Row],[val_K]],NA())</f>
        <v>#N/A</v>
      </c>
      <c r="W292" s="11" t="e">
        <f>IF(AND(テーブル1[[#This Row],[設定項目]]&lt;設定!$D$12,テーブル1[[#This Row],[設定項目]]&gt;=設定!$D$11),テーブル1[[#This Row],[val_J]],NA())</f>
        <v>#N/A</v>
      </c>
      <c r="X292" s="11" t="e">
        <f>IF(AND(テーブル1[[#This Row],[設定項目]]&lt;設定!$D$12,テーブル1[[#This Row],[設定項目]]&gt;=設定!$D$11),テーブル1[[#This Row],[val_K]],NA())</f>
        <v>#N/A</v>
      </c>
      <c r="Y292" s="11" t="e">
        <f>IF(AND(テーブル1[[#This Row],[設定項目]]&lt;設定!$D$11,テーブル1[[#This Row],[設定項目]]&gt;=設定!$D$10),テーブル1[[#This Row],[val_J]],NA())</f>
        <v>#N/A</v>
      </c>
      <c r="Z292" s="11" t="e">
        <f>IF(AND(テーブル1[[#This Row],[設定項目]]&lt;設定!$D$11,テーブル1[[#This Row],[設定項目]]&gt;=設定!$D$10),テーブル1[[#This Row],[val_K]],NA())</f>
        <v>#N/A</v>
      </c>
      <c r="AA292" s="11" t="e">
        <f>IF(AND(テーブル1[[#This Row],[設定項目]]&lt;設定!$D$10,テーブル1[[#This Row],[設定項目]]&gt;=設定!$D$9),テーブル1[[#This Row],[val_J]],NA())</f>
        <v>#N/A</v>
      </c>
      <c r="AB292" s="11" t="e">
        <f>IF(AND(テーブル1[[#This Row],[設定項目]]&lt;設定!$D$10,テーブル1[[#This Row],[設定項目]]&gt;=設定!$D$9),テーブル1[[#This Row],[val_K]],NA())</f>
        <v>#N/A</v>
      </c>
      <c r="AC292" s="11" t="e">
        <f>IF(AND(テーブル1[[#This Row],[設定項目]]&lt;設定!$F$8,テーブル1[[#This Row],[設定項目]]&lt;&gt;""),テーブル1[[#This Row],[val_J]],NA())</f>
        <v>#N/A</v>
      </c>
      <c r="AD292" s="11" t="e">
        <f>IF(AND(テーブル1[[#This Row],[設定項目]]&lt;設定!$F$8,テーブル1[[#This Row],[設定項目]]&lt;&gt;""),テーブル1[[#This Row],[val_K]],NA())</f>
        <v>#N/A</v>
      </c>
      <c r="AE292" s="11">
        <f>IF(AND('グラフ(cCa-P)'!$I$11="ON",テーブル1[[#This Row],[ラベル表示]]=TRUE),テーブル1[[#This Row],[名前]],"")</f>
        <v>0</v>
      </c>
      <c r="AF292" s="11">
        <f>IF(AND('グラフ(PTH-cCa,P)'!$I$31="ON",テーブル1[[#This Row],[ラベル表示]]=TRUE),テーブル1[[#This Row],[名前]],"")</f>
        <v>0</v>
      </c>
      <c r="AG292" s="11">
        <f>IF(AND('グラフ(PTH-cCa,P)'!$Y$31="ON",テーブル1[[#This Row],[ラベル表示]]=TRUE),テーブル1[[#This Row],[名前]],"")</f>
        <v>0</v>
      </c>
      <c r="AH292" s="76">
        <f t="shared" si="9"/>
        <v>0</v>
      </c>
    </row>
    <row r="293" spans="2:34" ht="20.399999999999999" customHeight="1" x14ac:dyDescent="0.45">
      <c r="B293" s="129" t="b">
        <v>1</v>
      </c>
      <c r="C293" s="88">
        <f t="shared" si="8"/>
        <v>289</v>
      </c>
      <c r="D293" s="144"/>
      <c r="E293" s="8"/>
      <c r="F293" s="8"/>
      <c r="G293" s="8"/>
      <c r="H293" s="8"/>
      <c r="I293" s="8"/>
      <c r="J293" s="8"/>
      <c r="K293" s="136" t="str">
        <f>テーブル1[[#This Row],[cCa(mg/dL) '[自動計算']_グラフ表示用]]</f>
        <v/>
      </c>
      <c r="L293" s="8"/>
      <c r="M293" s="8"/>
      <c r="N293" s="59"/>
      <c r="O2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3" s="130" t="e">
        <f>IF(AND(テーブル1[[#This Row],[cCa(mg/dL) '[自動計算']_グラフ表示用]]&lt;&gt;"",テーブル1[[#This Row],[ラベル表示]]=TRUE),テーブル1[[#This Row],[cCa(mg/dL) '[自動計算']_グラフ表示用]],NA())</f>
        <v>#N/A</v>
      </c>
      <c r="Q293" s="130" t="e">
        <f>IF(AND(テーブル1[[#This Row],[P(mg/dL)]]&lt;&gt;"",テーブル1[[#This Row],[ラベル表示]]=TRUE),テーブル1[[#This Row],[P(mg/dL)]],NA())</f>
        <v>#N/A</v>
      </c>
      <c r="R293" s="130" t="e">
        <f>IF(AND(テーブル1[[#This Row],[設定項目]]&lt;&gt;"",テーブル1[[#This Row],[ラベル表示]]=TRUE),テーブル1[[#This Row],[設定項目]],NA())</f>
        <v>#N/A</v>
      </c>
      <c r="S293" s="58" t="e">
        <f>IF(テーブル1[[#This Row],[設定項目]]&gt;=設定!$D$13,テーブル1[[#This Row],[val_J]],NA())</f>
        <v>#N/A</v>
      </c>
      <c r="T293" s="11" t="e">
        <f>IF(テーブル1[[#This Row],[設定項目]]&gt;=設定!$D$13,テーブル1[[#This Row],[val_K]],NA())</f>
        <v>#N/A</v>
      </c>
      <c r="U293" s="11" t="e">
        <f>IF(AND(テーブル1[[#This Row],[設定項目]]&lt;設定!$D$13,テーブル1[[#This Row],[設定項目]]&gt;=設定!$D$12),テーブル1[[#This Row],[val_J]],NA())</f>
        <v>#N/A</v>
      </c>
      <c r="V293" s="11" t="e">
        <f>IF(AND(テーブル1[[#This Row],[設定項目]]&lt;設定!$D$13,テーブル1[[#This Row],[設定項目]]&gt;=設定!$D$12),テーブル1[[#This Row],[val_K]],NA())</f>
        <v>#N/A</v>
      </c>
      <c r="W293" s="11" t="e">
        <f>IF(AND(テーブル1[[#This Row],[設定項目]]&lt;設定!$D$12,テーブル1[[#This Row],[設定項目]]&gt;=設定!$D$11),テーブル1[[#This Row],[val_J]],NA())</f>
        <v>#N/A</v>
      </c>
      <c r="X293" s="11" t="e">
        <f>IF(AND(テーブル1[[#This Row],[設定項目]]&lt;設定!$D$12,テーブル1[[#This Row],[設定項目]]&gt;=設定!$D$11),テーブル1[[#This Row],[val_K]],NA())</f>
        <v>#N/A</v>
      </c>
      <c r="Y293" s="11" t="e">
        <f>IF(AND(テーブル1[[#This Row],[設定項目]]&lt;設定!$D$11,テーブル1[[#This Row],[設定項目]]&gt;=設定!$D$10),テーブル1[[#This Row],[val_J]],NA())</f>
        <v>#N/A</v>
      </c>
      <c r="Z293" s="11" t="e">
        <f>IF(AND(テーブル1[[#This Row],[設定項目]]&lt;設定!$D$11,テーブル1[[#This Row],[設定項目]]&gt;=設定!$D$10),テーブル1[[#This Row],[val_K]],NA())</f>
        <v>#N/A</v>
      </c>
      <c r="AA293" s="11" t="e">
        <f>IF(AND(テーブル1[[#This Row],[設定項目]]&lt;設定!$D$10,テーブル1[[#This Row],[設定項目]]&gt;=設定!$D$9),テーブル1[[#This Row],[val_J]],NA())</f>
        <v>#N/A</v>
      </c>
      <c r="AB293" s="11" t="e">
        <f>IF(AND(テーブル1[[#This Row],[設定項目]]&lt;設定!$D$10,テーブル1[[#This Row],[設定項目]]&gt;=設定!$D$9),テーブル1[[#This Row],[val_K]],NA())</f>
        <v>#N/A</v>
      </c>
      <c r="AC293" s="11" t="e">
        <f>IF(AND(テーブル1[[#This Row],[設定項目]]&lt;設定!$F$8,テーブル1[[#This Row],[設定項目]]&lt;&gt;""),テーブル1[[#This Row],[val_J]],NA())</f>
        <v>#N/A</v>
      </c>
      <c r="AD293" s="11" t="e">
        <f>IF(AND(テーブル1[[#This Row],[設定項目]]&lt;設定!$F$8,テーブル1[[#This Row],[設定項目]]&lt;&gt;""),テーブル1[[#This Row],[val_K]],NA())</f>
        <v>#N/A</v>
      </c>
      <c r="AE293" s="11">
        <f>IF(AND('グラフ(cCa-P)'!$I$11="ON",テーブル1[[#This Row],[ラベル表示]]=TRUE),テーブル1[[#This Row],[名前]],"")</f>
        <v>0</v>
      </c>
      <c r="AF293" s="11">
        <f>IF(AND('グラフ(PTH-cCa,P)'!$I$31="ON",テーブル1[[#This Row],[ラベル表示]]=TRUE),テーブル1[[#This Row],[名前]],"")</f>
        <v>0</v>
      </c>
      <c r="AG293" s="11">
        <f>IF(AND('グラフ(PTH-cCa,P)'!$Y$31="ON",テーブル1[[#This Row],[ラベル表示]]=TRUE),テーブル1[[#This Row],[名前]],"")</f>
        <v>0</v>
      </c>
      <c r="AH293" s="76">
        <f t="shared" si="9"/>
        <v>0</v>
      </c>
    </row>
    <row r="294" spans="2:34" ht="20.399999999999999" customHeight="1" x14ac:dyDescent="0.45">
      <c r="B294" s="129" t="b">
        <v>1</v>
      </c>
      <c r="C294" s="88">
        <f t="shared" si="8"/>
        <v>290</v>
      </c>
      <c r="D294" s="144"/>
      <c r="E294" s="8"/>
      <c r="F294" s="8"/>
      <c r="G294" s="8"/>
      <c r="H294" s="8"/>
      <c r="I294" s="8"/>
      <c r="J294" s="8"/>
      <c r="K294" s="136" t="str">
        <f>テーブル1[[#This Row],[cCa(mg/dL) '[自動計算']_グラフ表示用]]</f>
        <v/>
      </c>
      <c r="L294" s="8"/>
      <c r="M294" s="8"/>
      <c r="N294" s="59"/>
      <c r="O2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4" s="130" t="e">
        <f>IF(AND(テーブル1[[#This Row],[cCa(mg/dL) '[自動計算']_グラフ表示用]]&lt;&gt;"",テーブル1[[#This Row],[ラベル表示]]=TRUE),テーブル1[[#This Row],[cCa(mg/dL) '[自動計算']_グラフ表示用]],NA())</f>
        <v>#N/A</v>
      </c>
      <c r="Q294" s="130" t="e">
        <f>IF(AND(テーブル1[[#This Row],[P(mg/dL)]]&lt;&gt;"",テーブル1[[#This Row],[ラベル表示]]=TRUE),テーブル1[[#This Row],[P(mg/dL)]],NA())</f>
        <v>#N/A</v>
      </c>
      <c r="R294" s="130" t="e">
        <f>IF(AND(テーブル1[[#This Row],[設定項目]]&lt;&gt;"",テーブル1[[#This Row],[ラベル表示]]=TRUE),テーブル1[[#This Row],[設定項目]],NA())</f>
        <v>#N/A</v>
      </c>
      <c r="S294" s="58" t="e">
        <f>IF(テーブル1[[#This Row],[設定項目]]&gt;=設定!$D$13,テーブル1[[#This Row],[val_J]],NA())</f>
        <v>#N/A</v>
      </c>
      <c r="T294" s="11" t="e">
        <f>IF(テーブル1[[#This Row],[設定項目]]&gt;=設定!$D$13,テーブル1[[#This Row],[val_K]],NA())</f>
        <v>#N/A</v>
      </c>
      <c r="U294" s="11" t="e">
        <f>IF(AND(テーブル1[[#This Row],[設定項目]]&lt;設定!$D$13,テーブル1[[#This Row],[設定項目]]&gt;=設定!$D$12),テーブル1[[#This Row],[val_J]],NA())</f>
        <v>#N/A</v>
      </c>
      <c r="V294" s="11" t="e">
        <f>IF(AND(テーブル1[[#This Row],[設定項目]]&lt;設定!$D$13,テーブル1[[#This Row],[設定項目]]&gt;=設定!$D$12),テーブル1[[#This Row],[val_K]],NA())</f>
        <v>#N/A</v>
      </c>
      <c r="W294" s="11" t="e">
        <f>IF(AND(テーブル1[[#This Row],[設定項目]]&lt;設定!$D$12,テーブル1[[#This Row],[設定項目]]&gt;=設定!$D$11),テーブル1[[#This Row],[val_J]],NA())</f>
        <v>#N/A</v>
      </c>
      <c r="X294" s="11" t="e">
        <f>IF(AND(テーブル1[[#This Row],[設定項目]]&lt;設定!$D$12,テーブル1[[#This Row],[設定項目]]&gt;=設定!$D$11),テーブル1[[#This Row],[val_K]],NA())</f>
        <v>#N/A</v>
      </c>
      <c r="Y294" s="11" t="e">
        <f>IF(AND(テーブル1[[#This Row],[設定項目]]&lt;設定!$D$11,テーブル1[[#This Row],[設定項目]]&gt;=設定!$D$10),テーブル1[[#This Row],[val_J]],NA())</f>
        <v>#N/A</v>
      </c>
      <c r="Z294" s="11" t="e">
        <f>IF(AND(テーブル1[[#This Row],[設定項目]]&lt;設定!$D$11,テーブル1[[#This Row],[設定項目]]&gt;=設定!$D$10),テーブル1[[#This Row],[val_K]],NA())</f>
        <v>#N/A</v>
      </c>
      <c r="AA294" s="11" t="e">
        <f>IF(AND(テーブル1[[#This Row],[設定項目]]&lt;設定!$D$10,テーブル1[[#This Row],[設定項目]]&gt;=設定!$D$9),テーブル1[[#This Row],[val_J]],NA())</f>
        <v>#N/A</v>
      </c>
      <c r="AB294" s="11" t="e">
        <f>IF(AND(テーブル1[[#This Row],[設定項目]]&lt;設定!$D$10,テーブル1[[#This Row],[設定項目]]&gt;=設定!$D$9),テーブル1[[#This Row],[val_K]],NA())</f>
        <v>#N/A</v>
      </c>
      <c r="AC294" s="11" t="e">
        <f>IF(AND(テーブル1[[#This Row],[設定項目]]&lt;設定!$F$8,テーブル1[[#This Row],[設定項目]]&lt;&gt;""),テーブル1[[#This Row],[val_J]],NA())</f>
        <v>#N/A</v>
      </c>
      <c r="AD294" s="11" t="e">
        <f>IF(AND(テーブル1[[#This Row],[設定項目]]&lt;設定!$F$8,テーブル1[[#This Row],[設定項目]]&lt;&gt;""),テーブル1[[#This Row],[val_K]],NA())</f>
        <v>#N/A</v>
      </c>
      <c r="AE294" s="11">
        <f>IF(AND('グラフ(cCa-P)'!$I$11="ON",テーブル1[[#This Row],[ラベル表示]]=TRUE),テーブル1[[#This Row],[名前]],"")</f>
        <v>0</v>
      </c>
      <c r="AF294" s="11">
        <f>IF(AND('グラフ(PTH-cCa,P)'!$I$31="ON",テーブル1[[#This Row],[ラベル表示]]=TRUE),テーブル1[[#This Row],[名前]],"")</f>
        <v>0</v>
      </c>
      <c r="AG294" s="11">
        <f>IF(AND('グラフ(PTH-cCa,P)'!$Y$31="ON",テーブル1[[#This Row],[ラベル表示]]=TRUE),テーブル1[[#This Row],[名前]],"")</f>
        <v>0</v>
      </c>
      <c r="AH294" s="76">
        <f t="shared" si="9"/>
        <v>0</v>
      </c>
    </row>
    <row r="295" spans="2:34" ht="20.399999999999999" customHeight="1" x14ac:dyDescent="0.45">
      <c r="B295" s="129" t="b">
        <v>1</v>
      </c>
      <c r="C295" s="88">
        <f t="shared" si="8"/>
        <v>291</v>
      </c>
      <c r="D295" s="144"/>
      <c r="E295" s="8"/>
      <c r="F295" s="8"/>
      <c r="G295" s="8"/>
      <c r="H295" s="8"/>
      <c r="I295" s="8"/>
      <c r="J295" s="8"/>
      <c r="K295" s="136" t="str">
        <f>テーブル1[[#This Row],[cCa(mg/dL) '[自動計算']_グラフ表示用]]</f>
        <v/>
      </c>
      <c r="L295" s="8"/>
      <c r="M295" s="8"/>
      <c r="N295" s="59"/>
      <c r="O2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5" s="130" t="e">
        <f>IF(AND(テーブル1[[#This Row],[cCa(mg/dL) '[自動計算']_グラフ表示用]]&lt;&gt;"",テーブル1[[#This Row],[ラベル表示]]=TRUE),テーブル1[[#This Row],[cCa(mg/dL) '[自動計算']_グラフ表示用]],NA())</f>
        <v>#N/A</v>
      </c>
      <c r="Q295" s="130" t="e">
        <f>IF(AND(テーブル1[[#This Row],[P(mg/dL)]]&lt;&gt;"",テーブル1[[#This Row],[ラベル表示]]=TRUE),テーブル1[[#This Row],[P(mg/dL)]],NA())</f>
        <v>#N/A</v>
      </c>
      <c r="R295" s="130" t="e">
        <f>IF(AND(テーブル1[[#This Row],[設定項目]]&lt;&gt;"",テーブル1[[#This Row],[ラベル表示]]=TRUE),テーブル1[[#This Row],[設定項目]],NA())</f>
        <v>#N/A</v>
      </c>
      <c r="S295" s="58" t="e">
        <f>IF(テーブル1[[#This Row],[設定項目]]&gt;=設定!$D$13,テーブル1[[#This Row],[val_J]],NA())</f>
        <v>#N/A</v>
      </c>
      <c r="T295" s="11" t="e">
        <f>IF(テーブル1[[#This Row],[設定項目]]&gt;=設定!$D$13,テーブル1[[#This Row],[val_K]],NA())</f>
        <v>#N/A</v>
      </c>
      <c r="U295" s="11" t="e">
        <f>IF(AND(テーブル1[[#This Row],[設定項目]]&lt;設定!$D$13,テーブル1[[#This Row],[設定項目]]&gt;=設定!$D$12),テーブル1[[#This Row],[val_J]],NA())</f>
        <v>#N/A</v>
      </c>
      <c r="V295" s="11" t="e">
        <f>IF(AND(テーブル1[[#This Row],[設定項目]]&lt;設定!$D$13,テーブル1[[#This Row],[設定項目]]&gt;=設定!$D$12),テーブル1[[#This Row],[val_K]],NA())</f>
        <v>#N/A</v>
      </c>
      <c r="W295" s="11" t="e">
        <f>IF(AND(テーブル1[[#This Row],[設定項目]]&lt;設定!$D$12,テーブル1[[#This Row],[設定項目]]&gt;=設定!$D$11),テーブル1[[#This Row],[val_J]],NA())</f>
        <v>#N/A</v>
      </c>
      <c r="X295" s="11" t="e">
        <f>IF(AND(テーブル1[[#This Row],[設定項目]]&lt;設定!$D$12,テーブル1[[#This Row],[設定項目]]&gt;=設定!$D$11),テーブル1[[#This Row],[val_K]],NA())</f>
        <v>#N/A</v>
      </c>
      <c r="Y295" s="11" t="e">
        <f>IF(AND(テーブル1[[#This Row],[設定項目]]&lt;設定!$D$11,テーブル1[[#This Row],[設定項目]]&gt;=設定!$D$10),テーブル1[[#This Row],[val_J]],NA())</f>
        <v>#N/A</v>
      </c>
      <c r="Z295" s="11" t="e">
        <f>IF(AND(テーブル1[[#This Row],[設定項目]]&lt;設定!$D$11,テーブル1[[#This Row],[設定項目]]&gt;=設定!$D$10),テーブル1[[#This Row],[val_K]],NA())</f>
        <v>#N/A</v>
      </c>
      <c r="AA295" s="11" t="e">
        <f>IF(AND(テーブル1[[#This Row],[設定項目]]&lt;設定!$D$10,テーブル1[[#This Row],[設定項目]]&gt;=設定!$D$9),テーブル1[[#This Row],[val_J]],NA())</f>
        <v>#N/A</v>
      </c>
      <c r="AB295" s="11" t="e">
        <f>IF(AND(テーブル1[[#This Row],[設定項目]]&lt;設定!$D$10,テーブル1[[#This Row],[設定項目]]&gt;=設定!$D$9),テーブル1[[#This Row],[val_K]],NA())</f>
        <v>#N/A</v>
      </c>
      <c r="AC295" s="11" t="e">
        <f>IF(AND(テーブル1[[#This Row],[設定項目]]&lt;設定!$F$8,テーブル1[[#This Row],[設定項目]]&lt;&gt;""),テーブル1[[#This Row],[val_J]],NA())</f>
        <v>#N/A</v>
      </c>
      <c r="AD295" s="11" t="e">
        <f>IF(AND(テーブル1[[#This Row],[設定項目]]&lt;設定!$F$8,テーブル1[[#This Row],[設定項目]]&lt;&gt;""),テーブル1[[#This Row],[val_K]],NA())</f>
        <v>#N/A</v>
      </c>
      <c r="AE295" s="11">
        <f>IF(AND('グラフ(cCa-P)'!$I$11="ON",テーブル1[[#This Row],[ラベル表示]]=TRUE),テーブル1[[#This Row],[名前]],"")</f>
        <v>0</v>
      </c>
      <c r="AF295" s="11">
        <f>IF(AND('グラフ(PTH-cCa,P)'!$I$31="ON",テーブル1[[#This Row],[ラベル表示]]=TRUE),テーブル1[[#This Row],[名前]],"")</f>
        <v>0</v>
      </c>
      <c r="AG295" s="11">
        <f>IF(AND('グラフ(PTH-cCa,P)'!$Y$31="ON",テーブル1[[#This Row],[ラベル表示]]=TRUE),テーブル1[[#This Row],[名前]],"")</f>
        <v>0</v>
      </c>
      <c r="AH295" s="76">
        <f t="shared" si="9"/>
        <v>0</v>
      </c>
    </row>
    <row r="296" spans="2:34" ht="20.399999999999999" customHeight="1" x14ac:dyDescent="0.45">
      <c r="B296" s="129" t="b">
        <v>1</v>
      </c>
      <c r="C296" s="88">
        <f t="shared" si="8"/>
        <v>292</v>
      </c>
      <c r="D296" s="144"/>
      <c r="E296" s="8"/>
      <c r="F296" s="8"/>
      <c r="G296" s="8"/>
      <c r="H296" s="8"/>
      <c r="I296" s="8"/>
      <c r="J296" s="8"/>
      <c r="K296" s="136" t="str">
        <f>テーブル1[[#This Row],[cCa(mg/dL) '[自動計算']_グラフ表示用]]</f>
        <v/>
      </c>
      <c r="L296" s="8"/>
      <c r="M296" s="8"/>
      <c r="N296" s="59"/>
      <c r="O2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6" s="130" t="e">
        <f>IF(AND(テーブル1[[#This Row],[cCa(mg/dL) '[自動計算']_グラフ表示用]]&lt;&gt;"",テーブル1[[#This Row],[ラベル表示]]=TRUE),テーブル1[[#This Row],[cCa(mg/dL) '[自動計算']_グラフ表示用]],NA())</f>
        <v>#N/A</v>
      </c>
      <c r="Q296" s="130" t="e">
        <f>IF(AND(テーブル1[[#This Row],[P(mg/dL)]]&lt;&gt;"",テーブル1[[#This Row],[ラベル表示]]=TRUE),テーブル1[[#This Row],[P(mg/dL)]],NA())</f>
        <v>#N/A</v>
      </c>
      <c r="R296" s="130" t="e">
        <f>IF(AND(テーブル1[[#This Row],[設定項目]]&lt;&gt;"",テーブル1[[#This Row],[ラベル表示]]=TRUE),テーブル1[[#This Row],[設定項目]],NA())</f>
        <v>#N/A</v>
      </c>
      <c r="S296" s="58" t="e">
        <f>IF(テーブル1[[#This Row],[設定項目]]&gt;=設定!$D$13,テーブル1[[#This Row],[val_J]],NA())</f>
        <v>#N/A</v>
      </c>
      <c r="T296" s="11" t="e">
        <f>IF(テーブル1[[#This Row],[設定項目]]&gt;=設定!$D$13,テーブル1[[#This Row],[val_K]],NA())</f>
        <v>#N/A</v>
      </c>
      <c r="U296" s="11" t="e">
        <f>IF(AND(テーブル1[[#This Row],[設定項目]]&lt;設定!$D$13,テーブル1[[#This Row],[設定項目]]&gt;=設定!$D$12),テーブル1[[#This Row],[val_J]],NA())</f>
        <v>#N/A</v>
      </c>
      <c r="V296" s="11" t="e">
        <f>IF(AND(テーブル1[[#This Row],[設定項目]]&lt;設定!$D$13,テーブル1[[#This Row],[設定項目]]&gt;=設定!$D$12),テーブル1[[#This Row],[val_K]],NA())</f>
        <v>#N/A</v>
      </c>
      <c r="W296" s="11" t="e">
        <f>IF(AND(テーブル1[[#This Row],[設定項目]]&lt;設定!$D$12,テーブル1[[#This Row],[設定項目]]&gt;=設定!$D$11),テーブル1[[#This Row],[val_J]],NA())</f>
        <v>#N/A</v>
      </c>
      <c r="X296" s="11" t="e">
        <f>IF(AND(テーブル1[[#This Row],[設定項目]]&lt;設定!$D$12,テーブル1[[#This Row],[設定項目]]&gt;=設定!$D$11),テーブル1[[#This Row],[val_K]],NA())</f>
        <v>#N/A</v>
      </c>
      <c r="Y296" s="11" t="e">
        <f>IF(AND(テーブル1[[#This Row],[設定項目]]&lt;設定!$D$11,テーブル1[[#This Row],[設定項目]]&gt;=設定!$D$10),テーブル1[[#This Row],[val_J]],NA())</f>
        <v>#N/A</v>
      </c>
      <c r="Z296" s="11" t="e">
        <f>IF(AND(テーブル1[[#This Row],[設定項目]]&lt;設定!$D$11,テーブル1[[#This Row],[設定項目]]&gt;=設定!$D$10),テーブル1[[#This Row],[val_K]],NA())</f>
        <v>#N/A</v>
      </c>
      <c r="AA296" s="11" t="e">
        <f>IF(AND(テーブル1[[#This Row],[設定項目]]&lt;設定!$D$10,テーブル1[[#This Row],[設定項目]]&gt;=設定!$D$9),テーブル1[[#This Row],[val_J]],NA())</f>
        <v>#N/A</v>
      </c>
      <c r="AB296" s="11" t="e">
        <f>IF(AND(テーブル1[[#This Row],[設定項目]]&lt;設定!$D$10,テーブル1[[#This Row],[設定項目]]&gt;=設定!$D$9),テーブル1[[#This Row],[val_K]],NA())</f>
        <v>#N/A</v>
      </c>
      <c r="AC296" s="11" t="e">
        <f>IF(AND(テーブル1[[#This Row],[設定項目]]&lt;設定!$F$8,テーブル1[[#This Row],[設定項目]]&lt;&gt;""),テーブル1[[#This Row],[val_J]],NA())</f>
        <v>#N/A</v>
      </c>
      <c r="AD296" s="11" t="e">
        <f>IF(AND(テーブル1[[#This Row],[設定項目]]&lt;設定!$F$8,テーブル1[[#This Row],[設定項目]]&lt;&gt;""),テーブル1[[#This Row],[val_K]],NA())</f>
        <v>#N/A</v>
      </c>
      <c r="AE296" s="11">
        <f>IF(AND('グラフ(cCa-P)'!$I$11="ON",テーブル1[[#This Row],[ラベル表示]]=TRUE),テーブル1[[#This Row],[名前]],"")</f>
        <v>0</v>
      </c>
      <c r="AF296" s="11">
        <f>IF(AND('グラフ(PTH-cCa,P)'!$I$31="ON",テーブル1[[#This Row],[ラベル表示]]=TRUE),テーブル1[[#This Row],[名前]],"")</f>
        <v>0</v>
      </c>
      <c r="AG296" s="11">
        <f>IF(AND('グラフ(PTH-cCa,P)'!$Y$31="ON",テーブル1[[#This Row],[ラベル表示]]=TRUE),テーブル1[[#This Row],[名前]],"")</f>
        <v>0</v>
      </c>
      <c r="AH296" s="76">
        <f t="shared" si="9"/>
        <v>0</v>
      </c>
    </row>
    <row r="297" spans="2:34" ht="20.399999999999999" customHeight="1" x14ac:dyDescent="0.45">
      <c r="B297" s="129" t="b">
        <v>1</v>
      </c>
      <c r="C297" s="88">
        <f t="shared" si="8"/>
        <v>293</v>
      </c>
      <c r="D297" s="144"/>
      <c r="E297" s="8"/>
      <c r="F297" s="8"/>
      <c r="G297" s="8"/>
      <c r="H297" s="8"/>
      <c r="I297" s="8"/>
      <c r="J297" s="8"/>
      <c r="K297" s="136" t="str">
        <f>テーブル1[[#This Row],[cCa(mg/dL) '[自動計算']_グラフ表示用]]</f>
        <v/>
      </c>
      <c r="L297" s="8"/>
      <c r="M297" s="8"/>
      <c r="N297" s="59"/>
      <c r="O2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7" s="130" t="e">
        <f>IF(AND(テーブル1[[#This Row],[cCa(mg/dL) '[自動計算']_グラフ表示用]]&lt;&gt;"",テーブル1[[#This Row],[ラベル表示]]=TRUE),テーブル1[[#This Row],[cCa(mg/dL) '[自動計算']_グラフ表示用]],NA())</f>
        <v>#N/A</v>
      </c>
      <c r="Q297" s="130" t="e">
        <f>IF(AND(テーブル1[[#This Row],[P(mg/dL)]]&lt;&gt;"",テーブル1[[#This Row],[ラベル表示]]=TRUE),テーブル1[[#This Row],[P(mg/dL)]],NA())</f>
        <v>#N/A</v>
      </c>
      <c r="R297" s="130" t="e">
        <f>IF(AND(テーブル1[[#This Row],[設定項目]]&lt;&gt;"",テーブル1[[#This Row],[ラベル表示]]=TRUE),テーブル1[[#This Row],[設定項目]],NA())</f>
        <v>#N/A</v>
      </c>
      <c r="S297" s="58" t="e">
        <f>IF(テーブル1[[#This Row],[設定項目]]&gt;=設定!$D$13,テーブル1[[#This Row],[val_J]],NA())</f>
        <v>#N/A</v>
      </c>
      <c r="T297" s="11" t="e">
        <f>IF(テーブル1[[#This Row],[設定項目]]&gt;=設定!$D$13,テーブル1[[#This Row],[val_K]],NA())</f>
        <v>#N/A</v>
      </c>
      <c r="U297" s="11" t="e">
        <f>IF(AND(テーブル1[[#This Row],[設定項目]]&lt;設定!$D$13,テーブル1[[#This Row],[設定項目]]&gt;=設定!$D$12),テーブル1[[#This Row],[val_J]],NA())</f>
        <v>#N/A</v>
      </c>
      <c r="V297" s="11" t="e">
        <f>IF(AND(テーブル1[[#This Row],[設定項目]]&lt;設定!$D$13,テーブル1[[#This Row],[設定項目]]&gt;=設定!$D$12),テーブル1[[#This Row],[val_K]],NA())</f>
        <v>#N/A</v>
      </c>
      <c r="W297" s="11" t="e">
        <f>IF(AND(テーブル1[[#This Row],[設定項目]]&lt;設定!$D$12,テーブル1[[#This Row],[設定項目]]&gt;=設定!$D$11),テーブル1[[#This Row],[val_J]],NA())</f>
        <v>#N/A</v>
      </c>
      <c r="X297" s="11" t="e">
        <f>IF(AND(テーブル1[[#This Row],[設定項目]]&lt;設定!$D$12,テーブル1[[#This Row],[設定項目]]&gt;=設定!$D$11),テーブル1[[#This Row],[val_K]],NA())</f>
        <v>#N/A</v>
      </c>
      <c r="Y297" s="11" t="e">
        <f>IF(AND(テーブル1[[#This Row],[設定項目]]&lt;設定!$D$11,テーブル1[[#This Row],[設定項目]]&gt;=設定!$D$10),テーブル1[[#This Row],[val_J]],NA())</f>
        <v>#N/A</v>
      </c>
      <c r="Z297" s="11" t="e">
        <f>IF(AND(テーブル1[[#This Row],[設定項目]]&lt;設定!$D$11,テーブル1[[#This Row],[設定項目]]&gt;=設定!$D$10),テーブル1[[#This Row],[val_K]],NA())</f>
        <v>#N/A</v>
      </c>
      <c r="AA297" s="11" t="e">
        <f>IF(AND(テーブル1[[#This Row],[設定項目]]&lt;設定!$D$10,テーブル1[[#This Row],[設定項目]]&gt;=設定!$D$9),テーブル1[[#This Row],[val_J]],NA())</f>
        <v>#N/A</v>
      </c>
      <c r="AB297" s="11" t="e">
        <f>IF(AND(テーブル1[[#This Row],[設定項目]]&lt;設定!$D$10,テーブル1[[#This Row],[設定項目]]&gt;=設定!$D$9),テーブル1[[#This Row],[val_K]],NA())</f>
        <v>#N/A</v>
      </c>
      <c r="AC297" s="11" t="e">
        <f>IF(AND(テーブル1[[#This Row],[設定項目]]&lt;設定!$F$8,テーブル1[[#This Row],[設定項目]]&lt;&gt;""),テーブル1[[#This Row],[val_J]],NA())</f>
        <v>#N/A</v>
      </c>
      <c r="AD297" s="11" t="e">
        <f>IF(AND(テーブル1[[#This Row],[設定項目]]&lt;設定!$F$8,テーブル1[[#This Row],[設定項目]]&lt;&gt;""),テーブル1[[#This Row],[val_K]],NA())</f>
        <v>#N/A</v>
      </c>
      <c r="AE297" s="11">
        <f>IF(AND('グラフ(cCa-P)'!$I$11="ON",テーブル1[[#This Row],[ラベル表示]]=TRUE),テーブル1[[#This Row],[名前]],"")</f>
        <v>0</v>
      </c>
      <c r="AF297" s="11">
        <f>IF(AND('グラフ(PTH-cCa,P)'!$I$31="ON",テーブル1[[#This Row],[ラベル表示]]=TRUE),テーブル1[[#This Row],[名前]],"")</f>
        <v>0</v>
      </c>
      <c r="AG297" s="11">
        <f>IF(AND('グラフ(PTH-cCa,P)'!$Y$31="ON",テーブル1[[#This Row],[ラベル表示]]=TRUE),テーブル1[[#This Row],[名前]],"")</f>
        <v>0</v>
      </c>
      <c r="AH297" s="76">
        <f t="shared" si="9"/>
        <v>0</v>
      </c>
    </row>
    <row r="298" spans="2:34" ht="20.399999999999999" customHeight="1" x14ac:dyDescent="0.45">
      <c r="B298" s="129" t="b">
        <v>1</v>
      </c>
      <c r="C298" s="88">
        <f t="shared" si="8"/>
        <v>294</v>
      </c>
      <c r="D298" s="144"/>
      <c r="E298" s="8"/>
      <c r="F298" s="8"/>
      <c r="G298" s="8"/>
      <c r="H298" s="8"/>
      <c r="I298" s="8"/>
      <c r="J298" s="8"/>
      <c r="K298" s="136" t="str">
        <f>テーブル1[[#This Row],[cCa(mg/dL) '[自動計算']_グラフ表示用]]</f>
        <v/>
      </c>
      <c r="L298" s="8"/>
      <c r="M298" s="8"/>
      <c r="N298" s="59"/>
      <c r="O2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8" s="130" t="e">
        <f>IF(AND(テーブル1[[#This Row],[cCa(mg/dL) '[自動計算']_グラフ表示用]]&lt;&gt;"",テーブル1[[#This Row],[ラベル表示]]=TRUE),テーブル1[[#This Row],[cCa(mg/dL) '[自動計算']_グラフ表示用]],NA())</f>
        <v>#N/A</v>
      </c>
      <c r="Q298" s="130" t="e">
        <f>IF(AND(テーブル1[[#This Row],[P(mg/dL)]]&lt;&gt;"",テーブル1[[#This Row],[ラベル表示]]=TRUE),テーブル1[[#This Row],[P(mg/dL)]],NA())</f>
        <v>#N/A</v>
      </c>
      <c r="R298" s="130" t="e">
        <f>IF(AND(テーブル1[[#This Row],[設定項目]]&lt;&gt;"",テーブル1[[#This Row],[ラベル表示]]=TRUE),テーブル1[[#This Row],[設定項目]],NA())</f>
        <v>#N/A</v>
      </c>
      <c r="S298" s="58" t="e">
        <f>IF(テーブル1[[#This Row],[設定項目]]&gt;=設定!$D$13,テーブル1[[#This Row],[val_J]],NA())</f>
        <v>#N/A</v>
      </c>
      <c r="T298" s="11" t="e">
        <f>IF(テーブル1[[#This Row],[設定項目]]&gt;=設定!$D$13,テーブル1[[#This Row],[val_K]],NA())</f>
        <v>#N/A</v>
      </c>
      <c r="U298" s="11" t="e">
        <f>IF(AND(テーブル1[[#This Row],[設定項目]]&lt;設定!$D$13,テーブル1[[#This Row],[設定項目]]&gt;=設定!$D$12),テーブル1[[#This Row],[val_J]],NA())</f>
        <v>#N/A</v>
      </c>
      <c r="V298" s="11" t="e">
        <f>IF(AND(テーブル1[[#This Row],[設定項目]]&lt;設定!$D$13,テーブル1[[#This Row],[設定項目]]&gt;=設定!$D$12),テーブル1[[#This Row],[val_K]],NA())</f>
        <v>#N/A</v>
      </c>
      <c r="W298" s="11" t="e">
        <f>IF(AND(テーブル1[[#This Row],[設定項目]]&lt;設定!$D$12,テーブル1[[#This Row],[設定項目]]&gt;=設定!$D$11),テーブル1[[#This Row],[val_J]],NA())</f>
        <v>#N/A</v>
      </c>
      <c r="X298" s="11" t="e">
        <f>IF(AND(テーブル1[[#This Row],[設定項目]]&lt;設定!$D$12,テーブル1[[#This Row],[設定項目]]&gt;=設定!$D$11),テーブル1[[#This Row],[val_K]],NA())</f>
        <v>#N/A</v>
      </c>
      <c r="Y298" s="11" t="e">
        <f>IF(AND(テーブル1[[#This Row],[設定項目]]&lt;設定!$D$11,テーブル1[[#This Row],[設定項目]]&gt;=設定!$D$10),テーブル1[[#This Row],[val_J]],NA())</f>
        <v>#N/A</v>
      </c>
      <c r="Z298" s="11" t="e">
        <f>IF(AND(テーブル1[[#This Row],[設定項目]]&lt;設定!$D$11,テーブル1[[#This Row],[設定項目]]&gt;=設定!$D$10),テーブル1[[#This Row],[val_K]],NA())</f>
        <v>#N/A</v>
      </c>
      <c r="AA298" s="11" t="e">
        <f>IF(AND(テーブル1[[#This Row],[設定項目]]&lt;設定!$D$10,テーブル1[[#This Row],[設定項目]]&gt;=設定!$D$9),テーブル1[[#This Row],[val_J]],NA())</f>
        <v>#N/A</v>
      </c>
      <c r="AB298" s="11" t="e">
        <f>IF(AND(テーブル1[[#This Row],[設定項目]]&lt;設定!$D$10,テーブル1[[#This Row],[設定項目]]&gt;=設定!$D$9),テーブル1[[#This Row],[val_K]],NA())</f>
        <v>#N/A</v>
      </c>
      <c r="AC298" s="11" t="e">
        <f>IF(AND(テーブル1[[#This Row],[設定項目]]&lt;設定!$F$8,テーブル1[[#This Row],[設定項目]]&lt;&gt;""),テーブル1[[#This Row],[val_J]],NA())</f>
        <v>#N/A</v>
      </c>
      <c r="AD298" s="11" t="e">
        <f>IF(AND(テーブル1[[#This Row],[設定項目]]&lt;設定!$F$8,テーブル1[[#This Row],[設定項目]]&lt;&gt;""),テーブル1[[#This Row],[val_K]],NA())</f>
        <v>#N/A</v>
      </c>
      <c r="AE298" s="11">
        <f>IF(AND('グラフ(cCa-P)'!$I$11="ON",テーブル1[[#This Row],[ラベル表示]]=TRUE),テーブル1[[#This Row],[名前]],"")</f>
        <v>0</v>
      </c>
      <c r="AF298" s="11">
        <f>IF(AND('グラフ(PTH-cCa,P)'!$I$31="ON",テーブル1[[#This Row],[ラベル表示]]=TRUE),テーブル1[[#This Row],[名前]],"")</f>
        <v>0</v>
      </c>
      <c r="AG298" s="11">
        <f>IF(AND('グラフ(PTH-cCa,P)'!$Y$31="ON",テーブル1[[#This Row],[ラベル表示]]=TRUE),テーブル1[[#This Row],[名前]],"")</f>
        <v>0</v>
      </c>
      <c r="AH298" s="76">
        <f t="shared" si="9"/>
        <v>0</v>
      </c>
    </row>
    <row r="299" spans="2:34" ht="20.399999999999999" customHeight="1" x14ac:dyDescent="0.45">
      <c r="B299" s="129" t="b">
        <v>1</v>
      </c>
      <c r="C299" s="88">
        <f t="shared" si="8"/>
        <v>295</v>
      </c>
      <c r="D299" s="144"/>
      <c r="E299" s="8"/>
      <c r="F299" s="8"/>
      <c r="G299" s="8"/>
      <c r="H299" s="8"/>
      <c r="I299" s="8"/>
      <c r="J299" s="8"/>
      <c r="K299" s="136" t="str">
        <f>テーブル1[[#This Row],[cCa(mg/dL) '[自動計算']_グラフ表示用]]</f>
        <v/>
      </c>
      <c r="L299" s="8"/>
      <c r="M299" s="8"/>
      <c r="N299" s="59"/>
      <c r="O2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299" s="130" t="e">
        <f>IF(AND(テーブル1[[#This Row],[cCa(mg/dL) '[自動計算']_グラフ表示用]]&lt;&gt;"",テーブル1[[#This Row],[ラベル表示]]=TRUE),テーブル1[[#This Row],[cCa(mg/dL) '[自動計算']_グラフ表示用]],NA())</f>
        <v>#N/A</v>
      </c>
      <c r="Q299" s="130" t="e">
        <f>IF(AND(テーブル1[[#This Row],[P(mg/dL)]]&lt;&gt;"",テーブル1[[#This Row],[ラベル表示]]=TRUE),テーブル1[[#This Row],[P(mg/dL)]],NA())</f>
        <v>#N/A</v>
      </c>
      <c r="R299" s="130" t="e">
        <f>IF(AND(テーブル1[[#This Row],[設定項目]]&lt;&gt;"",テーブル1[[#This Row],[ラベル表示]]=TRUE),テーブル1[[#This Row],[設定項目]],NA())</f>
        <v>#N/A</v>
      </c>
      <c r="S299" s="58" t="e">
        <f>IF(テーブル1[[#This Row],[設定項目]]&gt;=設定!$D$13,テーブル1[[#This Row],[val_J]],NA())</f>
        <v>#N/A</v>
      </c>
      <c r="T299" s="11" t="e">
        <f>IF(テーブル1[[#This Row],[設定項目]]&gt;=設定!$D$13,テーブル1[[#This Row],[val_K]],NA())</f>
        <v>#N/A</v>
      </c>
      <c r="U299" s="11" t="e">
        <f>IF(AND(テーブル1[[#This Row],[設定項目]]&lt;設定!$D$13,テーブル1[[#This Row],[設定項目]]&gt;=設定!$D$12),テーブル1[[#This Row],[val_J]],NA())</f>
        <v>#N/A</v>
      </c>
      <c r="V299" s="11" t="e">
        <f>IF(AND(テーブル1[[#This Row],[設定項目]]&lt;設定!$D$13,テーブル1[[#This Row],[設定項目]]&gt;=設定!$D$12),テーブル1[[#This Row],[val_K]],NA())</f>
        <v>#N/A</v>
      </c>
      <c r="W299" s="11" t="e">
        <f>IF(AND(テーブル1[[#This Row],[設定項目]]&lt;設定!$D$12,テーブル1[[#This Row],[設定項目]]&gt;=設定!$D$11),テーブル1[[#This Row],[val_J]],NA())</f>
        <v>#N/A</v>
      </c>
      <c r="X299" s="11" t="e">
        <f>IF(AND(テーブル1[[#This Row],[設定項目]]&lt;設定!$D$12,テーブル1[[#This Row],[設定項目]]&gt;=設定!$D$11),テーブル1[[#This Row],[val_K]],NA())</f>
        <v>#N/A</v>
      </c>
      <c r="Y299" s="11" t="e">
        <f>IF(AND(テーブル1[[#This Row],[設定項目]]&lt;設定!$D$11,テーブル1[[#This Row],[設定項目]]&gt;=設定!$D$10),テーブル1[[#This Row],[val_J]],NA())</f>
        <v>#N/A</v>
      </c>
      <c r="Z299" s="11" t="e">
        <f>IF(AND(テーブル1[[#This Row],[設定項目]]&lt;設定!$D$11,テーブル1[[#This Row],[設定項目]]&gt;=設定!$D$10),テーブル1[[#This Row],[val_K]],NA())</f>
        <v>#N/A</v>
      </c>
      <c r="AA299" s="11" t="e">
        <f>IF(AND(テーブル1[[#This Row],[設定項目]]&lt;設定!$D$10,テーブル1[[#This Row],[設定項目]]&gt;=設定!$D$9),テーブル1[[#This Row],[val_J]],NA())</f>
        <v>#N/A</v>
      </c>
      <c r="AB299" s="11" t="e">
        <f>IF(AND(テーブル1[[#This Row],[設定項目]]&lt;設定!$D$10,テーブル1[[#This Row],[設定項目]]&gt;=設定!$D$9),テーブル1[[#This Row],[val_K]],NA())</f>
        <v>#N/A</v>
      </c>
      <c r="AC299" s="11" t="e">
        <f>IF(AND(テーブル1[[#This Row],[設定項目]]&lt;設定!$F$8,テーブル1[[#This Row],[設定項目]]&lt;&gt;""),テーブル1[[#This Row],[val_J]],NA())</f>
        <v>#N/A</v>
      </c>
      <c r="AD299" s="11" t="e">
        <f>IF(AND(テーブル1[[#This Row],[設定項目]]&lt;設定!$F$8,テーブル1[[#This Row],[設定項目]]&lt;&gt;""),テーブル1[[#This Row],[val_K]],NA())</f>
        <v>#N/A</v>
      </c>
      <c r="AE299" s="11">
        <f>IF(AND('グラフ(cCa-P)'!$I$11="ON",テーブル1[[#This Row],[ラベル表示]]=TRUE),テーブル1[[#This Row],[名前]],"")</f>
        <v>0</v>
      </c>
      <c r="AF299" s="11">
        <f>IF(AND('グラフ(PTH-cCa,P)'!$I$31="ON",テーブル1[[#This Row],[ラベル表示]]=TRUE),テーブル1[[#This Row],[名前]],"")</f>
        <v>0</v>
      </c>
      <c r="AG299" s="11">
        <f>IF(AND('グラフ(PTH-cCa,P)'!$Y$31="ON",テーブル1[[#This Row],[ラベル表示]]=TRUE),テーブル1[[#This Row],[名前]],"")</f>
        <v>0</v>
      </c>
      <c r="AH299" s="76">
        <f t="shared" si="9"/>
        <v>0</v>
      </c>
    </row>
    <row r="300" spans="2:34" ht="20.399999999999999" customHeight="1" x14ac:dyDescent="0.45">
      <c r="B300" s="129" t="b">
        <v>1</v>
      </c>
      <c r="C300" s="88">
        <f t="shared" si="8"/>
        <v>296</v>
      </c>
      <c r="D300" s="144"/>
      <c r="E300" s="8"/>
      <c r="F300" s="8"/>
      <c r="G300" s="8"/>
      <c r="H300" s="8"/>
      <c r="I300" s="8"/>
      <c r="J300" s="8"/>
      <c r="K300" s="136" t="str">
        <f>テーブル1[[#This Row],[cCa(mg/dL) '[自動計算']_グラフ表示用]]</f>
        <v/>
      </c>
      <c r="L300" s="8"/>
      <c r="M300" s="8"/>
      <c r="N300" s="59"/>
      <c r="O3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0" s="130" t="e">
        <f>IF(AND(テーブル1[[#This Row],[cCa(mg/dL) '[自動計算']_グラフ表示用]]&lt;&gt;"",テーブル1[[#This Row],[ラベル表示]]=TRUE),テーブル1[[#This Row],[cCa(mg/dL) '[自動計算']_グラフ表示用]],NA())</f>
        <v>#N/A</v>
      </c>
      <c r="Q300" s="130" t="e">
        <f>IF(AND(テーブル1[[#This Row],[P(mg/dL)]]&lt;&gt;"",テーブル1[[#This Row],[ラベル表示]]=TRUE),テーブル1[[#This Row],[P(mg/dL)]],NA())</f>
        <v>#N/A</v>
      </c>
      <c r="R300" s="130" t="e">
        <f>IF(AND(テーブル1[[#This Row],[設定項目]]&lt;&gt;"",テーブル1[[#This Row],[ラベル表示]]=TRUE),テーブル1[[#This Row],[設定項目]],NA())</f>
        <v>#N/A</v>
      </c>
      <c r="S300" s="58" t="e">
        <f>IF(テーブル1[[#This Row],[設定項目]]&gt;=設定!$D$13,テーブル1[[#This Row],[val_J]],NA())</f>
        <v>#N/A</v>
      </c>
      <c r="T300" s="11" t="e">
        <f>IF(テーブル1[[#This Row],[設定項目]]&gt;=設定!$D$13,テーブル1[[#This Row],[val_K]],NA())</f>
        <v>#N/A</v>
      </c>
      <c r="U300" s="11" t="e">
        <f>IF(AND(テーブル1[[#This Row],[設定項目]]&lt;設定!$D$13,テーブル1[[#This Row],[設定項目]]&gt;=設定!$D$12),テーブル1[[#This Row],[val_J]],NA())</f>
        <v>#N/A</v>
      </c>
      <c r="V300" s="11" t="e">
        <f>IF(AND(テーブル1[[#This Row],[設定項目]]&lt;設定!$D$13,テーブル1[[#This Row],[設定項目]]&gt;=設定!$D$12),テーブル1[[#This Row],[val_K]],NA())</f>
        <v>#N/A</v>
      </c>
      <c r="W300" s="11" t="e">
        <f>IF(AND(テーブル1[[#This Row],[設定項目]]&lt;設定!$D$12,テーブル1[[#This Row],[設定項目]]&gt;=設定!$D$11),テーブル1[[#This Row],[val_J]],NA())</f>
        <v>#N/A</v>
      </c>
      <c r="X300" s="11" t="e">
        <f>IF(AND(テーブル1[[#This Row],[設定項目]]&lt;設定!$D$12,テーブル1[[#This Row],[設定項目]]&gt;=設定!$D$11),テーブル1[[#This Row],[val_K]],NA())</f>
        <v>#N/A</v>
      </c>
      <c r="Y300" s="11" t="e">
        <f>IF(AND(テーブル1[[#This Row],[設定項目]]&lt;設定!$D$11,テーブル1[[#This Row],[設定項目]]&gt;=設定!$D$10),テーブル1[[#This Row],[val_J]],NA())</f>
        <v>#N/A</v>
      </c>
      <c r="Z300" s="11" t="e">
        <f>IF(AND(テーブル1[[#This Row],[設定項目]]&lt;設定!$D$11,テーブル1[[#This Row],[設定項目]]&gt;=設定!$D$10),テーブル1[[#This Row],[val_K]],NA())</f>
        <v>#N/A</v>
      </c>
      <c r="AA300" s="11" t="e">
        <f>IF(AND(テーブル1[[#This Row],[設定項目]]&lt;設定!$D$10,テーブル1[[#This Row],[設定項目]]&gt;=設定!$D$9),テーブル1[[#This Row],[val_J]],NA())</f>
        <v>#N/A</v>
      </c>
      <c r="AB300" s="11" t="e">
        <f>IF(AND(テーブル1[[#This Row],[設定項目]]&lt;設定!$D$10,テーブル1[[#This Row],[設定項目]]&gt;=設定!$D$9),テーブル1[[#This Row],[val_K]],NA())</f>
        <v>#N/A</v>
      </c>
      <c r="AC300" s="11" t="e">
        <f>IF(AND(テーブル1[[#This Row],[設定項目]]&lt;設定!$F$8,テーブル1[[#This Row],[設定項目]]&lt;&gt;""),テーブル1[[#This Row],[val_J]],NA())</f>
        <v>#N/A</v>
      </c>
      <c r="AD300" s="11" t="e">
        <f>IF(AND(テーブル1[[#This Row],[設定項目]]&lt;設定!$F$8,テーブル1[[#This Row],[設定項目]]&lt;&gt;""),テーブル1[[#This Row],[val_K]],NA())</f>
        <v>#N/A</v>
      </c>
      <c r="AE300" s="11">
        <f>IF(AND('グラフ(cCa-P)'!$I$11="ON",テーブル1[[#This Row],[ラベル表示]]=TRUE),テーブル1[[#This Row],[名前]],"")</f>
        <v>0</v>
      </c>
      <c r="AF300" s="11">
        <f>IF(AND('グラフ(PTH-cCa,P)'!$I$31="ON",テーブル1[[#This Row],[ラベル表示]]=TRUE),テーブル1[[#This Row],[名前]],"")</f>
        <v>0</v>
      </c>
      <c r="AG300" s="11">
        <f>IF(AND('グラフ(PTH-cCa,P)'!$Y$31="ON",テーブル1[[#This Row],[ラベル表示]]=TRUE),テーブル1[[#This Row],[名前]],"")</f>
        <v>0</v>
      </c>
      <c r="AH300" s="76">
        <f t="shared" si="9"/>
        <v>0</v>
      </c>
    </row>
    <row r="301" spans="2:34" ht="20.399999999999999" customHeight="1" x14ac:dyDescent="0.45">
      <c r="B301" s="129" t="b">
        <v>1</v>
      </c>
      <c r="C301" s="88">
        <f t="shared" si="8"/>
        <v>297</v>
      </c>
      <c r="D301" s="144"/>
      <c r="E301" s="8"/>
      <c r="F301" s="8"/>
      <c r="G301" s="8"/>
      <c r="H301" s="8"/>
      <c r="I301" s="8"/>
      <c r="J301" s="8"/>
      <c r="K301" s="136" t="str">
        <f>テーブル1[[#This Row],[cCa(mg/dL) '[自動計算']_グラフ表示用]]</f>
        <v/>
      </c>
      <c r="L301" s="8"/>
      <c r="M301" s="8"/>
      <c r="N301" s="59"/>
      <c r="O3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1" s="130" t="e">
        <f>IF(AND(テーブル1[[#This Row],[cCa(mg/dL) '[自動計算']_グラフ表示用]]&lt;&gt;"",テーブル1[[#This Row],[ラベル表示]]=TRUE),テーブル1[[#This Row],[cCa(mg/dL) '[自動計算']_グラフ表示用]],NA())</f>
        <v>#N/A</v>
      </c>
      <c r="Q301" s="130" t="e">
        <f>IF(AND(テーブル1[[#This Row],[P(mg/dL)]]&lt;&gt;"",テーブル1[[#This Row],[ラベル表示]]=TRUE),テーブル1[[#This Row],[P(mg/dL)]],NA())</f>
        <v>#N/A</v>
      </c>
      <c r="R301" s="130" t="e">
        <f>IF(AND(テーブル1[[#This Row],[設定項目]]&lt;&gt;"",テーブル1[[#This Row],[ラベル表示]]=TRUE),テーブル1[[#This Row],[設定項目]],NA())</f>
        <v>#N/A</v>
      </c>
      <c r="S301" s="58" t="e">
        <f>IF(テーブル1[[#This Row],[設定項目]]&gt;=設定!$D$13,テーブル1[[#This Row],[val_J]],NA())</f>
        <v>#N/A</v>
      </c>
      <c r="T301" s="11" t="e">
        <f>IF(テーブル1[[#This Row],[設定項目]]&gt;=設定!$D$13,テーブル1[[#This Row],[val_K]],NA())</f>
        <v>#N/A</v>
      </c>
      <c r="U301" s="11" t="e">
        <f>IF(AND(テーブル1[[#This Row],[設定項目]]&lt;設定!$D$13,テーブル1[[#This Row],[設定項目]]&gt;=設定!$D$12),テーブル1[[#This Row],[val_J]],NA())</f>
        <v>#N/A</v>
      </c>
      <c r="V301" s="11" t="e">
        <f>IF(AND(テーブル1[[#This Row],[設定項目]]&lt;設定!$D$13,テーブル1[[#This Row],[設定項目]]&gt;=設定!$D$12),テーブル1[[#This Row],[val_K]],NA())</f>
        <v>#N/A</v>
      </c>
      <c r="W301" s="11" t="e">
        <f>IF(AND(テーブル1[[#This Row],[設定項目]]&lt;設定!$D$12,テーブル1[[#This Row],[設定項目]]&gt;=設定!$D$11),テーブル1[[#This Row],[val_J]],NA())</f>
        <v>#N/A</v>
      </c>
      <c r="X301" s="11" t="e">
        <f>IF(AND(テーブル1[[#This Row],[設定項目]]&lt;設定!$D$12,テーブル1[[#This Row],[設定項目]]&gt;=設定!$D$11),テーブル1[[#This Row],[val_K]],NA())</f>
        <v>#N/A</v>
      </c>
      <c r="Y301" s="11" t="e">
        <f>IF(AND(テーブル1[[#This Row],[設定項目]]&lt;設定!$D$11,テーブル1[[#This Row],[設定項目]]&gt;=設定!$D$10),テーブル1[[#This Row],[val_J]],NA())</f>
        <v>#N/A</v>
      </c>
      <c r="Z301" s="11" t="e">
        <f>IF(AND(テーブル1[[#This Row],[設定項目]]&lt;設定!$D$11,テーブル1[[#This Row],[設定項目]]&gt;=設定!$D$10),テーブル1[[#This Row],[val_K]],NA())</f>
        <v>#N/A</v>
      </c>
      <c r="AA301" s="11" t="e">
        <f>IF(AND(テーブル1[[#This Row],[設定項目]]&lt;設定!$D$10,テーブル1[[#This Row],[設定項目]]&gt;=設定!$D$9),テーブル1[[#This Row],[val_J]],NA())</f>
        <v>#N/A</v>
      </c>
      <c r="AB301" s="11" t="e">
        <f>IF(AND(テーブル1[[#This Row],[設定項目]]&lt;設定!$D$10,テーブル1[[#This Row],[設定項目]]&gt;=設定!$D$9),テーブル1[[#This Row],[val_K]],NA())</f>
        <v>#N/A</v>
      </c>
      <c r="AC301" s="11" t="e">
        <f>IF(AND(テーブル1[[#This Row],[設定項目]]&lt;設定!$F$8,テーブル1[[#This Row],[設定項目]]&lt;&gt;""),テーブル1[[#This Row],[val_J]],NA())</f>
        <v>#N/A</v>
      </c>
      <c r="AD301" s="11" t="e">
        <f>IF(AND(テーブル1[[#This Row],[設定項目]]&lt;設定!$F$8,テーブル1[[#This Row],[設定項目]]&lt;&gt;""),テーブル1[[#This Row],[val_K]],NA())</f>
        <v>#N/A</v>
      </c>
      <c r="AE301" s="11">
        <f>IF(AND('グラフ(cCa-P)'!$I$11="ON",テーブル1[[#This Row],[ラベル表示]]=TRUE),テーブル1[[#This Row],[名前]],"")</f>
        <v>0</v>
      </c>
      <c r="AF301" s="11">
        <f>IF(AND('グラフ(PTH-cCa,P)'!$I$31="ON",テーブル1[[#This Row],[ラベル表示]]=TRUE),テーブル1[[#This Row],[名前]],"")</f>
        <v>0</v>
      </c>
      <c r="AG301" s="11">
        <f>IF(AND('グラフ(PTH-cCa,P)'!$Y$31="ON",テーブル1[[#This Row],[ラベル表示]]=TRUE),テーブル1[[#This Row],[名前]],"")</f>
        <v>0</v>
      </c>
      <c r="AH301" s="76">
        <f t="shared" si="9"/>
        <v>0</v>
      </c>
    </row>
    <row r="302" spans="2:34" ht="20.399999999999999" customHeight="1" x14ac:dyDescent="0.45">
      <c r="B302" s="129" t="b">
        <v>1</v>
      </c>
      <c r="C302" s="88">
        <f t="shared" si="8"/>
        <v>298</v>
      </c>
      <c r="D302" s="144"/>
      <c r="E302" s="8"/>
      <c r="F302" s="8"/>
      <c r="G302" s="8"/>
      <c r="H302" s="8"/>
      <c r="I302" s="8"/>
      <c r="J302" s="8"/>
      <c r="K302" s="136" t="str">
        <f>テーブル1[[#This Row],[cCa(mg/dL) '[自動計算']_グラフ表示用]]</f>
        <v/>
      </c>
      <c r="L302" s="8"/>
      <c r="M302" s="8"/>
      <c r="N302" s="59"/>
      <c r="O3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2" s="130" t="e">
        <f>IF(AND(テーブル1[[#This Row],[cCa(mg/dL) '[自動計算']_グラフ表示用]]&lt;&gt;"",テーブル1[[#This Row],[ラベル表示]]=TRUE),テーブル1[[#This Row],[cCa(mg/dL) '[自動計算']_グラフ表示用]],NA())</f>
        <v>#N/A</v>
      </c>
      <c r="Q302" s="130" t="e">
        <f>IF(AND(テーブル1[[#This Row],[P(mg/dL)]]&lt;&gt;"",テーブル1[[#This Row],[ラベル表示]]=TRUE),テーブル1[[#This Row],[P(mg/dL)]],NA())</f>
        <v>#N/A</v>
      </c>
      <c r="R302" s="130" t="e">
        <f>IF(AND(テーブル1[[#This Row],[設定項目]]&lt;&gt;"",テーブル1[[#This Row],[ラベル表示]]=TRUE),テーブル1[[#This Row],[設定項目]],NA())</f>
        <v>#N/A</v>
      </c>
      <c r="S302" s="58" t="e">
        <f>IF(テーブル1[[#This Row],[設定項目]]&gt;=設定!$D$13,テーブル1[[#This Row],[val_J]],NA())</f>
        <v>#N/A</v>
      </c>
      <c r="T302" s="11" t="e">
        <f>IF(テーブル1[[#This Row],[設定項目]]&gt;=設定!$D$13,テーブル1[[#This Row],[val_K]],NA())</f>
        <v>#N/A</v>
      </c>
      <c r="U302" s="11" t="e">
        <f>IF(AND(テーブル1[[#This Row],[設定項目]]&lt;設定!$D$13,テーブル1[[#This Row],[設定項目]]&gt;=設定!$D$12),テーブル1[[#This Row],[val_J]],NA())</f>
        <v>#N/A</v>
      </c>
      <c r="V302" s="11" t="e">
        <f>IF(AND(テーブル1[[#This Row],[設定項目]]&lt;設定!$D$13,テーブル1[[#This Row],[設定項目]]&gt;=設定!$D$12),テーブル1[[#This Row],[val_K]],NA())</f>
        <v>#N/A</v>
      </c>
      <c r="W302" s="11" t="e">
        <f>IF(AND(テーブル1[[#This Row],[設定項目]]&lt;設定!$D$12,テーブル1[[#This Row],[設定項目]]&gt;=設定!$D$11),テーブル1[[#This Row],[val_J]],NA())</f>
        <v>#N/A</v>
      </c>
      <c r="X302" s="11" t="e">
        <f>IF(AND(テーブル1[[#This Row],[設定項目]]&lt;設定!$D$12,テーブル1[[#This Row],[設定項目]]&gt;=設定!$D$11),テーブル1[[#This Row],[val_K]],NA())</f>
        <v>#N/A</v>
      </c>
      <c r="Y302" s="11" t="e">
        <f>IF(AND(テーブル1[[#This Row],[設定項目]]&lt;設定!$D$11,テーブル1[[#This Row],[設定項目]]&gt;=設定!$D$10),テーブル1[[#This Row],[val_J]],NA())</f>
        <v>#N/A</v>
      </c>
      <c r="Z302" s="11" t="e">
        <f>IF(AND(テーブル1[[#This Row],[設定項目]]&lt;設定!$D$11,テーブル1[[#This Row],[設定項目]]&gt;=設定!$D$10),テーブル1[[#This Row],[val_K]],NA())</f>
        <v>#N/A</v>
      </c>
      <c r="AA302" s="11" t="e">
        <f>IF(AND(テーブル1[[#This Row],[設定項目]]&lt;設定!$D$10,テーブル1[[#This Row],[設定項目]]&gt;=設定!$D$9),テーブル1[[#This Row],[val_J]],NA())</f>
        <v>#N/A</v>
      </c>
      <c r="AB302" s="11" t="e">
        <f>IF(AND(テーブル1[[#This Row],[設定項目]]&lt;設定!$D$10,テーブル1[[#This Row],[設定項目]]&gt;=設定!$D$9),テーブル1[[#This Row],[val_K]],NA())</f>
        <v>#N/A</v>
      </c>
      <c r="AC302" s="11" t="e">
        <f>IF(AND(テーブル1[[#This Row],[設定項目]]&lt;設定!$F$8,テーブル1[[#This Row],[設定項目]]&lt;&gt;""),テーブル1[[#This Row],[val_J]],NA())</f>
        <v>#N/A</v>
      </c>
      <c r="AD302" s="11" t="e">
        <f>IF(AND(テーブル1[[#This Row],[設定項目]]&lt;設定!$F$8,テーブル1[[#This Row],[設定項目]]&lt;&gt;""),テーブル1[[#This Row],[val_K]],NA())</f>
        <v>#N/A</v>
      </c>
      <c r="AE302" s="11">
        <f>IF(AND('グラフ(cCa-P)'!$I$11="ON",テーブル1[[#This Row],[ラベル表示]]=TRUE),テーブル1[[#This Row],[名前]],"")</f>
        <v>0</v>
      </c>
      <c r="AF302" s="11">
        <f>IF(AND('グラフ(PTH-cCa,P)'!$I$31="ON",テーブル1[[#This Row],[ラベル表示]]=TRUE),テーブル1[[#This Row],[名前]],"")</f>
        <v>0</v>
      </c>
      <c r="AG302" s="11">
        <f>IF(AND('グラフ(PTH-cCa,P)'!$Y$31="ON",テーブル1[[#This Row],[ラベル表示]]=TRUE),テーブル1[[#This Row],[名前]],"")</f>
        <v>0</v>
      </c>
      <c r="AH302" s="76">
        <f t="shared" si="9"/>
        <v>0</v>
      </c>
    </row>
    <row r="303" spans="2:34" ht="20.399999999999999" customHeight="1" x14ac:dyDescent="0.45">
      <c r="B303" s="129" t="b">
        <v>1</v>
      </c>
      <c r="C303" s="88">
        <f t="shared" si="8"/>
        <v>299</v>
      </c>
      <c r="D303" s="144"/>
      <c r="E303" s="8"/>
      <c r="F303" s="8"/>
      <c r="G303" s="8"/>
      <c r="H303" s="8"/>
      <c r="I303" s="8"/>
      <c r="J303" s="8"/>
      <c r="K303" s="136" t="str">
        <f>テーブル1[[#This Row],[cCa(mg/dL) '[自動計算']_グラフ表示用]]</f>
        <v/>
      </c>
      <c r="L303" s="8"/>
      <c r="M303" s="8"/>
      <c r="N303" s="59"/>
      <c r="O3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3" s="130" t="e">
        <f>IF(AND(テーブル1[[#This Row],[cCa(mg/dL) '[自動計算']_グラフ表示用]]&lt;&gt;"",テーブル1[[#This Row],[ラベル表示]]=TRUE),テーブル1[[#This Row],[cCa(mg/dL) '[自動計算']_グラフ表示用]],NA())</f>
        <v>#N/A</v>
      </c>
      <c r="Q303" s="130" t="e">
        <f>IF(AND(テーブル1[[#This Row],[P(mg/dL)]]&lt;&gt;"",テーブル1[[#This Row],[ラベル表示]]=TRUE),テーブル1[[#This Row],[P(mg/dL)]],NA())</f>
        <v>#N/A</v>
      </c>
      <c r="R303" s="130" t="e">
        <f>IF(AND(テーブル1[[#This Row],[設定項目]]&lt;&gt;"",テーブル1[[#This Row],[ラベル表示]]=TRUE),テーブル1[[#This Row],[設定項目]],NA())</f>
        <v>#N/A</v>
      </c>
      <c r="S303" s="58" t="e">
        <f>IF(テーブル1[[#This Row],[設定項目]]&gt;=設定!$D$13,テーブル1[[#This Row],[val_J]],NA())</f>
        <v>#N/A</v>
      </c>
      <c r="T303" s="11" t="e">
        <f>IF(テーブル1[[#This Row],[設定項目]]&gt;=設定!$D$13,テーブル1[[#This Row],[val_K]],NA())</f>
        <v>#N/A</v>
      </c>
      <c r="U303" s="11" t="e">
        <f>IF(AND(テーブル1[[#This Row],[設定項目]]&lt;設定!$D$13,テーブル1[[#This Row],[設定項目]]&gt;=設定!$D$12),テーブル1[[#This Row],[val_J]],NA())</f>
        <v>#N/A</v>
      </c>
      <c r="V303" s="11" t="e">
        <f>IF(AND(テーブル1[[#This Row],[設定項目]]&lt;設定!$D$13,テーブル1[[#This Row],[設定項目]]&gt;=設定!$D$12),テーブル1[[#This Row],[val_K]],NA())</f>
        <v>#N/A</v>
      </c>
      <c r="W303" s="11" t="e">
        <f>IF(AND(テーブル1[[#This Row],[設定項目]]&lt;設定!$D$12,テーブル1[[#This Row],[設定項目]]&gt;=設定!$D$11),テーブル1[[#This Row],[val_J]],NA())</f>
        <v>#N/A</v>
      </c>
      <c r="X303" s="11" t="e">
        <f>IF(AND(テーブル1[[#This Row],[設定項目]]&lt;設定!$D$12,テーブル1[[#This Row],[設定項目]]&gt;=設定!$D$11),テーブル1[[#This Row],[val_K]],NA())</f>
        <v>#N/A</v>
      </c>
      <c r="Y303" s="11" t="e">
        <f>IF(AND(テーブル1[[#This Row],[設定項目]]&lt;設定!$D$11,テーブル1[[#This Row],[設定項目]]&gt;=設定!$D$10),テーブル1[[#This Row],[val_J]],NA())</f>
        <v>#N/A</v>
      </c>
      <c r="Z303" s="11" t="e">
        <f>IF(AND(テーブル1[[#This Row],[設定項目]]&lt;設定!$D$11,テーブル1[[#This Row],[設定項目]]&gt;=設定!$D$10),テーブル1[[#This Row],[val_K]],NA())</f>
        <v>#N/A</v>
      </c>
      <c r="AA303" s="11" t="e">
        <f>IF(AND(テーブル1[[#This Row],[設定項目]]&lt;設定!$D$10,テーブル1[[#This Row],[設定項目]]&gt;=設定!$D$9),テーブル1[[#This Row],[val_J]],NA())</f>
        <v>#N/A</v>
      </c>
      <c r="AB303" s="11" t="e">
        <f>IF(AND(テーブル1[[#This Row],[設定項目]]&lt;設定!$D$10,テーブル1[[#This Row],[設定項目]]&gt;=設定!$D$9),テーブル1[[#This Row],[val_K]],NA())</f>
        <v>#N/A</v>
      </c>
      <c r="AC303" s="11" t="e">
        <f>IF(AND(テーブル1[[#This Row],[設定項目]]&lt;設定!$F$8,テーブル1[[#This Row],[設定項目]]&lt;&gt;""),テーブル1[[#This Row],[val_J]],NA())</f>
        <v>#N/A</v>
      </c>
      <c r="AD303" s="11" t="e">
        <f>IF(AND(テーブル1[[#This Row],[設定項目]]&lt;設定!$F$8,テーブル1[[#This Row],[設定項目]]&lt;&gt;""),テーブル1[[#This Row],[val_K]],NA())</f>
        <v>#N/A</v>
      </c>
      <c r="AE303" s="11">
        <f>IF(AND('グラフ(cCa-P)'!$I$11="ON",テーブル1[[#This Row],[ラベル表示]]=TRUE),テーブル1[[#This Row],[名前]],"")</f>
        <v>0</v>
      </c>
      <c r="AF303" s="11">
        <f>IF(AND('グラフ(PTH-cCa,P)'!$I$31="ON",テーブル1[[#This Row],[ラベル表示]]=TRUE),テーブル1[[#This Row],[名前]],"")</f>
        <v>0</v>
      </c>
      <c r="AG303" s="11">
        <f>IF(AND('グラフ(PTH-cCa,P)'!$Y$31="ON",テーブル1[[#This Row],[ラベル表示]]=TRUE),テーブル1[[#This Row],[名前]],"")</f>
        <v>0</v>
      </c>
      <c r="AH303" s="76">
        <f t="shared" si="9"/>
        <v>0</v>
      </c>
    </row>
    <row r="304" spans="2:34" ht="20.399999999999999" customHeight="1" x14ac:dyDescent="0.45">
      <c r="B304" s="129" t="b">
        <v>1</v>
      </c>
      <c r="C304" s="88">
        <f t="shared" si="8"/>
        <v>300</v>
      </c>
      <c r="D304" s="144"/>
      <c r="E304" s="8"/>
      <c r="F304" s="8"/>
      <c r="G304" s="8"/>
      <c r="H304" s="8"/>
      <c r="I304" s="8"/>
      <c r="J304" s="8"/>
      <c r="K304" s="136" t="str">
        <f>テーブル1[[#This Row],[cCa(mg/dL) '[自動計算']_グラフ表示用]]</f>
        <v/>
      </c>
      <c r="L304" s="8"/>
      <c r="M304" s="8"/>
      <c r="N304" s="59"/>
      <c r="O3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4" s="130" t="e">
        <f>IF(AND(テーブル1[[#This Row],[cCa(mg/dL) '[自動計算']_グラフ表示用]]&lt;&gt;"",テーブル1[[#This Row],[ラベル表示]]=TRUE),テーブル1[[#This Row],[cCa(mg/dL) '[自動計算']_グラフ表示用]],NA())</f>
        <v>#N/A</v>
      </c>
      <c r="Q304" s="130" t="e">
        <f>IF(AND(テーブル1[[#This Row],[P(mg/dL)]]&lt;&gt;"",テーブル1[[#This Row],[ラベル表示]]=TRUE),テーブル1[[#This Row],[P(mg/dL)]],NA())</f>
        <v>#N/A</v>
      </c>
      <c r="R304" s="130" t="e">
        <f>IF(AND(テーブル1[[#This Row],[設定項目]]&lt;&gt;"",テーブル1[[#This Row],[ラベル表示]]=TRUE),テーブル1[[#This Row],[設定項目]],NA())</f>
        <v>#N/A</v>
      </c>
      <c r="S304" s="58" t="e">
        <f>IF(テーブル1[[#This Row],[設定項目]]&gt;=設定!$D$13,テーブル1[[#This Row],[val_J]],NA())</f>
        <v>#N/A</v>
      </c>
      <c r="T304" s="11" t="e">
        <f>IF(テーブル1[[#This Row],[設定項目]]&gt;=設定!$D$13,テーブル1[[#This Row],[val_K]],NA())</f>
        <v>#N/A</v>
      </c>
      <c r="U304" s="11" t="e">
        <f>IF(AND(テーブル1[[#This Row],[設定項目]]&lt;設定!$D$13,テーブル1[[#This Row],[設定項目]]&gt;=設定!$D$12),テーブル1[[#This Row],[val_J]],NA())</f>
        <v>#N/A</v>
      </c>
      <c r="V304" s="11" t="e">
        <f>IF(AND(テーブル1[[#This Row],[設定項目]]&lt;設定!$D$13,テーブル1[[#This Row],[設定項目]]&gt;=設定!$D$12),テーブル1[[#This Row],[val_K]],NA())</f>
        <v>#N/A</v>
      </c>
      <c r="W304" s="11" t="e">
        <f>IF(AND(テーブル1[[#This Row],[設定項目]]&lt;設定!$D$12,テーブル1[[#This Row],[設定項目]]&gt;=設定!$D$11),テーブル1[[#This Row],[val_J]],NA())</f>
        <v>#N/A</v>
      </c>
      <c r="X304" s="11" t="e">
        <f>IF(AND(テーブル1[[#This Row],[設定項目]]&lt;設定!$D$12,テーブル1[[#This Row],[設定項目]]&gt;=設定!$D$11),テーブル1[[#This Row],[val_K]],NA())</f>
        <v>#N/A</v>
      </c>
      <c r="Y304" s="11" t="e">
        <f>IF(AND(テーブル1[[#This Row],[設定項目]]&lt;設定!$D$11,テーブル1[[#This Row],[設定項目]]&gt;=設定!$D$10),テーブル1[[#This Row],[val_J]],NA())</f>
        <v>#N/A</v>
      </c>
      <c r="Z304" s="11" t="e">
        <f>IF(AND(テーブル1[[#This Row],[設定項目]]&lt;設定!$D$11,テーブル1[[#This Row],[設定項目]]&gt;=設定!$D$10),テーブル1[[#This Row],[val_K]],NA())</f>
        <v>#N/A</v>
      </c>
      <c r="AA304" s="11" t="e">
        <f>IF(AND(テーブル1[[#This Row],[設定項目]]&lt;設定!$D$10,テーブル1[[#This Row],[設定項目]]&gt;=設定!$D$9),テーブル1[[#This Row],[val_J]],NA())</f>
        <v>#N/A</v>
      </c>
      <c r="AB304" s="11" t="e">
        <f>IF(AND(テーブル1[[#This Row],[設定項目]]&lt;設定!$D$10,テーブル1[[#This Row],[設定項目]]&gt;=設定!$D$9),テーブル1[[#This Row],[val_K]],NA())</f>
        <v>#N/A</v>
      </c>
      <c r="AC304" s="11" t="e">
        <f>IF(AND(テーブル1[[#This Row],[設定項目]]&lt;設定!$F$8,テーブル1[[#This Row],[設定項目]]&lt;&gt;""),テーブル1[[#This Row],[val_J]],NA())</f>
        <v>#N/A</v>
      </c>
      <c r="AD304" s="11" t="e">
        <f>IF(AND(テーブル1[[#This Row],[設定項目]]&lt;設定!$F$8,テーブル1[[#This Row],[設定項目]]&lt;&gt;""),テーブル1[[#This Row],[val_K]],NA())</f>
        <v>#N/A</v>
      </c>
      <c r="AE304" s="11">
        <f>IF(AND('グラフ(cCa-P)'!$I$11="ON",テーブル1[[#This Row],[ラベル表示]]=TRUE),テーブル1[[#This Row],[名前]],"")</f>
        <v>0</v>
      </c>
      <c r="AF304" s="11">
        <f>IF(AND('グラフ(PTH-cCa,P)'!$I$31="ON",テーブル1[[#This Row],[ラベル表示]]=TRUE),テーブル1[[#This Row],[名前]],"")</f>
        <v>0</v>
      </c>
      <c r="AG304" s="11">
        <f>IF(AND('グラフ(PTH-cCa,P)'!$Y$31="ON",テーブル1[[#This Row],[ラベル表示]]=TRUE),テーブル1[[#This Row],[名前]],"")</f>
        <v>0</v>
      </c>
      <c r="AH304" s="76">
        <f t="shared" si="9"/>
        <v>0</v>
      </c>
    </row>
    <row r="305" spans="2:34" ht="20.399999999999999" customHeight="1" x14ac:dyDescent="0.45">
      <c r="B305" s="129" t="b">
        <v>1</v>
      </c>
      <c r="C305" s="88">
        <f t="shared" si="8"/>
        <v>301</v>
      </c>
      <c r="D305" s="144"/>
      <c r="E305" s="8"/>
      <c r="F305" s="8"/>
      <c r="G305" s="8"/>
      <c r="H305" s="8"/>
      <c r="I305" s="8"/>
      <c r="J305" s="8"/>
      <c r="K305" s="136" t="str">
        <f>テーブル1[[#This Row],[cCa(mg/dL) '[自動計算']_グラフ表示用]]</f>
        <v/>
      </c>
      <c r="L305" s="8"/>
      <c r="M305" s="8"/>
      <c r="N305" s="59"/>
      <c r="O3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5" s="130" t="e">
        <f>IF(AND(テーブル1[[#This Row],[cCa(mg/dL) '[自動計算']_グラフ表示用]]&lt;&gt;"",テーブル1[[#This Row],[ラベル表示]]=TRUE),テーブル1[[#This Row],[cCa(mg/dL) '[自動計算']_グラフ表示用]],NA())</f>
        <v>#N/A</v>
      </c>
      <c r="Q305" s="130" t="e">
        <f>IF(AND(テーブル1[[#This Row],[P(mg/dL)]]&lt;&gt;"",テーブル1[[#This Row],[ラベル表示]]=TRUE),テーブル1[[#This Row],[P(mg/dL)]],NA())</f>
        <v>#N/A</v>
      </c>
      <c r="R305" s="130" t="e">
        <f>IF(AND(テーブル1[[#This Row],[設定項目]]&lt;&gt;"",テーブル1[[#This Row],[ラベル表示]]=TRUE),テーブル1[[#This Row],[設定項目]],NA())</f>
        <v>#N/A</v>
      </c>
      <c r="S305" s="58" t="e">
        <f>IF(テーブル1[[#This Row],[設定項目]]&gt;=設定!$D$13,テーブル1[[#This Row],[val_J]],NA())</f>
        <v>#N/A</v>
      </c>
      <c r="T305" s="11" t="e">
        <f>IF(テーブル1[[#This Row],[設定項目]]&gt;=設定!$D$13,テーブル1[[#This Row],[val_K]],NA())</f>
        <v>#N/A</v>
      </c>
      <c r="U305" s="11" t="e">
        <f>IF(AND(テーブル1[[#This Row],[設定項目]]&lt;設定!$D$13,テーブル1[[#This Row],[設定項目]]&gt;=設定!$D$12),テーブル1[[#This Row],[val_J]],NA())</f>
        <v>#N/A</v>
      </c>
      <c r="V305" s="11" t="e">
        <f>IF(AND(テーブル1[[#This Row],[設定項目]]&lt;設定!$D$13,テーブル1[[#This Row],[設定項目]]&gt;=設定!$D$12),テーブル1[[#This Row],[val_K]],NA())</f>
        <v>#N/A</v>
      </c>
      <c r="W305" s="11" t="e">
        <f>IF(AND(テーブル1[[#This Row],[設定項目]]&lt;設定!$D$12,テーブル1[[#This Row],[設定項目]]&gt;=設定!$D$11),テーブル1[[#This Row],[val_J]],NA())</f>
        <v>#N/A</v>
      </c>
      <c r="X305" s="11" t="e">
        <f>IF(AND(テーブル1[[#This Row],[設定項目]]&lt;設定!$D$12,テーブル1[[#This Row],[設定項目]]&gt;=設定!$D$11),テーブル1[[#This Row],[val_K]],NA())</f>
        <v>#N/A</v>
      </c>
      <c r="Y305" s="11" t="e">
        <f>IF(AND(テーブル1[[#This Row],[設定項目]]&lt;設定!$D$11,テーブル1[[#This Row],[設定項目]]&gt;=設定!$D$10),テーブル1[[#This Row],[val_J]],NA())</f>
        <v>#N/A</v>
      </c>
      <c r="Z305" s="11" t="e">
        <f>IF(AND(テーブル1[[#This Row],[設定項目]]&lt;設定!$D$11,テーブル1[[#This Row],[設定項目]]&gt;=設定!$D$10),テーブル1[[#This Row],[val_K]],NA())</f>
        <v>#N/A</v>
      </c>
      <c r="AA305" s="11" t="e">
        <f>IF(AND(テーブル1[[#This Row],[設定項目]]&lt;設定!$D$10,テーブル1[[#This Row],[設定項目]]&gt;=設定!$D$9),テーブル1[[#This Row],[val_J]],NA())</f>
        <v>#N/A</v>
      </c>
      <c r="AB305" s="11" t="e">
        <f>IF(AND(テーブル1[[#This Row],[設定項目]]&lt;設定!$D$10,テーブル1[[#This Row],[設定項目]]&gt;=設定!$D$9),テーブル1[[#This Row],[val_K]],NA())</f>
        <v>#N/A</v>
      </c>
      <c r="AC305" s="11" t="e">
        <f>IF(AND(テーブル1[[#This Row],[設定項目]]&lt;設定!$F$8,テーブル1[[#This Row],[設定項目]]&lt;&gt;""),テーブル1[[#This Row],[val_J]],NA())</f>
        <v>#N/A</v>
      </c>
      <c r="AD305" s="11" t="e">
        <f>IF(AND(テーブル1[[#This Row],[設定項目]]&lt;設定!$F$8,テーブル1[[#This Row],[設定項目]]&lt;&gt;""),テーブル1[[#This Row],[val_K]],NA())</f>
        <v>#N/A</v>
      </c>
      <c r="AE305" s="11">
        <f>IF(AND('グラフ(cCa-P)'!$I$11="ON",テーブル1[[#This Row],[ラベル表示]]=TRUE),テーブル1[[#This Row],[名前]],"")</f>
        <v>0</v>
      </c>
      <c r="AF305" s="11">
        <f>IF(AND('グラフ(PTH-cCa,P)'!$I$31="ON",テーブル1[[#This Row],[ラベル表示]]=TRUE),テーブル1[[#This Row],[名前]],"")</f>
        <v>0</v>
      </c>
      <c r="AG305" s="11">
        <f>IF(AND('グラフ(PTH-cCa,P)'!$Y$31="ON",テーブル1[[#This Row],[ラベル表示]]=TRUE),テーブル1[[#This Row],[名前]],"")</f>
        <v>0</v>
      </c>
      <c r="AH305" s="76">
        <f t="shared" si="9"/>
        <v>0</v>
      </c>
    </row>
    <row r="306" spans="2:34" ht="20.399999999999999" customHeight="1" x14ac:dyDescent="0.45">
      <c r="B306" s="129" t="b">
        <v>1</v>
      </c>
      <c r="C306" s="88">
        <f t="shared" si="8"/>
        <v>302</v>
      </c>
      <c r="D306" s="144"/>
      <c r="E306" s="8"/>
      <c r="F306" s="8"/>
      <c r="G306" s="8"/>
      <c r="H306" s="8"/>
      <c r="I306" s="8"/>
      <c r="J306" s="8"/>
      <c r="K306" s="136" t="str">
        <f>テーブル1[[#This Row],[cCa(mg/dL) '[自動計算']_グラフ表示用]]</f>
        <v/>
      </c>
      <c r="L306" s="8"/>
      <c r="M306" s="8"/>
      <c r="N306" s="59"/>
      <c r="O3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6" s="130" t="e">
        <f>IF(AND(テーブル1[[#This Row],[cCa(mg/dL) '[自動計算']_グラフ表示用]]&lt;&gt;"",テーブル1[[#This Row],[ラベル表示]]=TRUE),テーブル1[[#This Row],[cCa(mg/dL) '[自動計算']_グラフ表示用]],NA())</f>
        <v>#N/A</v>
      </c>
      <c r="Q306" s="130" t="e">
        <f>IF(AND(テーブル1[[#This Row],[P(mg/dL)]]&lt;&gt;"",テーブル1[[#This Row],[ラベル表示]]=TRUE),テーブル1[[#This Row],[P(mg/dL)]],NA())</f>
        <v>#N/A</v>
      </c>
      <c r="R306" s="130" t="e">
        <f>IF(AND(テーブル1[[#This Row],[設定項目]]&lt;&gt;"",テーブル1[[#This Row],[ラベル表示]]=TRUE),テーブル1[[#This Row],[設定項目]],NA())</f>
        <v>#N/A</v>
      </c>
      <c r="S306" s="58" t="e">
        <f>IF(テーブル1[[#This Row],[設定項目]]&gt;=設定!$D$13,テーブル1[[#This Row],[val_J]],NA())</f>
        <v>#N/A</v>
      </c>
      <c r="T306" s="11" t="e">
        <f>IF(テーブル1[[#This Row],[設定項目]]&gt;=設定!$D$13,テーブル1[[#This Row],[val_K]],NA())</f>
        <v>#N/A</v>
      </c>
      <c r="U306" s="11" t="e">
        <f>IF(AND(テーブル1[[#This Row],[設定項目]]&lt;設定!$D$13,テーブル1[[#This Row],[設定項目]]&gt;=設定!$D$12),テーブル1[[#This Row],[val_J]],NA())</f>
        <v>#N/A</v>
      </c>
      <c r="V306" s="11" t="e">
        <f>IF(AND(テーブル1[[#This Row],[設定項目]]&lt;設定!$D$13,テーブル1[[#This Row],[設定項目]]&gt;=設定!$D$12),テーブル1[[#This Row],[val_K]],NA())</f>
        <v>#N/A</v>
      </c>
      <c r="W306" s="11" t="e">
        <f>IF(AND(テーブル1[[#This Row],[設定項目]]&lt;設定!$D$12,テーブル1[[#This Row],[設定項目]]&gt;=設定!$D$11),テーブル1[[#This Row],[val_J]],NA())</f>
        <v>#N/A</v>
      </c>
      <c r="X306" s="11" t="e">
        <f>IF(AND(テーブル1[[#This Row],[設定項目]]&lt;設定!$D$12,テーブル1[[#This Row],[設定項目]]&gt;=設定!$D$11),テーブル1[[#This Row],[val_K]],NA())</f>
        <v>#N/A</v>
      </c>
      <c r="Y306" s="11" t="e">
        <f>IF(AND(テーブル1[[#This Row],[設定項目]]&lt;設定!$D$11,テーブル1[[#This Row],[設定項目]]&gt;=設定!$D$10),テーブル1[[#This Row],[val_J]],NA())</f>
        <v>#N/A</v>
      </c>
      <c r="Z306" s="11" t="e">
        <f>IF(AND(テーブル1[[#This Row],[設定項目]]&lt;設定!$D$11,テーブル1[[#This Row],[設定項目]]&gt;=設定!$D$10),テーブル1[[#This Row],[val_K]],NA())</f>
        <v>#N/A</v>
      </c>
      <c r="AA306" s="11" t="e">
        <f>IF(AND(テーブル1[[#This Row],[設定項目]]&lt;設定!$D$10,テーブル1[[#This Row],[設定項目]]&gt;=設定!$D$9),テーブル1[[#This Row],[val_J]],NA())</f>
        <v>#N/A</v>
      </c>
      <c r="AB306" s="11" t="e">
        <f>IF(AND(テーブル1[[#This Row],[設定項目]]&lt;設定!$D$10,テーブル1[[#This Row],[設定項目]]&gt;=設定!$D$9),テーブル1[[#This Row],[val_K]],NA())</f>
        <v>#N/A</v>
      </c>
      <c r="AC306" s="11" t="e">
        <f>IF(AND(テーブル1[[#This Row],[設定項目]]&lt;設定!$F$8,テーブル1[[#This Row],[設定項目]]&lt;&gt;""),テーブル1[[#This Row],[val_J]],NA())</f>
        <v>#N/A</v>
      </c>
      <c r="AD306" s="11" t="e">
        <f>IF(AND(テーブル1[[#This Row],[設定項目]]&lt;設定!$F$8,テーブル1[[#This Row],[設定項目]]&lt;&gt;""),テーブル1[[#This Row],[val_K]],NA())</f>
        <v>#N/A</v>
      </c>
      <c r="AE306" s="11">
        <f>IF(AND('グラフ(cCa-P)'!$I$11="ON",テーブル1[[#This Row],[ラベル表示]]=TRUE),テーブル1[[#This Row],[名前]],"")</f>
        <v>0</v>
      </c>
      <c r="AF306" s="11">
        <f>IF(AND('グラフ(PTH-cCa,P)'!$I$31="ON",テーブル1[[#This Row],[ラベル表示]]=TRUE),テーブル1[[#This Row],[名前]],"")</f>
        <v>0</v>
      </c>
      <c r="AG306" s="11">
        <f>IF(AND('グラフ(PTH-cCa,P)'!$Y$31="ON",テーブル1[[#This Row],[ラベル表示]]=TRUE),テーブル1[[#This Row],[名前]],"")</f>
        <v>0</v>
      </c>
      <c r="AH306" s="76">
        <f t="shared" si="9"/>
        <v>0</v>
      </c>
    </row>
    <row r="307" spans="2:34" ht="20.399999999999999" customHeight="1" x14ac:dyDescent="0.45">
      <c r="B307" s="129" t="b">
        <v>1</v>
      </c>
      <c r="C307" s="88">
        <f t="shared" si="8"/>
        <v>303</v>
      </c>
      <c r="D307" s="144"/>
      <c r="E307" s="8"/>
      <c r="F307" s="8"/>
      <c r="G307" s="8"/>
      <c r="H307" s="8"/>
      <c r="I307" s="8"/>
      <c r="J307" s="8"/>
      <c r="K307" s="136" t="str">
        <f>テーブル1[[#This Row],[cCa(mg/dL) '[自動計算']_グラフ表示用]]</f>
        <v/>
      </c>
      <c r="L307" s="8"/>
      <c r="M307" s="8"/>
      <c r="N307" s="59"/>
      <c r="O3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7" s="130" t="e">
        <f>IF(AND(テーブル1[[#This Row],[cCa(mg/dL) '[自動計算']_グラフ表示用]]&lt;&gt;"",テーブル1[[#This Row],[ラベル表示]]=TRUE),テーブル1[[#This Row],[cCa(mg/dL) '[自動計算']_グラフ表示用]],NA())</f>
        <v>#N/A</v>
      </c>
      <c r="Q307" s="130" t="e">
        <f>IF(AND(テーブル1[[#This Row],[P(mg/dL)]]&lt;&gt;"",テーブル1[[#This Row],[ラベル表示]]=TRUE),テーブル1[[#This Row],[P(mg/dL)]],NA())</f>
        <v>#N/A</v>
      </c>
      <c r="R307" s="130" t="e">
        <f>IF(AND(テーブル1[[#This Row],[設定項目]]&lt;&gt;"",テーブル1[[#This Row],[ラベル表示]]=TRUE),テーブル1[[#This Row],[設定項目]],NA())</f>
        <v>#N/A</v>
      </c>
      <c r="S307" s="58" t="e">
        <f>IF(テーブル1[[#This Row],[設定項目]]&gt;=設定!$D$13,テーブル1[[#This Row],[val_J]],NA())</f>
        <v>#N/A</v>
      </c>
      <c r="T307" s="11" t="e">
        <f>IF(テーブル1[[#This Row],[設定項目]]&gt;=設定!$D$13,テーブル1[[#This Row],[val_K]],NA())</f>
        <v>#N/A</v>
      </c>
      <c r="U307" s="11" t="e">
        <f>IF(AND(テーブル1[[#This Row],[設定項目]]&lt;設定!$D$13,テーブル1[[#This Row],[設定項目]]&gt;=設定!$D$12),テーブル1[[#This Row],[val_J]],NA())</f>
        <v>#N/A</v>
      </c>
      <c r="V307" s="11" t="e">
        <f>IF(AND(テーブル1[[#This Row],[設定項目]]&lt;設定!$D$13,テーブル1[[#This Row],[設定項目]]&gt;=設定!$D$12),テーブル1[[#This Row],[val_K]],NA())</f>
        <v>#N/A</v>
      </c>
      <c r="W307" s="11" t="e">
        <f>IF(AND(テーブル1[[#This Row],[設定項目]]&lt;設定!$D$12,テーブル1[[#This Row],[設定項目]]&gt;=設定!$D$11),テーブル1[[#This Row],[val_J]],NA())</f>
        <v>#N/A</v>
      </c>
      <c r="X307" s="11" t="e">
        <f>IF(AND(テーブル1[[#This Row],[設定項目]]&lt;設定!$D$12,テーブル1[[#This Row],[設定項目]]&gt;=設定!$D$11),テーブル1[[#This Row],[val_K]],NA())</f>
        <v>#N/A</v>
      </c>
      <c r="Y307" s="11" t="e">
        <f>IF(AND(テーブル1[[#This Row],[設定項目]]&lt;設定!$D$11,テーブル1[[#This Row],[設定項目]]&gt;=設定!$D$10),テーブル1[[#This Row],[val_J]],NA())</f>
        <v>#N/A</v>
      </c>
      <c r="Z307" s="11" t="e">
        <f>IF(AND(テーブル1[[#This Row],[設定項目]]&lt;設定!$D$11,テーブル1[[#This Row],[設定項目]]&gt;=設定!$D$10),テーブル1[[#This Row],[val_K]],NA())</f>
        <v>#N/A</v>
      </c>
      <c r="AA307" s="11" t="e">
        <f>IF(AND(テーブル1[[#This Row],[設定項目]]&lt;設定!$D$10,テーブル1[[#This Row],[設定項目]]&gt;=設定!$D$9),テーブル1[[#This Row],[val_J]],NA())</f>
        <v>#N/A</v>
      </c>
      <c r="AB307" s="11" t="e">
        <f>IF(AND(テーブル1[[#This Row],[設定項目]]&lt;設定!$D$10,テーブル1[[#This Row],[設定項目]]&gt;=設定!$D$9),テーブル1[[#This Row],[val_K]],NA())</f>
        <v>#N/A</v>
      </c>
      <c r="AC307" s="11" t="e">
        <f>IF(AND(テーブル1[[#This Row],[設定項目]]&lt;設定!$F$8,テーブル1[[#This Row],[設定項目]]&lt;&gt;""),テーブル1[[#This Row],[val_J]],NA())</f>
        <v>#N/A</v>
      </c>
      <c r="AD307" s="11" t="e">
        <f>IF(AND(テーブル1[[#This Row],[設定項目]]&lt;設定!$F$8,テーブル1[[#This Row],[設定項目]]&lt;&gt;""),テーブル1[[#This Row],[val_K]],NA())</f>
        <v>#N/A</v>
      </c>
      <c r="AE307" s="11">
        <f>IF(AND('グラフ(cCa-P)'!$I$11="ON",テーブル1[[#This Row],[ラベル表示]]=TRUE),テーブル1[[#This Row],[名前]],"")</f>
        <v>0</v>
      </c>
      <c r="AF307" s="11">
        <f>IF(AND('グラフ(PTH-cCa,P)'!$I$31="ON",テーブル1[[#This Row],[ラベル表示]]=TRUE),テーブル1[[#This Row],[名前]],"")</f>
        <v>0</v>
      </c>
      <c r="AG307" s="11">
        <f>IF(AND('グラフ(PTH-cCa,P)'!$Y$31="ON",テーブル1[[#This Row],[ラベル表示]]=TRUE),テーブル1[[#This Row],[名前]],"")</f>
        <v>0</v>
      </c>
      <c r="AH307" s="76">
        <f t="shared" si="9"/>
        <v>0</v>
      </c>
    </row>
    <row r="308" spans="2:34" ht="20.399999999999999" customHeight="1" x14ac:dyDescent="0.45">
      <c r="B308" s="129" t="b">
        <v>1</v>
      </c>
      <c r="C308" s="88">
        <f t="shared" si="8"/>
        <v>304</v>
      </c>
      <c r="D308" s="144"/>
      <c r="E308" s="8"/>
      <c r="F308" s="8"/>
      <c r="G308" s="8"/>
      <c r="H308" s="8"/>
      <c r="I308" s="8"/>
      <c r="J308" s="8"/>
      <c r="K308" s="136" t="str">
        <f>テーブル1[[#This Row],[cCa(mg/dL) '[自動計算']_グラフ表示用]]</f>
        <v/>
      </c>
      <c r="L308" s="8"/>
      <c r="M308" s="8"/>
      <c r="N308" s="59"/>
      <c r="O3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8" s="130" t="e">
        <f>IF(AND(テーブル1[[#This Row],[cCa(mg/dL) '[自動計算']_グラフ表示用]]&lt;&gt;"",テーブル1[[#This Row],[ラベル表示]]=TRUE),テーブル1[[#This Row],[cCa(mg/dL) '[自動計算']_グラフ表示用]],NA())</f>
        <v>#N/A</v>
      </c>
      <c r="Q308" s="130" t="e">
        <f>IF(AND(テーブル1[[#This Row],[P(mg/dL)]]&lt;&gt;"",テーブル1[[#This Row],[ラベル表示]]=TRUE),テーブル1[[#This Row],[P(mg/dL)]],NA())</f>
        <v>#N/A</v>
      </c>
      <c r="R308" s="130" t="e">
        <f>IF(AND(テーブル1[[#This Row],[設定項目]]&lt;&gt;"",テーブル1[[#This Row],[ラベル表示]]=TRUE),テーブル1[[#This Row],[設定項目]],NA())</f>
        <v>#N/A</v>
      </c>
      <c r="S308" s="58" t="e">
        <f>IF(テーブル1[[#This Row],[設定項目]]&gt;=設定!$D$13,テーブル1[[#This Row],[val_J]],NA())</f>
        <v>#N/A</v>
      </c>
      <c r="T308" s="11" t="e">
        <f>IF(テーブル1[[#This Row],[設定項目]]&gt;=設定!$D$13,テーブル1[[#This Row],[val_K]],NA())</f>
        <v>#N/A</v>
      </c>
      <c r="U308" s="11" t="e">
        <f>IF(AND(テーブル1[[#This Row],[設定項目]]&lt;設定!$D$13,テーブル1[[#This Row],[設定項目]]&gt;=設定!$D$12),テーブル1[[#This Row],[val_J]],NA())</f>
        <v>#N/A</v>
      </c>
      <c r="V308" s="11" t="e">
        <f>IF(AND(テーブル1[[#This Row],[設定項目]]&lt;設定!$D$13,テーブル1[[#This Row],[設定項目]]&gt;=設定!$D$12),テーブル1[[#This Row],[val_K]],NA())</f>
        <v>#N/A</v>
      </c>
      <c r="W308" s="11" t="e">
        <f>IF(AND(テーブル1[[#This Row],[設定項目]]&lt;設定!$D$12,テーブル1[[#This Row],[設定項目]]&gt;=設定!$D$11),テーブル1[[#This Row],[val_J]],NA())</f>
        <v>#N/A</v>
      </c>
      <c r="X308" s="11" t="e">
        <f>IF(AND(テーブル1[[#This Row],[設定項目]]&lt;設定!$D$12,テーブル1[[#This Row],[設定項目]]&gt;=設定!$D$11),テーブル1[[#This Row],[val_K]],NA())</f>
        <v>#N/A</v>
      </c>
      <c r="Y308" s="11" t="e">
        <f>IF(AND(テーブル1[[#This Row],[設定項目]]&lt;設定!$D$11,テーブル1[[#This Row],[設定項目]]&gt;=設定!$D$10),テーブル1[[#This Row],[val_J]],NA())</f>
        <v>#N/A</v>
      </c>
      <c r="Z308" s="11" t="e">
        <f>IF(AND(テーブル1[[#This Row],[設定項目]]&lt;設定!$D$11,テーブル1[[#This Row],[設定項目]]&gt;=設定!$D$10),テーブル1[[#This Row],[val_K]],NA())</f>
        <v>#N/A</v>
      </c>
      <c r="AA308" s="11" t="e">
        <f>IF(AND(テーブル1[[#This Row],[設定項目]]&lt;設定!$D$10,テーブル1[[#This Row],[設定項目]]&gt;=設定!$D$9),テーブル1[[#This Row],[val_J]],NA())</f>
        <v>#N/A</v>
      </c>
      <c r="AB308" s="11" t="e">
        <f>IF(AND(テーブル1[[#This Row],[設定項目]]&lt;設定!$D$10,テーブル1[[#This Row],[設定項目]]&gt;=設定!$D$9),テーブル1[[#This Row],[val_K]],NA())</f>
        <v>#N/A</v>
      </c>
      <c r="AC308" s="11" t="e">
        <f>IF(AND(テーブル1[[#This Row],[設定項目]]&lt;設定!$F$8,テーブル1[[#This Row],[設定項目]]&lt;&gt;""),テーブル1[[#This Row],[val_J]],NA())</f>
        <v>#N/A</v>
      </c>
      <c r="AD308" s="11" t="e">
        <f>IF(AND(テーブル1[[#This Row],[設定項目]]&lt;設定!$F$8,テーブル1[[#This Row],[設定項目]]&lt;&gt;""),テーブル1[[#This Row],[val_K]],NA())</f>
        <v>#N/A</v>
      </c>
      <c r="AE308" s="11">
        <f>IF(AND('グラフ(cCa-P)'!$I$11="ON",テーブル1[[#This Row],[ラベル表示]]=TRUE),テーブル1[[#This Row],[名前]],"")</f>
        <v>0</v>
      </c>
      <c r="AF308" s="11">
        <f>IF(AND('グラフ(PTH-cCa,P)'!$I$31="ON",テーブル1[[#This Row],[ラベル表示]]=TRUE),テーブル1[[#This Row],[名前]],"")</f>
        <v>0</v>
      </c>
      <c r="AG308" s="11">
        <f>IF(AND('グラフ(PTH-cCa,P)'!$Y$31="ON",テーブル1[[#This Row],[ラベル表示]]=TRUE),テーブル1[[#This Row],[名前]],"")</f>
        <v>0</v>
      </c>
      <c r="AH308" s="76">
        <f t="shared" si="9"/>
        <v>0</v>
      </c>
    </row>
    <row r="309" spans="2:34" ht="20.399999999999999" customHeight="1" x14ac:dyDescent="0.45">
      <c r="B309" s="129" t="b">
        <v>1</v>
      </c>
      <c r="C309" s="88">
        <f t="shared" si="8"/>
        <v>305</v>
      </c>
      <c r="D309" s="144"/>
      <c r="E309" s="8"/>
      <c r="F309" s="8"/>
      <c r="G309" s="8"/>
      <c r="H309" s="8"/>
      <c r="I309" s="8"/>
      <c r="J309" s="8"/>
      <c r="K309" s="136" t="str">
        <f>テーブル1[[#This Row],[cCa(mg/dL) '[自動計算']_グラフ表示用]]</f>
        <v/>
      </c>
      <c r="L309" s="8"/>
      <c r="M309" s="8"/>
      <c r="N309" s="59"/>
      <c r="O3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09" s="130" t="e">
        <f>IF(AND(テーブル1[[#This Row],[cCa(mg/dL) '[自動計算']_グラフ表示用]]&lt;&gt;"",テーブル1[[#This Row],[ラベル表示]]=TRUE),テーブル1[[#This Row],[cCa(mg/dL) '[自動計算']_グラフ表示用]],NA())</f>
        <v>#N/A</v>
      </c>
      <c r="Q309" s="130" t="e">
        <f>IF(AND(テーブル1[[#This Row],[P(mg/dL)]]&lt;&gt;"",テーブル1[[#This Row],[ラベル表示]]=TRUE),テーブル1[[#This Row],[P(mg/dL)]],NA())</f>
        <v>#N/A</v>
      </c>
      <c r="R309" s="130" t="e">
        <f>IF(AND(テーブル1[[#This Row],[設定項目]]&lt;&gt;"",テーブル1[[#This Row],[ラベル表示]]=TRUE),テーブル1[[#This Row],[設定項目]],NA())</f>
        <v>#N/A</v>
      </c>
      <c r="S309" s="58" t="e">
        <f>IF(テーブル1[[#This Row],[設定項目]]&gt;=設定!$D$13,テーブル1[[#This Row],[val_J]],NA())</f>
        <v>#N/A</v>
      </c>
      <c r="T309" s="11" t="e">
        <f>IF(テーブル1[[#This Row],[設定項目]]&gt;=設定!$D$13,テーブル1[[#This Row],[val_K]],NA())</f>
        <v>#N/A</v>
      </c>
      <c r="U309" s="11" t="e">
        <f>IF(AND(テーブル1[[#This Row],[設定項目]]&lt;設定!$D$13,テーブル1[[#This Row],[設定項目]]&gt;=設定!$D$12),テーブル1[[#This Row],[val_J]],NA())</f>
        <v>#N/A</v>
      </c>
      <c r="V309" s="11" t="e">
        <f>IF(AND(テーブル1[[#This Row],[設定項目]]&lt;設定!$D$13,テーブル1[[#This Row],[設定項目]]&gt;=設定!$D$12),テーブル1[[#This Row],[val_K]],NA())</f>
        <v>#N/A</v>
      </c>
      <c r="W309" s="11" t="e">
        <f>IF(AND(テーブル1[[#This Row],[設定項目]]&lt;設定!$D$12,テーブル1[[#This Row],[設定項目]]&gt;=設定!$D$11),テーブル1[[#This Row],[val_J]],NA())</f>
        <v>#N/A</v>
      </c>
      <c r="X309" s="11" t="e">
        <f>IF(AND(テーブル1[[#This Row],[設定項目]]&lt;設定!$D$12,テーブル1[[#This Row],[設定項目]]&gt;=設定!$D$11),テーブル1[[#This Row],[val_K]],NA())</f>
        <v>#N/A</v>
      </c>
      <c r="Y309" s="11" t="e">
        <f>IF(AND(テーブル1[[#This Row],[設定項目]]&lt;設定!$D$11,テーブル1[[#This Row],[設定項目]]&gt;=設定!$D$10),テーブル1[[#This Row],[val_J]],NA())</f>
        <v>#N/A</v>
      </c>
      <c r="Z309" s="11" t="e">
        <f>IF(AND(テーブル1[[#This Row],[設定項目]]&lt;設定!$D$11,テーブル1[[#This Row],[設定項目]]&gt;=設定!$D$10),テーブル1[[#This Row],[val_K]],NA())</f>
        <v>#N/A</v>
      </c>
      <c r="AA309" s="11" t="e">
        <f>IF(AND(テーブル1[[#This Row],[設定項目]]&lt;設定!$D$10,テーブル1[[#This Row],[設定項目]]&gt;=設定!$D$9),テーブル1[[#This Row],[val_J]],NA())</f>
        <v>#N/A</v>
      </c>
      <c r="AB309" s="11" t="e">
        <f>IF(AND(テーブル1[[#This Row],[設定項目]]&lt;設定!$D$10,テーブル1[[#This Row],[設定項目]]&gt;=設定!$D$9),テーブル1[[#This Row],[val_K]],NA())</f>
        <v>#N/A</v>
      </c>
      <c r="AC309" s="11" t="e">
        <f>IF(AND(テーブル1[[#This Row],[設定項目]]&lt;設定!$F$8,テーブル1[[#This Row],[設定項目]]&lt;&gt;""),テーブル1[[#This Row],[val_J]],NA())</f>
        <v>#N/A</v>
      </c>
      <c r="AD309" s="11" t="e">
        <f>IF(AND(テーブル1[[#This Row],[設定項目]]&lt;設定!$F$8,テーブル1[[#This Row],[設定項目]]&lt;&gt;""),テーブル1[[#This Row],[val_K]],NA())</f>
        <v>#N/A</v>
      </c>
      <c r="AE309" s="11">
        <f>IF(AND('グラフ(cCa-P)'!$I$11="ON",テーブル1[[#This Row],[ラベル表示]]=TRUE),テーブル1[[#This Row],[名前]],"")</f>
        <v>0</v>
      </c>
      <c r="AF309" s="11">
        <f>IF(AND('グラフ(PTH-cCa,P)'!$I$31="ON",テーブル1[[#This Row],[ラベル表示]]=TRUE),テーブル1[[#This Row],[名前]],"")</f>
        <v>0</v>
      </c>
      <c r="AG309" s="11">
        <f>IF(AND('グラフ(PTH-cCa,P)'!$Y$31="ON",テーブル1[[#This Row],[ラベル表示]]=TRUE),テーブル1[[#This Row],[名前]],"")</f>
        <v>0</v>
      </c>
      <c r="AH309" s="76">
        <f t="shared" si="9"/>
        <v>0</v>
      </c>
    </row>
    <row r="310" spans="2:34" ht="20.399999999999999" customHeight="1" x14ac:dyDescent="0.45">
      <c r="B310" s="129" t="b">
        <v>1</v>
      </c>
      <c r="C310" s="88">
        <f t="shared" si="8"/>
        <v>306</v>
      </c>
      <c r="D310" s="144"/>
      <c r="E310" s="8"/>
      <c r="F310" s="8"/>
      <c r="G310" s="8"/>
      <c r="H310" s="8"/>
      <c r="I310" s="8"/>
      <c r="J310" s="8"/>
      <c r="K310" s="136" t="str">
        <f>テーブル1[[#This Row],[cCa(mg/dL) '[自動計算']_グラフ表示用]]</f>
        <v/>
      </c>
      <c r="L310" s="8"/>
      <c r="M310" s="8"/>
      <c r="N310" s="59"/>
      <c r="O3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0" s="130" t="e">
        <f>IF(AND(テーブル1[[#This Row],[cCa(mg/dL) '[自動計算']_グラフ表示用]]&lt;&gt;"",テーブル1[[#This Row],[ラベル表示]]=TRUE),テーブル1[[#This Row],[cCa(mg/dL) '[自動計算']_グラフ表示用]],NA())</f>
        <v>#N/A</v>
      </c>
      <c r="Q310" s="130" t="e">
        <f>IF(AND(テーブル1[[#This Row],[P(mg/dL)]]&lt;&gt;"",テーブル1[[#This Row],[ラベル表示]]=TRUE),テーブル1[[#This Row],[P(mg/dL)]],NA())</f>
        <v>#N/A</v>
      </c>
      <c r="R310" s="130" t="e">
        <f>IF(AND(テーブル1[[#This Row],[設定項目]]&lt;&gt;"",テーブル1[[#This Row],[ラベル表示]]=TRUE),テーブル1[[#This Row],[設定項目]],NA())</f>
        <v>#N/A</v>
      </c>
      <c r="S310" s="58" t="e">
        <f>IF(テーブル1[[#This Row],[設定項目]]&gt;=設定!$D$13,テーブル1[[#This Row],[val_J]],NA())</f>
        <v>#N/A</v>
      </c>
      <c r="T310" s="11" t="e">
        <f>IF(テーブル1[[#This Row],[設定項目]]&gt;=設定!$D$13,テーブル1[[#This Row],[val_K]],NA())</f>
        <v>#N/A</v>
      </c>
      <c r="U310" s="11" t="e">
        <f>IF(AND(テーブル1[[#This Row],[設定項目]]&lt;設定!$D$13,テーブル1[[#This Row],[設定項目]]&gt;=設定!$D$12),テーブル1[[#This Row],[val_J]],NA())</f>
        <v>#N/A</v>
      </c>
      <c r="V310" s="11" t="e">
        <f>IF(AND(テーブル1[[#This Row],[設定項目]]&lt;設定!$D$13,テーブル1[[#This Row],[設定項目]]&gt;=設定!$D$12),テーブル1[[#This Row],[val_K]],NA())</f>
        <v>#N/A</v>
      </c>
      <c r="W310" s="11" t="e">
        <f>IF(AND(テーブル1[[#This Row],[設定項目]]&lt;設定!$D$12,テーブル1[[#This Row],[設定項目]]&gt;=設定!$D$11),テーブル1[[#This Row],[val_J]],NA())</f>
        <v>#N/A</v>
      </c>
      <c r="X310" s="11" t="e">
        <f>IF(AND(テーブル1[[#This Row],[設定項目]]&lt;設定!$D$12,テーブル1[[#This Row],[設定項目]]&gt;=設定!$D$11),テーブル1[[#This Row],[val_K]],NA())</f>
        <v>#N/A</v>
      </c>
      <c r="Y310" s="11" t="e">
        <f>IF(AND(テーブル1[[#This Row],[設定項目]]&lt;設定!$D$11,テーブル1[[#This Row],[設定項目]]&gt;=設定!$D$10),テーブル1[[#This Row],[val_J]],NA())</f>
        <v>#N/A</v>
      </c>
      <c r="Z310" s="11" t="e">
        <f>IF(AND(テーブル1[[#This Row],[設定項目]]&lt;設定!$D$11,テーブル1[[#This Row],[設定項目]]&gt;=設定!$D$10),テーブル1[[#This Row],[val_K]],NA())</f>
        <v>#N/A</v>
      </c>
      <c r="AA310" s="11" t="e">
        <f>IF(AND(テーブル1[[#This Row],[設定項目]]&lt;設定!$D$10,テーブル1[[#This Row],[設定項目]]&gt;=設定!$D$9),テーブル1[[#This Row],[val_J]],NA())</f>
        <v>#N/A</v>
      </c>
      <c r="AB310" s="11" t="e">
        <f>IF(AND(テーブル1[[#This Row],[設定項目]]&lt;設定!$D$10,テーブル1[[#This Row],[設定項目]]&gt;=設定!$D$9),テーブル1[[#This Row],[val_K]],NA())</f>
        <v>#N/A</v>
      </c>
      <c r="AC310" s="11" t="e">
        <f>IF(AND(テーブル1[[#This Row],[設定項目]]&lt;設定!$F$8,テーブル1[[#This Row],[設定項目]]&lt;&gt;""),テーブル1[[#This Row],[val_J]],NA())</f>
        <v>#N/A</v>
      </c>
      <c r="AD310" s="11" t="e">
        <f>IF(AND(テーブル1[[#This Row],[設定項目]]&lt;設定!$F$8,テーブル1[[#This Row],[設定項目]]&lt;&gt;""),テーブル1[[#This Row],[val_K]],NA())</f>
        <v>#N/A</v>
      </c>
      <c r="AE310" s="11">
        <f>IF(AND('グラフ(cCa-P)'!$I$11="ON",テーブル1[[#This Row],[ラベル表示]]=TRUE),テーブル1[[#This Row],[名前]],"")</f>
        <v>0</v>
      </c>
      <c r="AF310" s="11">
        <f>IF(AND('グラフ(PTH-cCa,P)'!$I$31="ON",テーブル1[[#This Row],[ラベル表示]]=TRUE),テーブル1[[#This Row],[名前]],"")</f>
        <v>0</v>
      </c>
      <c r="AG310" s="11">
        <f>IF(AND('グラフ(PTH-cCa,P)'!$Y$31="ON",テーブル1[[#This Row],[ラベル表示]]=TRUE),テーブル1[[#This Row],[名前]],"")</f>
        <v>0</v>
      </c>
      <c r="AH310" s="76">
        <f t="shared" si="9"/>
        <v>0</v>
      </c>
    </row>
    <row r="311" spans="2:34" ht="20.399999999999999" customHeight="1" x14ac:dyDescent="0.45">
      <c r="B311" s="129" t="b">
        <v>1</v>
      </c>
      <c r="C311" s="88">
        <f t="shared" si="8"/>
        <v>307</v>
      </c>
      <c r="D311" s="144"/>
      <c r="E311" s="8"/>
      <c r="F311" s="8"/>
      <c r="G311" s="8"/>
      <c r="H311" s="8"/>
      <c r="I311" s="8"/>
      <c r="J311" s="8"/>
      <c r="K311" s="136" t="str">
        <f>テーブル1[[#This Row],[cCa(mg/dL) '[自動計算']_グラフ表示用]]</f>
        <v/>
      </c>
      <c r="L311" s="8"/>
      <c r="M311" s="8"/>
      <c r="N311" s="59"/>
      <c r="O3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1" s="130" t="e">
        <f>IF(AND(テーブル1[[#This Row],[cCa(mg/dL) '[自動計算']_グラフ表示用]]&lt;&gt;"",テーブル1[[#This Row],[ラベル表示]]=TRUE),テーブル1[[#This Row],[cCa(mg/dL) '[自動計算']_グラフ表示用]],NA())</f>
        <v>#N/A</v>
      </c>
      <c r="Q311" s="130" t="e">
        <f>IF(AND(テーブル1[[#This Row],[P(mg/dL)]]&lt;&gt;"",テーブル1[[#This Row],[ラベル表示]]=TRUE),テーブル1[[#This Row],[P(mg/dL)]],NA())</f>
        <v>#N/A</v>
      </c>
      <c r="R311" s="130" t="e">
        <f>IF(AND(テーブル1[[#This Row],[設定項目]]&lt;&gt;"",テーブル1[[#This Row],[ラベル表示]]=TRUE),テーブル1[[#This Row],[設定項目]],NA())</f>
        <v>#N/A</v>
      </c>
      <c r="S311" s="58" t="e">
        <f>IF(テーブル1[[#This Row],[設定項目]]&gt;=設定!$D$13,テーブル1[[#This Row],[val_J]],NA())</f>
        <v>#N/A</v>
      </c>
      <c r="T311" s="11" t="e">
        <f>IF(テーブル1[[#This Row],[設定項目]]&gt;=設定!$D$13,テーブル1[[#This Row],[val_K]],NA())</f>
        <v>#N/A</v>
      </c>
      <c r="U311" s="11" t="e">
        <f>IF(AND(テーブル1[[#This Row],[設定項目]]&lt;設定!$D$13,テーブル1[[#This Row],[設定項目]]&gt;=設定!$D$12),テーブル1[[#This Row],[val_J]],NA())</f>
        <v>#N/A</v>
      </c>
      <c r="V311" s="11" t="e">
        <f>IF(AND(テーブル1[[#This Row],[設定項目]]&lt;設定!$D$13,テーブル1[[#This Row],[設定項目]]&gt;=設定!$D$12),テーブル1[[#This Row],[val_K]],NA())</f>
        <v>#N/A</v>
      </c>
      <c r="W311" s="11" t="e">
        <f>IF(AND(テーブル1[[#This Row],[設定項目]]&lt;設定!$D$12,テーブル1[[#This Row],[設定項目]]&gt;=設定!$D$11),テーブル1[[#This Row],[val_J]],NA())</f>
        <v>#N/A</v>
      </c>
      <c r="X311" s="11" t="e">
        <f>IF(AND(テーブル1[[#This Row],[設定項目]]&lt;設定!$D$12,テーブル1[[#This Row],[設定項目]]&gt;=設定!$D$11),テーブル1[[#This Row],[val_K]],NA())</f>
        <v>#N/A</v>
      </c>
      <c r="Y311" s="11" t="e">
        <f>IF(AND(テーブル1[[#This Row],[設定項目]]&lt;設定!$D$11,テーブル1[[#This Row],[設定項目]]&gt;=設定!$D$10),テーブル1[[#This Row],[val_J]],NA())</f>
        <v>#N/A</v>
      </c>
      <c r="Z311" s="11" t="e">
        <f>IF(AND(テーブル1[[#This Row],[設定項目]]&lt;設定!$D$11,テーブル1[[#This Row],[設定項目]]&gt;=設定!$D$10),テーブル1[[#This Row],[val_K]],NA())</f>
        <v>#N/A</v>
      </c>
      <c r="AA311" s="11" t="e">
        <f>IF(AND(テーブル1[[#This Row],[設定項目]]&lt;設定!$D$10,テーブル1[[#This Row],[設定項目]]&gt;=設定!$D$9),テーブル1[[#This Row],[val_J]],NA())</f>
        <v>#N/A</v>
      </c>
      <c r="AB311" s="11" t="e">
        <f>IF(AND(テーブル1[[#This Row],[設定項目]]&lt;設定!$D$10,テーブル1[[#This Row],[設定項目]]&gt;=設定!$D$9),テーブル1[[#This Row],[val_K]],NA())</f>
        <v>#N/A</v>
      </c>
      <c r="AC311" s="11" t="e">
        <f>IF(AND(テーブル1[[#This Row],[設定項目]]&lt;設定!$F$8,テーブル1[[#This Row],[設定項目]]&lt;&gt;""),テーブル1[[#This Row],[val_J]],NA())</f>
        <v>#N/A</v>
      </c>
      <c r="AD311" s="11" t="e">
        <f>IF(AND(テーブル1[[#This Row],[設定項目]]&lt;設定!$F$8,テーブル1[[#This Row],[設定項目]]&lt;&gt;""),テーブル1[[#This Row],[val_K]],NA())</f>
        <v>#N/A</v>
      </c>
      <c r="AE311" s="11">
        <f>IF(AND('グラフ(cCa-P)'!$I$11="ON",テーブル1[[#This Row],[ラベル表示]]=TRUE),テーブル1[[#This Row],[名前]],"")</f>
        <v>0</v>
      </c>
      <c r="AF311" s="11">
        <f>IF(AND('グラフ(PTH-cCa,P)'!$I$31="ON",テーブル1[[#This Row],[ラベル表示]]=TRUE),テーブル1[[#This Row],[名前]],"")</f>
        <v>0</v>
      </c>
      <c r="AG311" s="11">
        <f>IF(AND('グラフ(PTH-cCa,P)'!$Y$31="ON",テーブル1[[#This Row],[ラベル表示]]=TRUE),テーブル1[[#This Row],[名前]],"")</f>
        <v>0</v>
      </c>
      <c r="AH311" s="76">
        <f t="shared" si="9"/>
        <v>0</v>
      </c>
    </row>
    <row r="312" spans="2:34" ht="20.399999999999999" customHeight="1" x14ac:dyDescent="0.45">
      <c r="B312" s="129" t="b">
        <v>1</v>
      </c>
      <c r="C312" s="88">
        <f t="shared" si="8"/>
        <v>308</v>
      </c>
      <c r="D312" s="144"/>
      <c r="E312" s="8"/>
      <c r="F312" s="8"/>
      <c r="G312" s="8"/>
      <c r="H312" s="8"/>
      <c r="I312" s="8"/>
      <c r="J312" s="8"/>
      <c r="K312" s="136" t="str">
        <f>テーブル1[[#This Row],[cCa(mg/dL) '[自動計算']_グラフ表示用]]</f>
        <v/>
      </c>
      <c r="L312" s="8"/>
      <c r="M312" s="8"/>
      <c r="N312" s="59"/>
      <c r="O3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2" s="130" t="e">
        <f>IF(AND(テーブル1[[#This Row],[cCa(mg/dL) '[自動計算']_グラフ表示用]]&lt;&gt;"",テーブル1[[#This Row],[ラベル表示]]=TRUE),テーブル1[[#This Row],[cCa(mg/dL) '[自動計算']_グラフ表示用]],NA())</f>
        <v>#N/A</v>
      </c>
      <c r="Q312" s="130" t="e">
        <f>IF(AND(テーブル1[[#This Row],[P(mg/dL)]]&lt;&gt;"",テーブル1[[#This Row],[ラベル表示]]=TRUE),テーブル1[[#This Row],[P(mg/dL)]],NA())</f>
        <v>#N/A</v>
      </c>
      <c r="R312" s="130" t="e">
        <f>IF(AND(テーブル1[[#This Row],[設定項目]]&lt;&gt;"",テーブル1[[#This Row],[ラベル表示]]=TRUE),テーブル1[[#This Row],[設定項目]],NA())</f>
        <v>#N/A</v>
      </c>
      <c r="S312" s="58" t="e">
        <f>IF(テーブル1[[#This Row],[設定項目]]&gt;=設定!$D$13,テーブル1[[#This Row],[val_J]],NA())</f>
        <v>#N/A</v>
      </c>
      <c r="T312" s="11" t="e">
        <f>IF(テーブル1[[#This Row],[設定項目]]&gt;=設定!$D$13,テーブル1[[#This Row],[val_K]],NA())</f>
        <v>#N/A</v>
      </c>
      <c r="U312" s="11" t="e">
        <f>IF(AND(テーブル1[[#This Row],[設定項目]]&lt;設定!$D$13,テーブル1[[#This Row],[設定項目]]&gt;=設定!$D$12),テーブル1[[#This Row],[val_J]],NA())</f>
        <v>#N/A</v>
      </c>
      <c r="V312" s="11" t="e">
        <f>IF(AND(テーブル1[[#This Row],[設定項目]]&lt;設定!$D$13,テーブル1[[#This Row],[設定項目]]&gt;=設定!$D$12),テーブル1[[#This Row],[val_K]],NA())</f>
        <v>#N/A</v>
      </c>
      <c r="W312" s="11" t="e">
        <f>IF(AND(テーブル1[[#This Row],[設定項目]]&lt;設定!$D$12,テーブル1[[#This Row],[設定項目]]&gt;=設定!$D$11),テーブル1[[#This Row],[val_J]],NA())</f>
        <v>#N/A</v>
      </c>
      <c r="X312" s="11" t="e">
        <f>IF(AND(テーブル1[[#This Row],[設定項目]]&lt;設定!$D$12,テーブル1[[#This Row],[設定項目]]&gt;=設定!$D$11),テーブル1[[#This Row],[val_K]],NA())</f>
        <v>#N/A</v>
      </c>
      <c r="Y312" s="11" t="e">
        <f>IF(AND(テーブル1[[#This Row],[設定項目]]&lt;設定!$D$11,テーブル1[[#This Row],[設定項目]]&gt;=設定!$D$10),テーブル1[[#This Row],[val_J]],NA())</f>
        <v>#N/A</v>
      </c>
      <c r="Z312" s="11" t="e">
        <f>IF(AND(テーブル1[[#This Row],[設定項目]]&lt;設定!$D$11,テーブル1[[#This Row],[設定項目]]&gt;=設定!$D$10),テーブル1[[#This Row],[val_K]],NA())</f>
        <v>#N/A</v>
      </c>
      <c r="AA312" s="11" t="e">
        <f>IF(AND(テーブル1[[#This Row],[設定項目]]&lt;設定!$D$10,テーブル1[[#This Row],[設定項目]]&gt;=設定!$D$9),テーブル1[[#This Row],[val_J]],NA())</f>
        <v>#N/A</v>
      </c>
      <c r="AB312" s="11" t="e">
        <f>IF(AND(テーブル1[[#This Row],[設定項目]]&lt;設定!$D$10,テーブル1[[#This Row],[設定項目]]&gt;=設定!$D$9),テーブル1[[#This Row],[val_K]],NA())</f>
        <v>#N/A</v>
      </c>
      <c r="AC312" s="11" t="e">
        <f>IF(AND(テーブル1[[#This Row],[設定項目]]&lt;設定!$F$8,テーブル1[[#This Row],[設定項目]]&lt;&gt;""),テーブル1[[#This Row],[val_J]],NA())</f>
        <v>#N/A</v>
      </c>
      <c r="AD312" s="11" t="e">
        <f>IF(AND(テーブル1[[#This Row],[設定項目]]&lt;設定!$F$8,テーブル1[[#This Row],[設定項目]]&lt;&gt;""),テーブル1[[#This Row],[val_K]],NA())</f>
        <v>#N/A</v>
      </c>
      <c r="AE312" s="11">
        <f>IF(AND('グラフ(cCa-P)'!$I$11="ON",テーブル1[[#This Row],[ラベル表示]]=TRUE),テーブル1[[#This Row],[名前]],"")</f>
        <v>0</v>
      </c>
      <c r="AF312" s="11">
        <f>IF(AND('グラフ(PTH-cCa,P)'!$I$31="ON",テーブル1[[#This Row],[ラベル表示]]=TRUE),テーブル1[[#This Row],[名前]],"")</f>
        <v>0</v>
      </c>
      <c r="AG312" s="11">
        <f>IF(AND('グラフ(PTH-cCa,P)'!$Y$31="ON",テーブル1[[#This Row],[ラベル表示]]=TRUE),テーブル1[[#This Row],[名前]],"")</f>
        <v>0</v>
      </c>
      <c r="AH312" s="76">
        <f t="shared" si="9"/>
        <v>0</v>
      </c>
    </row>
    <row r="313" spans="2:34" ht="20.399999999999999" customHeight="1" x14ac:dyDescent="0.45">
      <c r="B313" s="129" t="b">
        <v>1</v>
      </c>
      <c r="C313" s="88">
        <f t="shared" si="8"/>
        <v>309</v>
      </c>
      <c r="D313" s="144"/>
      <c r="E313" s="8"/>
      <c r="F313" s="8"/>
      <c r="G313" s="8"/>
      <c r="H313" s="8"/>
      <c r="I313" s="8"/>
      <c r="J313" s="8"/>
      <c r="K313" s="136" t="str">
        <f>テーブル1[[#This Row],[cCa(mg/dL) '[自動計算']_グラフ表示用]]</f>
        <v/>
      </c>
      <c r="L313" s="8"/>
      <c r="M313" s="8"/>
      <c r="N313" s="59"/>
      <c r="O3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3" s="130" t="e">
        <f>IF(AND(テーブル1[[#This Row],[cCa(mg/dL) '[自動計算']_グラフ表示用]]&lt;&gt;"",テーブル1[[#This Row],[ラベル表示]]=TRUE),テーブル1[[#This Row],[cCa(mg/dL) '[自動計算']_グラフ表示用]],NA())</f>
        <v>#N/A</v>
      </c>
      <c r="Q313" s="130" t="e">
        <f>IF(AND(テーブル1[[#This Row],[P(mg/dL)]]&lt;&gt;"",テーブル1[[#This Row],[ラベル表示]]=TRUE),テーブル1[[#This Row],[P(mg/dL)]],NA())</f>
        <v>#N/A</v>
      </c>
      <c r="R313" s="130" t="e">
        <f>IF(AND(テーブル1[[#This Row],[設定項目]]&lt;&gt;"",テーブル1[[#This Row],[ラベル表示]]=TRUE),テーブル1[[#This Row],[設定項目]],NA())</f>
        <v>#N/A</v>
      </c>
      <c r="S313" s="58" t="e">
        <f>IF(テーブル1[[#This Row],[設定項目]]&gt;=設定!$D$13,テーブル1[[#This Row],[val_J]],NA())</f>
        <v>#N/A</v>
      </c>
      <c r="T313" s="11" t="e">
        <f>IF(テーブル1[[#This Row],[設定項目]]&gt;=設定!$D$13,テーブル1[[#This Row],[val_K]],NA())</f>
        <v>#N/A</v>
      </c>
      <c r="U313" s="11" t="e">
        <f>IF(AND(テーブル1[[#This Row],[設定項目]]&lt;設定!$D$13,テーブル1[[#This Row],[設定項目]]&gt;=設定!$D$12),テーブル1[[#This Row],[val_J]],NA())</f>
        <v>#N/A</v>
      </c>
      <c r="V313" s="11" t="e">
        <f>IF(AND(テーブル1[[#This Row],[設定項目]]&lt;設定!$D$13,テーブル1[[#This Row],[設定項目]]&gt;=設定!$D$12),テーブル1[[#This Row],[val_K]],NA())</f>
        <v>#N/A</v>
      </c>
      <c r="W313" s="11" t="e">
        <f>IF(AND(テーブル1[[#This Row],[設定項目]]&lt;設定!$D$12,テーブル1[[#This Row],[設定項目]]&gt;=設定!$D$11),テーブル1[[#This Row],[val_J]],NA())</f>
        <v>#N/A</v>
      </c>
      <c r="X313" s="11" t="e">
        <f>IF(AND(テーブル1[[#This Row],[設定項目]]&lt;設定!$D$12,テーブル1[[#This Row],[設定項目]]&gt;=設定!$D$11),テーブル1[[#This Row],[val_K]],NA())</f>
        <v>#N/A</v>
      </c>
      <c r="Y313" s="11" t="e">
        <f>IF(AND(テーブル1[[#This Row],[設定項目]]&lt;設定!$D$11,テーブル1[[#This Row],[設定項目]]&gt;=設定!$D$10),テーブル1[[#This Row],[val_J]],NA())</f>
        <v>#N/A</v>
      </c>
      <c r="Z313" s="11" t="e">
        <f>IF(AND(テーブル1[[#This Row],[設定項目]]&lt;設定!$D$11,テーブル1[[#This Row],[設定項目]]&gt;=設定!$D$10),テーブル1[[#This Row],[val_K]],NA())</f>
        <v>#N/A</v>
      </c>
      <c r="AA313" s="11" t="e">
        <f>IF(AND(テーブル1[[#This Row],[設定項目]]&lt;設定!$D$10,テーブル1[[#This Row],[設定項目]]&gt;=設定!$D$9),テーブル1[[#This Row],[val_J]],NA())</f>
        <v>#N/A</v>
      </c>
      <c r="AB313" s="11" t="e">
        <f>IF(AND(テーブル1[[#This Row],[設定項目]]&lt;設定!$D$10,テーブル1[[#This Row],[設定項目]]&gt;=設定!$D$9),テーブル1[[#This Row],[val_K]],NA())</f>
        <v>#N/A</v>
      </c>
      <c r="AC313" s="11" t="e">
        <f>IF(AND(テーブル1[[#This Row],[設定項目]]&lt;設定!$F$8,テーブル1[[#This Row],[設定項目]]&lt;&gt;""),テーブル1[[#This Row],[val_J]],NA())</f>
        <v>#N/A</v>
      </c>
      <c r="AD313" s="11" t="e">
        <f>IF(AND(テーブル1[[#This Row],[設定項目]]&lt;設定!$F$8,テーブル1[[#This Row],[設定項目]]&lt;&gt;""),テーブル1[[#This Row],[val_K]],NA())</f>
        <v>#N/A</v>
      </c>
      <c r="AE313" s="11">
        <f>IF(AND('グラフ(cCa-P)'!$I$11="ON",テーブル1[[#This Row],[ラベル表示]]=TRUE),テーブル1[[#This Row],[名前]],"")</f>
        <v>0</v>
      </c>
      <c r="AF313" s="11">
        <f>IF(AND('グラフ(PTH-cCa,P)'!$I$31="ON",テーブル1[[#This Row],[ラベル表示]]=TRUE),テーブル1[[#This Row],[名前]],"")</f>
        <v>0</v>
      </c>
      <c r="AG313" s="11">
        <f>IF(AND('グラフ(PTH-cCa,P)'!$Y$31="ON",テーブル1[[#This Row],[ラベル表示]]=TRUE),テーブル1[[#This Row],[名前]],"")</f>
        <v>0</v>
      </c>
      <c r="AH313" s="76">
        <f t="shared" si="9"/>
        <v>0</v>
      </c>
    </row>
    <row r="314" spans="2:34" ht="20.399999999999999" customHeight="1" x14ac:dyDescent="0.45">
      <c r="B314" s="129" t="b">
        <v>1</v>
      </c>
      <c r="C314" s="88">
        <f t="shared" si="8"/>
        <v>310</v>
      </c>
      <c r="D314" s="144"/>
      <c r="E314" s="8"/>
      <c r="F314" s="8"/>
      <c r="G314" s="8"/>
      <c r="H314" s="8"/>
      <c r="I314" s="8"/>
      <c r="J314" s="8"/>
      <c r="K314" s="136" t="str">
        <f>テーブル1[[#This Row],[cCa(mg/dL) '[自動計算']_グラフ表示用]]</f>
        <v/>
      </c>
      <c r="L314" s="8"/>
      <c r="M314" s="8"/>
      <c r="N314" s="59"/>
      <c r="O3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4" s="130" t="e">
        <f>IF(AND(テーブル1[[#This Row],[cCa(mg/dL) '[自動計算']_グラフ表示用]]&lt;&gt;"",テーブル1[[#This Row],[ラベル表示]]=TRUE),テーブル1[[#This Row],[cCa(mg/dL) '[自動計算']_グラフ表示用]],NA())</f>
        <v>#N/A</v>
      </c>
      <c r="Q314" s="130" t="e">
        <f>IF(AND(テーブル1[[#This Row],[P(mg/dL)]]&lt;&gt;"",テーブル1[[#This Row],[ラベル表示]]=TRUE),テーブル1[[#This Row],[P(mg/dL)]],NA())</f>
        <v>#N/A</v>
      </c>
      <c r="R314" s="130" t="e">
        <f>IF(AND(テーブル1[[#This Row],[設定項目]]&lt;&gt;"",テーブル1[[#This Row],[ラベル表示]]=TRUE),テーブル1[[#This Row],[設定項目]],NA())</f>
        <v>#N/A</v>
      </c>
      <c r="S314" s="58" t="e">
        <f>IF(テーブル1[[#This Row],[設定項目]]&gt;=設定!$D$13,テーブル1[[#This Row],[val_J]],NA())</f>
        <v>#N/A</v>
      </c>
      <c r="T314" s="11" t="e">
        <f>IF(テーブル1[[#This Row],[設定項目]]&gt;=設定!$D$13,テーブル1[[#This Row],[val_K]],NA())</f>
        <v>#N/A</v>
      </c>
      <c r="U314" s="11" t="e">
        <f>IF(AND(テーブル1[[#This Row],[設定項目]]&lt;設定!$D$13,テーブル1[[#This Row],[設定項目]]&gt;=設定!$D$12),テーブル1[[#This Row],[val_J]],NA())</f>
        <v>#N/A</v>
      </c>
      <c r="V314" s="11" t="e">
        <f>IF(AND(テーブル1[[#This Row],[設定項目]]&lt;設定!$D$13,テーブル1[[#This Row],[設定項目]]&gt;=設定!$D$12),テーブル1[[#This Row],[val_K]],NA())</f>
        <v>#N/A</v>
      </c>
      <c r="W314" s="11" t="e">
        <f>IF(AND(テーブル1[[#This Row],[設定項目]]&lt;設定!$D$12,テーブル1[[#This Row],[設定項目]]&gt;=設定!$D$11),テーブル1[[#This Row],[val_J]],NA())</f>
        <v>#N/A</v>
      </c>
      <c r="X314" s="11" t="e">
        <f>IF(AND(テーブル1[[#This Row],[設定項目]]&lt;設定!$D$12,テーブル1[[#This Row],[設定項目]]&gt;=設定!$D$11),テーブル1[[#This Row],[val_K]],NA())</f>
        <v>#N/A</v>
      </c>
      <c r="Y314" s="11" t="e">
        <f>IF(AND(テーブル1[[#This Row],[設定項目]]&lt;設定!$D$11,テーブル1[[#This Row],[設定項目]]&gt;=設定!$D$10),テーブル1[[#This Row],[val_J]],NA())</f>
        <v>#N/A</v>
      </c>
      <c r="Z314" s="11" t="e">
        <f>IF(AND(テーブル1[[#This Row],[設定項目]]&lt;設定!$D$11,テーブル1[[#This Row],[設定項目]]&gt;=設定!$D$10),テーブル1[[#This Row],[val_K]],NA())</f>
        <v>#N/A</v>
      </c>
      <c r="AA314" s="11" t="e">
        <f>IF(AND(テーブル1[[#This Row],[設定項目]]&lt;設定!$D$10,テーブル1[[#This Row],[設定項目]]&gt;=設定!$D$9),テーブル1[[#This Row],[val_J]],NA())</f>
        <v>#N/A</v>
      </c>
      <c r="AB314" s="11" t="e">
        <f>IF(AND(テーブル1[[#This Row],[設定項目]]&lt;設定!$D$10,テーブル1[[#This Row],[設定項目]]&gt;=設定!$D$9),テーブル1[[#This Row],[val_K]],NA())</f>
        <v>#N/A</v>
      </c>
      <c r="AC314" s="11" t="e">
        <f>IF(AND(テーブル1[[#This Row],[設定項目]]&lt;設定!$F$8,テーブル1[[#This Row],[設定項目]]&lt;&gt;""),テーブル1[[#This Row],[val_J]],NA())</f>
        <v>#N/A</v>
      </c>
      <c r="AD314" s="11" t="e">
        <f>IF(AND(テーブル1[[#This Row],[設定項目]]&lt;設定!$F$8,テーブル1[[#This Row],[設定項目]]&lt;&gt;""),テーブル1[[#This Row],[val_K]],NA())</f>
        <v>#N/A</v>
      </c>
      <c r="AE314" s="11">
        <f>IF(AND('グラフ(cCa-P)'!$I$11="ON",テーブル1[[#This Row],[ラベル表示]]=TRUE),テーブル1[[#This Row],[名前]],"")</f>
        <v>0</v>
      </c>
      <c r="AF314" s="11">
        <f>IF(AND('グラフ(PTH-cCa,P)'!$I$31="ON",テーブル1[[#This Row],[ラベル表示]]=TRUE),テーブル1[[#This Row],[名前]],"")</f>
        <v>0</v>
      </c>
      <c r="AG314" s="11">
        <f>IF(AND('グラフ(PTH-cCa,P)'!$Y$31="ON",テーブル1[[#This Row],[ラベル表示]]=TRUE),テーブル1[[#This Row],[名前]],"")</f>
        <v>0</v>
      </c>
      <c r="AH314" s="76">
        <f t="shared" si="9"/>
        <v>0</v>
      </c>
    </row>
    <row r="315" spans="2:34" ht="20.399999999999999" customHeight="1" x14ac:dyDescent="0.45">
      <c r="B315" s="129" t="b">
        <v>1</v>
      </c>
      <c r="C315" s="88">
        <f t="shared" si="8"/>
        <v>311</v>
      </c>
      <c r="D315" s="144"/>
      <c r="E315" s="8"/>
      <c r="F315" s="8"/>
      <c r="G315" s="8"/>
      <c r="H315" s="8"/>
      <c r="I315" s="8"/>
      <c r="J315" s="8"/>
      <c r="K315" s="136" t="str">
        <f>テーブル1[[#This Row],[cCa(mg/dL) '[自動計算']_グラフ表示用]]</f>
        <v/>
      </c>
      <c r="L315" s="8"/>
      <c r="M315" s="8"/>
      <c r="N315" s="59"/>
      <c r="O3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5" s="130" t="e">
        <f>IF(AND(テーブル1[[#This Row],[cCa(mg/dL) '[自動計算']_グラフ表示用]]&lt;&gt;"",テーブル1[[#This Row],[ラベル表示]]=TRUE),テーブル1[[#This Row],[cCa(mg/dL) '[自動計算']_グラフ表示用]],NA())</f>
        <v>#N/A</v>
      </c>
      <c r="Q315" s="130" t="e">
        <f>IF(AND(テーブル1[[#This Row],[P(mg/dL)]]&lt;&gt;"",テーブル1[[#This Row],[ラベル表示]]=TRUE),テーブル1[[#This Row],[P(mg/dL)]],NA())</f>
        <v>#N/A</v>
      </c>
      <c r="R315" s="130" t="e">
        <f>IF(AND(テーブル1[[#This Row],[設定項目]]&lt;&gt;"",テーブル1[[#This Row],[ラベル表示]]=TRUE),テーブル1[[#This Row],[設定項目]],NA())</f>
        <v>#N/A</v>
      </c>
      <c r="S315" s="58" t="e">
        <f>IF(テーブル1[[#This Row],[設定項目]]&gt;=設定!$D$13,テーブル1[[#This Row],[val_J]],NA())</f>
        <v>#N/A</v>
      </c>
      <c r="T315" s="11" t="e">
        <f>IF(テーブル1[[#This Row],[設定項目]]&gt;=設定!$D$13,テーブル1[[#This Row],[val_K]],NA())</f>
        <v>#N/A</v>
      </c>
      <c r="U315" s="11" t="e">
        <f>IF(AND(テーブル1[[#This Row],[設定項目]]&lt;設定!$D$13,テーブル1[[#This Row],[設定項目]]&gt;=設定!$D$12),テーブル1[[#This Row],[val_J]],NA())</f>
        <v>#N/A</v>
      </c>
      <c r="V315" s="11" t="e">
        <f>IF(AND(テーブル1[[#This Row],[設定項目]]&lt;設定!$D$13,テーブル1[[#This Row],[設定項目]]&gt;=設定!$D$12),テーブル1[[#This Row],[val_K]],NA())</f>
        <v>#N/A</v>
      </c>
      <c r="W315" s="11" t="e">
        <f>IF(AND(テーブル1[[#This Row],[設定項目]]&lt;設定!$D$12,テーブル1[[#This Row],[設定項目]]&gt;=設定!$D$11),テーブル1[[#This Row],[val_J]],NA())</f>
        <v>#N/A</v>
      </c>
      <c r="X315" s="11" t="e">
        <f>IF(AND(テーブル1[[#This Row],[設定項目]]&lt;設定!$D$12,テーブル1[[#This Row],[設定項目]]&gt;=設定!$D$11),テーブル1[[#This Row],[val_K]],NA())</f>
        <v>#N/A</v>
      </c>
      <c r="Y315" s="11" t="e">
        <f>IF(AND(テーブル1[[#This Row],[設定項目]]&lt;設定!$D$11,テーブル1[[#This Row],[設定項目]]&gt;=設定!$D$10),テーブル1[[#This Row],[val_J]],NA())</f>
        <v>#N/A</v>
      </c>
      <c r="Z315" s="11" t="e">
        <f>IF(AND(テーブル1[[#This Row],[設定項目]]&lt;設定!$D$11,テーブル1[[#This Row],[設定項目]]&gt;=設定!$D$10),テーブル1[[#This Row],[val_K]],NA())</f>
        <v>#N/A</v>
      </c>
      <c r="AA315" s="11" t="e">
        <f>IF(AND(テーブル1[[#This Row],[設定項目]]&lt;設定!$D$10,テーブル1[[#This Row],[設定項目]]&gt;=設定!$D$9),テーブル1[[#This Row],[val_J]],NA())</f>
        <v>#N/A</v>
      </c>
      <c r="AB315" s="11" t="e">
        <f>IF(AND(テーブル1[[#This Row],[設定項目]]&lt;設定!$D$10,テーブル1[[#This Row],[設定項目]]&gt;=設定!$D$9),テーブル1[[#This Row],[val_K]],NA())</f>
        <v>#N/A</v>
      </c>
      <c r="AC315" s="11" t="e">
        <f>IF(AND(テーブル1[[#This Row],[設定項目]]&lt;設定!$F$8,テーブル1[[#This Row],[設定項目]]&lt;&gt;""),テーブル1[[#This Row],[val_J]],NA())</f>
        <v>#N/A</v>
      </c>
      <c r="AD315" s="11" t="e">
        <f>IF(AND(テーブル1[[#This Row],[設定項目]]&lt;設定!$F$8,テーブル1[[#This Row],[設定項目]]&lt;&gt;""),テーブル1[[#This Row],[val_K]],NA())</f>
        <v>#N/A</v>
      </c>
      <c r="AE315" s="11">
        <f>IF(AND('グラフ(cCa-P)'!$I$11="ON",テーブル1[[#This Row],[ラベル表示]]=TRUE),テーブル1[[#This Row],[名前]],"")</f>
        <v>0</v>
      </c>
      <c r="AF315" s="11">
        <f>IF(AND('グラフ(PTH-cCa,P)'!$I$31="ON",テーブル1[[#This Row],[ラベル表示]]=TRUE),テーブル1[[#This Row],[名前]],"")</f>
        <v>0</v>
      </c>
      <c r="AG315" s="11">
        <f>IF(AND('グラフ(PTH-cCa,P)'!$Y$31="ON",テーブル1[[#This Row],[ラベル表示]]=TRUE),テーブル1[[#This Row],[名前]],"")</f>
        <v>0</v>
      </c>
      <c r="AH315" s="76">
        <f t="shared" si="9"/>
        <v>0</v>
      </c>
    </row>
    <row r="316" spans="2:34" ht="20.399999999999999" customHeight="1" x14ac:dyDescent="0.45">
      <c r="B316" s="129" t="b">
        <v>1</v>
      </c>
      <c r="C316" s="88">
        <f t="shared" si="8"/>
        <v>312</v>
      </c>
      <c r="D316" s="144"/>
      <c r="E316" s="8"/>
      <c r="F316" s="8"/>
      <c r="G316" s="8"/>
      <c r="H316" s="8"/>
      <c r="I316" s="8"/>
      <c r="J316" s="8"/>
      <c r="K316" s="136" t="str">
        <f>テーブル1[[#This Row],[cCa(mg/dL) '[自動計算']_グラフ表示用]]</f>
        <v/>
      </c>
      <c r="L316" s="8"/>
      <c r="M316" s="8"/>
      <c r="N316" s="59"/>
      <c r="O3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6" s="130" t="e">
        <f>IF(AND(テーブル1[[#This Row],[cCa(mg/dL) '[自動計算']_グラフ表示用]]&lt;&gt;"",テーブル1[[#This Row],[ラベル表示]]=TRUE),テーブル1[[#This Row],[cCa(mg/dL) '[自動計算']_グラフ表示用]],NA())</f>
        <v>#N/A</v>
      </c>
      <c r="Q316" s="130" t="e">
        <f>IF(AND(テーブル1[[#This Row],[P(mg/dL)]]&lt;&gt;"",テーブル1[[#This Row],[ラベル表示]]=TRUE),テーブル1[[#This Row],[P(mg/dL)]],NA())</f>
        <v>#N/A</v>
      </c>
      <c r="R316" s="130" t="e">
        <f>IF(AND(テーブル1[[#This Row],[設定項目]]&lt;&gt;"",テーブル1[[#This Row],[ラベル表示]]=TRUE),テーブル1[[#This Row],[設定項目]],NA())</f>
        <v>#N/A</v>
      </c>
      <c r="S316" s="58" t="e">
        <f>IF(テーブル1[[#This Row],[設定項目]]&gt;=設定!$D$13,テーブル1[[#This Row],[val_J]],NA())</f>
        <v>#N/A</v>
      </c>
      <c r="T316" s="11" t="e">
        <f>IF(テーブル1[[#This Row],[設定項目]]&gt;=設定!$D$13,テーブル1[[#This Row],[val_K]],NA())</f>
        <v>#N/A</v>
      </c>
      <c r="U316" s="11" t="e">
        <f>IF(AND(テーブル1[[#This Row],[設定項目]]&lt;設定!$D$13,テーブル1[[#This Row],[設定項目]]&gt;=設定!$D$12),テーブル1[[#This Row],[val_J]],NA())</f>
        <v>#N/A</v>
      </c>
      <c r="V316" s="11" t="e">
        <f>IF(AND(テーブル1[[#This Row],[設定項目]]&lt;設定!$D$13,テーブル1[[#This Row],[設定項目]]&gt;=設定!$D$12),テーブル1[[#This Row],[val_K]],NA())</f>
        <v>#N/A</v>
      </c>
      <c r="W316" s="11" t="e">
        <f>IF(AND(テーブル1[[#This Row],[設定項目]]&lt;設定!$D$12,テーブル1[[#This Row],[設定項目]]&gt;=設定!$D$11),テーブル1[[#This Row],[val_J]],NA())</f>
        <v>#N/A</v>
      </c>
      <c r="X316" s="11" t="e">
        <f>IF(AND(テーブル1[[#This Row],[設定項目]]&lt;設定!$D$12,テーブル1[[#This Row],[設定項目]]&gt;=設定!$D$11),テーブル1[[#This Row],[val_K]],NA())</f>
        <v>#N/A</v>
      </c>
      <c r="Y316" s="11" t="e">
        <f>IF(AND(テーブル1[[#This Row],[設定項目]]&lt;設定!$D$11,テーブル1[[#This Row],[設定項目]]&gt;=設定!$D$10),テーブル1[[#This Row],[val_J]],NA())</f>
        <v>#N/A</v>
      </c>
      <c r="Z316" s="11" t="e">
        <f>IF(AND(テーブル1[[#This Row],[設定項目]]&lt;設定!$D$11,テーブル1[[#This Row],[設定項目]]&gt;=設定!$D$10),テーブル1[[#This Row],[val_K]],NA())</f>
        <v>#N/A</v>
      </c>
      <c r="AA316" s="11" t="e">
        <f>IF(AND(テーブル1[[#This Row],[設定項目]]&lt;設定!$D$10,テーブル1[[#This Row],[設定項目]]&gt;=設定!$D$9),テーブル1[[#This Row],[val_J]],NA())</f>
        <v>#N/A</v>
      </c>
      <c r="AB316" s="11" t="e">
        <f>IF(AND(テーブル1[[#This Row],[設定項目]]&lt;設定!$D$10,テーブル1[[#This Row],[設定項目]]&gt;=設定!$D$9),テーブル1[[#This Row],[val_K]],NA())</f>
        <v>#N/A</v>
      </c>
      <c r="AC316" s="11" t="e">
        <f>IF(AND(テーブル1[[#This Row],[設定項目]]&lt;設定!$F$8,テーブル1[[#This Row],[設定項目]]&lt;&gt;""),テーブル1[[#This Row],[val_J]],NA())</f>
        <v>#N/A</v>
      </c>
      <c r="AD316" s="11" t="e">
        <f>IF(AND(テーブル1[[#This Row],[設定項目]]&lt;設定!$F$8,テーブル1[[#This Row],[設定項目]]&lt;&gt;""),テーブル1[[#This Row],[val_K]],NA())</f>
        <v>#N/A</v>
      </c>
      <c r="AE316" s="11">
        <f>IF(AND('グラフ(cCa-P)'!$I$11="ON",テーブル1[[#This Row],[ラベル表示]]=TRUE),テーブル1[[#This Row],[名前]],"")</f>
        <v>0</v>
      </c>
      <c r="AF316" s="11">
        <f>IF(AND('グラフ(PTH-cCa,P)'!$I$31="ON",テーブル1[[#This Row],[ラベル表示]]=TRUE),テーブル1[[#This Row],[名前]],"")</f>
        <v>0</v>
      </c>
      <c r="AG316" s="11">
        <f>IF(AND('グラフ(PTH-cCa,P)'!$Y$31="ON",テーブル1[[#This Row],[ラベル表示]]=TRUE),テーブル1[[#This Row],[名前]],"")</f>
        <v>0</v>
      </c>
      <c r="AH316" s="76">
        <f t="shared" si="9"/>
        <v>0</v>
      </c>
    </row>
    <row r="317" spans="2:34" ht="20.399999999999999" customHeight="1" x14ac:dyDescent="0.45">
      <c r="B317" s="129" t="b">
        <v>1</v>
      </c>
      <c r="C317" s="88">
        <f t="shared" si="8"/>
        <v>313</v>
      </c>
      <c r="D317" s="144"/>
      <c r="E317" s="8"/>
      <c r="F317" s="8"/>
      <c r="G317" s="8"/>
      <c r="H317" s="8"/>
      <c r="I317" s="8"/>
      <c r="J317" s="8"/>
      <c r="K317" s="136" t="str">
        <f>テーブル1[[#This Row],[cCa(mg/dL) '[自動計算']_グラフ表示用]]</f>
        <v/>
      </c>
      <c r="L317" s="8"/>
      <c r="M317" s="8"/>
      <c r="N317" s="59"/>
      <c r="O3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7" s="130" t="e">
        <f>IF(AND(テーブル1[[#This Row],[cCa(mg/dL) '[自動計算']_グラフ表示用]]&lt;&gt;"",テーブル1[[#This Row],[ラベル表示]]=TRUE),テーブル1[[#This Row],[cCa(mg/dL) '[自動計算']_グラフ表示用]],NA())</f>
        <v>#N/A</v>
      </c>
      <c r="Q317" s="130" t="e">
        <f>IF(AND(テーブル1[[#This Row],[P(mg/dL)]]&lt;&gt;"",テーブル1[[#This Row],[ラベル表示]]=TRUE),テーブル1[[#This Row],[P(mg/dL)]],NA())</f>
        <v>#N/A</v>
      </c>
      <c r="R317" s="130" t="e">
        <f>IF(AND(テーブル1[[#This Row],[設定項目]]&lt;&gt;"",テーブル1[[#This Row],[ラベル表示]]=TRUE),テーブル1[[#This Row],[設定項目]],NA())</f>
        <v>#N/A</v>
      </c>
      <c r="S317" s="58" t="e">
        <f>IF(テーブル1[[#This Row],[設定項目]]&gt;=設定!$D$13,テーブル1[[#This Row],[val_J]],NA())</f>
        <v>#N/A</v>
      </c>
      <c r="T317" s="11" t="e">
        <f>IF(テーブル1[[#This Row],[設定項目]]&gt;=設定!$D$13,テーブル1[[#This Row],[val_K]],NA())</f>
        <v>#N/A</v>
      </c>
      <c r="U317" s="11" t="e">
        <f>IF(AND(テーブル1[[#This Row],[設定項目]]&lt;設定!$D$13,テーブル1[[#This Row],[設定項目]]&gt;=設定!$D$12),テーブル1[[#This Row],[val_J]],NA())</f>
        <v>#N/A</v>
      </c>
      <c r="V317" s="11" t="e">
        <f>IF(AND(テーブル1[[#This Row],[設定項目]]&lt;設定!$D$13,テーブル1[[#This Row],[設定項目]]&gt;=設定!$D$12),テーブル1[[#This Row],[val_K]],NA())</f>
        <v>#N/A</v>
      </c>
      <c r="W317" s="11" t="e">
        <f>IF(AND(テーブル1[[#This Row],[設定項目]]&lt;設定!$D$12,テーブル1[[#This Row],[設定項目]]&gt;=設定!$D$11),テーブル1[[#This Row],[val_J]],NA())</f>
        <v>#N/A</v>
      </c>
      <c r="X317" s="11" t="e">
        <f>IF(AND(テーブル1[[#This Row],[設定項目]]&lt;設定!$D$12,テーブル1[[#This Row],[設定項目]]&gt;=設定!$D$11),テーブル1[[#This Row],[val_K]],NA())</f>
        <v>#N/A</v>
      </c>
      <c r="Y317" s="11" t="e">
        <f>IF(AND(テーブル1[[#This Row],[設定項目]]&lt;設定!$D$11,テーブル1[[#This Row],[設定項目]]&gt;=設定!$D$10),テーブル1[[#This Row],[val_J]],NA())</f>
        <v>#N/A</v>
      </c>
      <c r="Z317" s="11" t="e">
        <f>IF(AND(テーブル1[[#This Row],[設定項目]]&lt;設定!$D$11,テーブル1[[#This Row],[設定項目]]&gt;=設定!$D$10),テーブル1[[#This Row],[val_K]],NA())</f>
        <v>#N/A</v>
      </c>
      <c r="AA317" s="11" t="e">
        <f>IF(AND(テーブル1[[#This Row],[設定項目]]&lt;設定!$D$10,テーブル1[[#This Row],[設定項目]]&gt;=設定!$D$9),テーブル1[[#This Row],[val_J]],NA())</f>
        <v>#N/A</v>
      </c>
      <c r="AB317" s="11" t="e">
        <f>IF(AND(テーブル1[[#This Row],[設定項目]]&lt;設定!$D$10,テーブル1[[#This Row],[設定項目]]&gt;=設定!$D$9),テーブル1[[#This Row],[val_K]],NA())</f>
        <v>#N/A</v>
      </c>
      <c r="AC317" s="11" t="e">
        <f>IF(AND(テーブル1[[#This Row],[設定項目]]&lt;設定!$F$8,テーブル1[[#This Row],[設定項目]]&lt;&gt;""),テーブル1[[#This Row],[val_J]],NA())</f>
        <v>#N/A</v>
      </c>
      <c r="AD317" s="11" t="e">
        <f>IF(AND(テーブル1[[#This Row],[設定項目]]&lt;設定!$F$8,テーブル1[[#This Row],[設定項目]]&lt;&gt;""),テーブル1[[#This Row],[val_K]],NA())</f>
        <v>#N/A</v>
      </c>
      <c r="AE317" s="11">
        <f>IF(AND('グラフ(cCa-P)'!$I$11="ON",テーブル1[[#This Row],[ラベル表示]]=TRUE),テーブル1[[#This Row],[名前]],"")</f>
        <v>0</v>
      </c>
      <c r="AF317" s="11">
        <f>IF(AND('グラフ(PTH-cCa,P)'!$I$31="ON",テーブル1[[#This Row],[ラベル表示]]=TRUE),テーブル1[[#This Row],[名前]],"")</f>
        <v>0</v>
      </c>
      <c r="AG317" s="11">
        <f>IF(AND('グラフ(PTH-cCa,P)'!$Y$31="ON",テーブル1[[#This Row],[ラベル表示]]=TRUE),テーブル1[[#This Row],[名前]],"")</f>
        <v>0</v>
      </c>
      <c r="AH317" s="76">
        <f t="shared" si="9"/>
        <v>0</v>
      </c>
    </row>
    <row r="318" spans="2:34" ht="20.399999999999999" customHeight="1" x14ac:dyDescent="0.45">
      <c r="B318" s="129" t="b">
        <v>1</v>
      </c>
      <c r="C318" s="88">
        <f t="shared" si="8"/>
        <v>314</v>
      </c>
      <c r="D318" s="144"/>
      <c r="E318" s="8"/>
      <c r="F318" s="8"/>
      <c r="G318" s="8"/>
      <c r="H318" s="8"/>
      <c r="I318" s="8"/>
      <c r="J318" s="8"/>
      <c r="K318" s="136" t="str">
        <f>テーブル1[[#This Row],[cCa(mg/dL) '[自動計算']_グラフ表示用]]</f>
        <v/>
      </c>
      <c r="L318" s="8"/>
      <c r="M318" s="8"/>
      <c r="N318" s="59"/>
      <c r="O3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8" s="130" t="e">
        <f>IF(AND(テーブル1[[#This Row],[cCa(mg/dL) '[自動計算']_グラフ表示用]]&lt;&gt;"",テーブル1[[#This Row],[ラベル表示]]=TRUE),テーブル1[[#This Row],[cCa(mg/dL) '[自動計算']_グラフ表示用]],NA())</f>
        <v>#N/A</v>
      </c>
      <c r="Q318" s="130" t="e">
        <f>IF(AND(テーブル1[[#This Row],[P(mg/dL)]]&lt;&gt;"",テーブル1[[#This Row],[ラベル表示]]=TRUE),テーブル1[[#This Row],[P(mg/dL)]],NA())</f>
        <v>#N/A</v>
      </c>
      <c r="R318" s="130" t="e">
        <f>IF(AND(テーブル1[[#This Row],[設定項目]]&lt;&gt;"",テーブル1[[#This Row],[ラベル表示]]=TRUE),テーブル1[[#This Row],[設定項目]],NA())</f>
        <v>#N/A</v>
      </c>
      <c r="S318" s="58" t="e">
        <f>IF(テーブル1[[#This Row],[設定項目]]&gt;=設定!$D$13,テーブル1[[#This Row],[val_J]],NA())</f>
        <v>#N/A</v>
      </c>
      <c r="T318" s="11" t="e">
        <f>IF(テーブル1[[#This Row],[設定項目]]&gt;=設定!$D$13,テーブル1[[#This Row],[val_K]],NA())</f>
        <v>#N/A</v>
      </c>
      <c r="U318" s="11" t="e">
        <f>IF(AND(テーブル1[[#This Row],[設定項目]]&lt;設定!$D$13,テーブル1[[#This Row],[設定項目]]&gt;=設定!$D$12),テーブル1[[#This Row],[val_J]],NA())</f>
        <v>#N/A</v>
      </c>
      <c r="V318" s="11" t="e">
        <f>IF(AND(テーブル1[[#This Row],[設定項目]]&lt;設定!$D$13,テーブル1[[#This Row],[設定項目]]&gt;=設定!$D$12),テーブル1[[#This Row],[val_K]],NA())</f>
        <v>#N/A</v>
      </c>
      <c r="W318" s="11" t="e">
        <f>IF(AND(テーブル1[[#This Row],[設定項目]]&lt;設定!$D$12,テーブル1[[#This Row],[設定項目]]&gt;=設定!$D$11),テーブル1[[#This Row],[val_J]],NA())</f>
        <v>#N/A</v>
      </c>
      <c r="X318" s="11" t="e">
        <f>IF(AND(テーブル1[[#This Row],[設定項目]]&lt;設定!$D$12,テーブル1[[#This Row],[設定項目]]&gt;=設定!$D$11),テーブル1[[#This Row],[val_K]],NA())</f>
        <v>#N/A</v>
      </c>
      <c r="Y318" s="11" t="e">
        <f>IF(AND(テーブル1[[#This Row],[設定項目]]&lt;設定!$D$11,テーブル1[[#This Row],[設定項目]]&gt;=設定!$D$10),テーブル1[[#This Row],[val_J]],NA())</f>
        <v>#N/A</v>
      </c>
      <c r="Z318" s="11" t="e">
        <f>IF(AND(テーブル1[[#This Row],[設定項目]]&lt;設定!$D$11,テーブル1[[#This Row],[設定項目]]&gt;=設定!$D$10),テーブル1[[#This Row],[val_K]],NA())</f>
        <v>#N/A</v>
      </c>
      <c r="AA318" s="11" t="e">
        <f>IF(AND(テーブル1[[#This Row],[設定項目]]&lt;設定!$D$10,テーブル1[[#This Row],[設定項目]]&gt;=設定!$D$9),テーブル1[[#This Row],[val_J]],NA())</f>
        <v>#N/A</v>
      </c>
      <c r="AB318" s="11" t="e">
        <f>IF(AND(テーブル1[[#This Row],[設定項目]]&lt;設定!$D$10,テーブル1[[#This Row],[設定項目]]&gt;=設定!$D$9),テーブル1[[#This Row],[val_K]],NA())</f>
        <v>#N/A</v>
      </c>
      <c r="AC318" s="11" t="e">
        <f>IF(AND(テーブル1[[#This Row],[設定項目]]&lt;設定!$F$8,テーブル1[[#This Row],[設定項目]]&lt;&gt;""),テーブル1[[#This Row],[val_J]],NA())</f>
        <v>#N/A</v>
      </c>
      <c r="AD318" s="11" t="e">
        <f>IF(AND(テーブル1[[#This Row],[設定項目]]&lt;設定!$F$8,テーブル1[[#This Row],[設定項目]]&lt;&gt;""),テーブル1[[#This Row],[val_K]],NA())</f>
        <v>#N/A</v>
      </c>
      <c r="AE318" s="11">
        <f>IF(AND('グラフ(cCa-P)'!$I$11="ON",テーブル1[[#This Row],[ラベル表示]]=TRUE),テーブル1[[#This Row],[名前]],"")</f>
        <v>0</v>
      </c>
      <c r="AF318" s="11">
        <f>IF(AND('グラフ(PTH-cCa,P)'!$I$31="ON",テーブル1[[#This Row],[ラベル表示]]=TRUE),テーブル1[[#This Row],[名前]],"")</f>
        <v>0</v>
      </c>
      <c r="AG318" s="11">
        <f>IF(AND('グラフ(PTH-cCa,P)'!$Y$31="ON",テーブル1[[#This Row],[ラベル表示]]=TRUE),テーブル1[[#This Row],[名前]],"")</f>
        <v>0</v>
      </c>
      <c r="AH318" s="76">
        <f t="shared" si="9"/>
        <v>0</v>
      </c>
    </row>
    <row r="319" spans="2:34" ht="20.399999999999999" customHeight="1" x14ac:dyDescent="0.45">
      <c r="B319" s="129" t="b">
        <v>1</v>
      </c>
      <c r="C319" s="88">
        <f t="shared" si="8"/>
        <v>315</v>
      </c>
      <c r="D319" s="144"/>
      <c r="E319" s="8"/>
      <c r="F319" s="8"/>
      <c r="G319" s="8"/>
      <c r="H319" s="8"/>
      <c r="I319" s="8"/>
      <c r="J319" s="8"/>
      <c r="K319" s="136" t="str">
        <f>テーブル1[[#This Row],[cCa(mg/dL) '[自動計算']_グラフ表示用]]</f>
        <v/>
      </c>
      <c r="L319" s="8"/>
      <c r="M319" s="8"/>
      <c r="N319" s="59"/>
      <c r="O3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19" s="130" t="e">
        <f>IF(AND(テーブル1[[#This Row],[cCa(mg/dL) '[自動計算']_グラフ表示用]]&lt;&gt;"",テーブル1[[#This Row],[ラベル表示]]=TRUE),テーブル1[[#This Row],[cCa(mg/dL) '[自動計算']_グラフ表示用]],NA())</f>
        <v>#N/A</v>
      </c>
      <c r="Q319" s="130" t="e">
        <f>IF(AND(テーブル1[[#This Row],[P(mg/dL)]]&lt;&gt;"",テーブル1[[#This Row],[ラベル表示]]=TRUE),テーブル1[[#This Row],[P(mg/dL)]],NA())</f>
        <v>#N/A</v>
      </c>
      <c r="R319" s="130" t="e">
        <f>IF(AND(テーブル1[[#This Row],[設定項目]]&lt;&gt;"",テーブル1[[#This Row],[ラベル表示]]=TRUE),テーブル1[[#This Row],[設定項目]],NA())</f>
        <v>#N/A</v>
      </c>
      <c r="S319" s="58" t="e">
        <f>IF(テーブル1[[#This Row],[設定項目]]&gt;=設定!$D$13,テーブル1[[#This Row],[val_J]],NA())</f>
        <v>#N/A</v>
      </c>
      <c r="T319" s="11" t="e">
        <f>IF(テーブル1[[#This Row],[設定項目]]&gt;=設定!$D$13,テーブル1[[#This Row],[val_K]],NA())</f>
        <v>#N/A</v>
      </c>
      <c r="U319" s="11" t="e">
        <f>IF(AND(テーブル1[[#This Row],[設定項目]]&lt;設定!$D$13,テーブル1[[#This Row],[設定項目]]&gt;=設定!$D$12),テーブル1[[#This Row],[val_J]],NA())</f>
        <v>#N/A</v>
      </c>
      <c r="V319" s="11" t="e">
        <f>IF(AND(テーブル1[[#This Row],[設定項目]]&lt;設定!$D$13,テーブル1[[#This Row],[設定項目]]&gt;=設定!$D$12),テーブル1[[#This Row],[val_K]],NA())</f>
        <v>#N/A</v>
      </c>
      <c r="W319" s="11" t="e">
        <f>IF(AND(テーブル1[[#This Row],[設定項目]]&lt;設定!$D$12,テーブル1[[#This Row],[設定項目]]&gt;=設定!$D$11),テーブル1[[#This Row],[val_J]],NA())</f>
        <v>#N/A</v>
      </c>
      <c r="X319" s="11" t="e">
        <f>IF(AND(テーブル1[[#This Row],[設定項目]]&lt;設定!$D$12,テーブル1[[#This Row],[設定項目]]&gt;=設定!$D$11),テーブル1[[#This Row],[val_K]],NA())</f>
        <v>#N/A</v>
      </c>
      <c r="Y319" s="11" t="e">
        <f>IF(AND(テーブル1[[#This Row],[設定項目]]&lt;設定!$D$11,テーブル1[[#This Row],[設定項目]]&gt;=設定!$D$10),テーブル1[[#This Row],[val_J]],NA())</f>
        <v>#N/A</v>
      </c>
      <c r="Z319" s="11" t="e">
        <f>IF(AND(テーブル1[[#This Row],[設定項目]]&lt;設定!$D$11,テーブル1[[#This Row],[設定項目]]&gt;=設定!$D$10),テーブル1[[#This Row],[val_K]],NA())</f>
        <v>#N/A</v>
      </c>
      <c r="AA319" s="11" t="e">
        <f>IF(AND(テーブル1[[#This Row],[設定項目]]&lt;設定!$D$10,テーブル1[[#This Row],[設定項目]]&gt;=設定!$D$9),テーブル1[[#This Row],[val_J]],NA())</f>
        <v>#N/A</v>
      </c>
      <c r="AB319" s="11" t="e">
        <f>IF(AND(テーブル1[[#This Row],[設定項目]]&lt;設定!$D$10,テーブル1[[#This Row],[設定項目]]&gt;=設定!$D$9),テーブル1[[#This Row],[val_K]],NA())</f>
        <v>#N/A</v>
      </c>
      <c r="AC319" s="11" t="e">
        <f>IF(AND(テーブル1[[#This Row],[設定項目]]&lt;設定!$F$8,テーブル1[[#This Row],[設定項目]]&lt;&gt;""),テーブル1[[#This Row],[val_J]],NA())</f>
        <v>#N/A</v>
      </c>
      <c r="AD319" s="11" t="e">
        <f>IF(AND(テーブル1[[#This Row],[設定項目]]&lt;設定!$F$8,テーブル1[[#This Row],[設定項目]]&lt;&gt;""),テーブル1[[#This Row],[val_K]],NA())</f>
        <v>#N/A</v>
      </c>
      <c r="AE319" s="11">
        <f>IF(AND('グラフ(cCa-P)'!$I$11="ON",テーブル1[[#This Row],[ラベル表示]]=TRUE),テーブル1[[#This Row],[名前]],"")</f>
        <v>0</v>
      </c>
      <c r="AF319" s="11">
        <f>IF(AND('グラフ(PTH-cCa,P)'!$I$31="ON",テーブル1[[#This Row],[ラベル表示]]=TRUE),テーブル1[[#This Row],[名前]],"")</f>
        <v>0</v>
      </c>
      <c r="AG319" s="11">
        <f>IF(AND('グラフ(PTH-cCa,P)'!$Y$31="ON",テーブル1[[#This Row],[ラベル表示]]=TRUE),テーブル1[[#This Row],[名前]],"")</f>
        <v>0</v>
      </c>
      <c r="AH319" s="76">
        <f t="shared" si="9"/>
        <v>0</v>
      </c>
    </row>
    <row r="320" spans="2:34" ht="20.399999999999999" customHeight="1" x14ac:dyDescent="0.45">
      <c r="B320" s="129" t="b">
        <v>1</v>
      </c>
      <c r="C320" s="88">
        <f t="shared" si="8"/>
        <v>316</v>
      </c>
      <c r="D320" s="144"/>
      <c r="E320" s="8"/>
      <c r="F320" s="8"/>
      <c r="G320" s="8"/>
      <c r="H320" s="8"/>
      <c r="I320" s="8"/>
      <c r="J320" s="8"/>
      <c r="K320" s="136" t="str">
        <f>テーブル1[[#This Row],[cCa(mg/dL) '[自動計算']_グラフ表示用]]</f>
        <v/>
      </c>
      <c r="L320" s="8"/>
      <c r="M320" s="8"/>
      <c r="N320" s="59"/>
      <c r="O3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0" s="130" t="e">
        <f>IF(AND(テーブル1[[#This Row],[cCa(mg/dL) '[自動計算']_グラフ表示用]]&lt;&gt;"",テーブル1[[#This Row],[ラベル表示]]=TRUE),テーブル1[[#This Row],[cCa(mg/dL) '[自動計算']_グラフ表示用]],NA())</f>
        <v>#N/A</v>
      </c>
      <c r="Q320" s="130" t="e">
        <f>IF(AND(テーブル1[[#This Row],[P(mg/dL)]]&lt;&gt;"",テーブル1[[#This Row],[ラベル表示]]=TRUE),テーブル1[[#This Row],[P(mg/dL)]],NA())</f>
        <v>#N/A</v>
      </c>
      <c r="R320" s="130" t="e">
        <f>IF(AND(テーブル1[[#This Row],[設定項目]]&lt;&gt;"",テーブル1[[#This Row],[ラベル表示]]=TRUE),テーブル1[[#This Row],[設定項目]],NA())</f>
        <v>#N/A</v>
      </c>
      <c r="S320" s="58" t="e">
        <f>IF(テーブル1[[#This Row],[設定項目]]&gt;=設定!$D$13,テーブル1[[#This Row],[val_J]],NA())</f>
        <v>#N/A</v>
      </c>
      <c r="T320" s="11" t="e">
        <f>IF(テーブル1[[#This Row],[設定項目]]&gt;=設定!$D$13,テーブル1[[#This Row],[val_K]],NA())</f>
        <v>#N/A</v>
      </c>
      <c r="U320" s="11" t="e">
        <f>IF(AND(テーブル1[[#This Row],[設定項目]]&lt;設定!$D$13,テーブル1[[#This Row],[設定項目]]&gt;=設定!$D$12),テーブル1[[#This Row],[val_J]],NA())</f>
        <v>#N/A</v>
      </c>
      <c r="V320" s="11" t="e">
        <f>IF(AND(テーブル1[[#This Row],[設定項目]]&lt;設定!$D$13,テーブル1[[#This Row],[設定項目]]&gt;=設定!$D$12),テーブル1[[#This Row],[val_K]],NA())</f>
        <v>#N/A</v>
      </c>
      <c r="W320" s="11" t="e">
        <f>IF(AND(テーブル1[[#This Row],[設定項目]]&lt;設定!$D$12,テーブル1[[#This Row],[設定項目]]&gt;=設定!$D$11),テーブル1[[#This Row],[val_J]],NA())</f>
        <v>#N/A</v>
      </c>
      <c r="X320" s="11" t="e">
        <f>IF(AND(テーブル1[[#This Row],[設定項目]]&lt;設定!$D$12,テーブル1[[#This Row],[設定項目]]&gt;=設定!$D$11),テーブル1[[#This Row],[val_K]],NA())</f>
        <v>#N/A</v>
      </c>
      <c r="Y320" s="11" t="e">
        <f>IF(AND(テーブル1[[#This Row],[設定項目]]&lt;設定!$D$11,テーブル1[[#This Row],[設定項目]]&gt;=設定!$D$10),テーブル1[[#This Row],[val_J]],NA())</f>
        <v>#N/A</v>
      </c>
      <c r="Z320" s="11" t="e">
        <f>IF(AND(テーブル1[[#This Row],[設定項目]]&lt;設定!$D$11,テーブル1[[#This Row],[設定項目]]&gt;=設定!$D$10),テーブル1[[#This Row],[val_K]],NA())</f>
        <v>#N/A</v>
      </c>
      <c r="AA320" s="11" t="e">
        <f>IF(AND(テーブル1[[#This Row],[設定項目]]&lt;設定!$D$10,テーブル1[[#This Row],[設定項目]]&gt;=設定!$D$9),テーブル1[[#This Row],[val_J]],NA())</f>
        <v>#N/A</v>
      </c>
      <c r="AB320" s="11" t="e">
        <f>IF(AND(テーブル1[[#This Row],[設定項目]]&lt;設定!$D$10,テーブル1[[#This Row],[設定項目]]&gt;=設定!$D$9),テーブル1[[#This Row],[val_K]],NA())</f>
        <v>#N/A</v>
      </c>
      <c r="AC320" s="11" t="e">
        <f>IF(AND(テーブル1[[#This Row],[設定項目]]&lt;設定!$F$8,テーブル1[[#This Row],[設定項目]]&lt;&gt;""),テーブル1[[#This Row],[val_J]],NA())</f>
        <v>#N/A</v>
      </c>
      <c r="AD320" s="11" t="e">
        <f>IF(AND(テーブル1[[#This Row],[設定項目]]&lt;設定!$F$8,テーブル1[[#This Row],[設定項目]]&lt;&gt;""),テーブル1[[#This Row],[val_K]],NA())</f>
        <v>#N/A</v>
      </c>
      <c r="AE320" s="11">
        <f>IF(AND('グラフ(cCa-P)'!$I$11="ON",テーブル1[[#This Row],[ラベル表示]]=TRUE),テーブル1[[#This Row],[名前]],"")</f>
        <v>0</v>
      </c>
      <c r="AF320" s="11">
        <f>IF(AND('グラフ(PTH-cCa,P)'!$I$31="ON",テーブル1[[#This Row],[ラベル表示]]=TRUE),テーブル1[[#This Row],[名前]],"")</f>
        <v>0</v>
      </c>
      <c r="AG320" s="11">
        <f>IF(AND('グラフ(PTH-cCa,P)'!$Y$31="ON",テーブル1[[#This Row],[ラベル表示]]=TRUE),テーブル1[[#This Row],[名前]],"")</f>
        <v>0</v>
      </c>
      <c r="AH320" s="76">
        <f t="shared" si="9"/>
        <v>0</v>
      </c>
    </row>
    <row r="321" spans="2:34" ht="20.399999999999999" customHeight="1" x14ac:dyDescent="0.45">
      <c r="B321" s="129" t="b">
        <v>1</v>
      </c>
      <c r="C321" s="88">
        <f t="shared" si="8"/>
        <v>317</v>
      </c>
      <c r="D321" s="144"/>
      <c r="E321" s="8"/>
      <c r="F321" s="8"/>
      <c r="G321" s="8"/>
      <c r="H321" s="8"/>
      <c r="I321" s="8"/>
      <c r="J321" s="8"/>
      <c r="K321" s="136" t="str">
        <f>テーブル1[[#This Row],[cCa(mg/dL) '[自動計算']_グラフ表示用]]</f>
        <v/>
      </c>
      <c r="L321" s="8"/>
      <c r="M321" s="8"/>
      <c r="N321" s="59"/>
      <c r="O3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1" s="130" t="e">
        <f>IF(AND(テーブル1[[#This Row],[cCa(mg/dL) '[自動計算']_グラフ表示用]]&lt;&gt;"",テーブル1[[#This Row],[ラベル表示]]=TRUE),テーブル1[[#This Row],[cCa(mg/dL) '[自動計算']_グラフ表示用]],NA())</f>
        <v>#N/A</v>
      </c>
      <c r="Q321" s="130" t="e">
        <f>IF(AND(テーブル1[[#This Row],[P(mg/dL)]]&lt;&gt;"",テーブル1[[#This Row],[ラベル表示]]=TRUE),テーブル1[[#This Row],[P(mg/dL)]],NA())</f>
        <v>#N/A</v>
      </c>
      <c r="R321" s="130" t="e">
        <f>IF(AND(テーブル1[[#This Row],[設定項目]]&lt;&gt;"",テーブル1[[#This Row],[ラベル表示]]=TRUE),テーブル1[[#This Row],[設定項目]],NA())</f>
        <v>#N/A</v>
      </c>
      <c r="S321" s="58" t="e">
        <f>IF(テーブル1[[#This Row],[設定項目]]&gt;=設定!$D$13,テーブル1[[#This Row],[val_J]],NA())</f>
        <v>#N/A</v>
      </c>
      <c r="T321" s="11" t="e">
        <f>IF(テーブル1[[#This Row],[設定項目]]&gt;=設定!$D$13,テーブル1[[#This Row],[val_K]],NA())</f>
        <v>#N/A</v>
      </c>
      <c r="U321" s="11" t="e">
        <f>IF(AND(テーブル1[[#This Row],[設定項目]]&lt;設定!$D$13,テーブル1[[#This Row],[設定項目]]&gt;=設定!$D$12),テーブル1[[#This Row],[val_J]],NA())</f>
        <v>#N/A</v>
      </c>
      <c r="V321" s="11" t="e">
        <f>IF(AND(テーブル1[[#This Row],[設定項目]]&lt;設定!$D$13,テーブル1[[#This Row],[設定項目]]&gt;=設定!$D$12),テーブル1[[#This Row],[val_K]],NA())</f>
        <v>#N/A</v>
      </c>
      <c r="W321" s="11" t="e">
        <f>IF(AND(テーブル1[[#This Row],[設定項目]]&lt;設定!$D$12,テーブル1[[#This Row],[設定項目]]&gt;=設定!$D$11),テーブル1[[#This Row],[val_J]],NA())</f>
        <v>#N/A</v>
      </c>
      <c r="X321" s="11" t="e">
        <f>IF(AND(テーブル1[[#This Row],[設定項目]]&lt;設定!$D$12,テーブル1[[#This Row],[設定項目]]&gt;=設定!$D$11),テーブル1[[#This Row],[val_K]],NA())</f>
        <v>#N/A</v>
      </c>
      <c r="Y321" s="11" t="e">
        <f>IF(AND(テーブル1[[#This Row],[設定項目]]&lt;設定!$D$11,テーブル1[[#This Row],[設定項目]]&gt;=設定!$D$10),テーブル1[[#This Row],[val_J]],NA())</f>
        <v>#N/A</v>
      </c>
      <c r="Z321" s="11" t="e">
        <f>IF(AND(テーブル1[[#This Row],[設定項目]]&lt;設定!$D$11,テーブル1[[#This Row],[設定項目]]&gt;=設定!$D$10),テーブル1[[#This Row],[val_K]],NA())</f>
        <v>#N/A</v>
      </c>
      <c r="AA321" s="11" t="e">
        <f>IF(AND(テーブル1[[#This Row],[設定項目]]&lt;設定!$D$10,テーブル1[[#This Row],[設定項目]]&gt;=設定!$D$9),テーブル1[[#This Row],[val_J]],NA())</f>
        <v>#N/A</v>
      </c>
      <c r="AB321" s="11" t="e">
        <f>IF(AND(テーブル1[[#This Row],[設定項目]]&lt;設定!$D$10,テーブル1[[#This Row],[設定項目]]&gt;=設定!$D$9),テーブル1[[#This Row],[val_K]],NA())</f>
        <v>#N/A</v>
      </c>
      <c r="AC321" s="11" t="e">
        <f>IF(AND(テーブル1[[#This Row],[設定項目]]&lt;設定!$F$8,テーブル1[[#This Row],[設定項目]]&lt;&gt;""),テーブル1[[#This Row],[val_J]],NA())</f>
        <v>#N/A</v>
      </c>
      <c r="AD321" s="11" t="e">
        <f>IF(AND(テーブル1[[#This Row],[設定項目]]&lt;設定!$F$8,テーブル1[[#This Row],[設定項目]]&lt;&gt;""),テーブル1[[#This Row],[val_K]],NA())</f>
        <v>#N/A</v>
      </c>
      <c r="AE321" s="11">
        <f>IF(AND('グラフ(cCa-P)'!$I$11="ON",テーブル1[[#This Row],[ラベル表示]]=TRUE),テーブル1[[#This Row],[名前]],"")</f>
        <v>0</v>
      </c>
      <c r="AF321" s="11">
        <f>IF(AND('グラフ(PTH-cCa,P)'!$I$31="ON",テーブル1[[#This Row],[ラベル表示]]=TRUE),テーブル1[[#This Row],[名前]],"")</f>
        <v>0</v>
      </c>
      <c r="AG321" s="11">
        <f>IF(AND('グラフ(PTH-cCa,P)'!$Y$31="ON",テーブル1[[#This Row],[ラベル表示]]=TRUE),テーブル1[[#This Row],[名前]],"")</f>
        <v>0</v>
      </c>
      <c r="AH321" s="76">
        <f t="shared" si="9"/>
        <v>0</v>
      </c>
    </row>
    <row r="322" spans="2:34" ht="20.399999999999999" customHeight="1" x14ac:dyDescent="0.45">
      <c r="B322" s="129" t="b">
        <v>1</v>
      </c>
      <c r="C322" s="88">
        <f t="shared" si="8"/>
        <v>318</v>
      </c>
      <c r="D322" s="144"/>
      <c r="E322" s="8"/>
      <c r="F322" s="8"/>
      <c r="G322" s="8"/>
      <c r="H322" s="8"/>
      <c r="I322" s="8"/>
      <c r="J322" s="8"/>
      <c r="K322" s="136" t="str">
        <f>テーブル1[[#This Row],[cCa(mg/dL) '[自動計算']_グラフ表示用]]</f>
        <v/>
      </c>
      <c r="L322" s="8"/>
      <c r="M322" s="8"/>
      <c r="N322" s="59"/>
      <c r="O3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2" s="130" t="e">
        <f>IF(AND(テーブル1[[#This Row],[cCa(mg/dL) '[自動計算']_グラフ表示用]]&lt;&gt;"",テーブル1[[#This Row],[ラベル表示]]=TRUE),テーブル1[[#This Row],[cCa(mg/dL) '[自動計算']_グラフ表示用]],NA())</f>
        <v>#N/A</v>
      </c>
      <c r="Q322" s="130" t="e">
        <f>IF(AND(テーブル1[[#This Row],[P(mg/dL)]]&lt;&gt;"",テーブル1[[#This Row],[ラベル表示]]=TRUE),テーブル1[[#This Row],[P(mg/dL)]],NA())</f>
        <v>#N/A</v>
      </c>
      <c r="R322" s="130" t="e">
        <f>IF(AND(テーブル1[[#This Row],[設定項目]]&lt;&gt;"",テーブル1[[#This Row],[ラベル表示]]=TRUE),テーブル1[[#This Row],[設定項目]],NA())</f>
        <v>#N/A</v>
      </c>
      <c r="S322" s="58" t="e">
        <f>IF(テーブル1[[#This Row],[設定項目]]&gt;=設定!$D$13,テーブル1[[#This Row],[val_J]],NA())</f>
        <v>#N/A</v>
      </c>
      <c r="T322" s="11" t="e">
        <f>IF(テーブル1[[#This Row],[設定項目]]&gt;=設定!$D$13,テーブル1[[#This Row],[val_K]],NA())</f>
        <v>#N/A</v>
      </c>
      <c r="U322" s="11" t="e">
        <f>IF(AND(テーブル1[[#This Row],[設定項目]]&lt;設定!$D$13,テーブル1[[#This Row],[設定項目]]&gt;=設定!$D$12),テーブル1[[#This Row],[val_J]],NA())</f>
        <v>#N/A</v>
      </c>
      <c r="V322" s="11" t="e">
        <f>IF(AND(テーブル1[[#This Row],[設定項目]]&lt;設定!$D$13,テーブル1[[#This Row],[設定項目]]&gt;=設定!$D$12),テーブル1[[#This Row],[val_K]],NA())</f>
        <v>#N/A</v>
      </c>
      <c r="W322" s="11" t="e">
        <f>IF(AND(テーブル1[[#This Row],[設定項目]]&lt;設定!$D$12,テーブル1[[#This Row],[設定項目]]&gt;=設定!$D$11),テーブル1[[#This Row],[val_J]],NA())</f>
        <v>#N/A</v>
      </c>
      <c r="X322" s="11" t="e">
        <f>IF(AND(テーブル1[[#This Row],[設定項目]]&lt;設定!$D$12,テーブル1[[#This Row],[設定項目]]&gt;=設定!$D$11),テーブル1[[#This Row],[val_K]],NA())</f>
        <v>#N/A</v>
      </c>
      <c r="Y322" s="11" t="e">
        <f>IF(AND(テーブル1[[#This Row],[設定項目]]&lt;設定!$D$11,テーブル1[[#This Row],[設定項目]]&gt;=設定!$D$10),テーブル1[[#This Row],[val_J]],NA())</f>
        <v>#N/A</v>
      </c>
      <c r="Z322" s="11" t="e">
        <f>IF(AND(テーブル1[[#This Row],[設定項目]]&lt;設定!$D$11,テーブル1[[#This Row],[設定項目]]&gt;=設定!$D$10),テーブル1[[#This Row],[val_K]],NA())</f>
        <v>#N/A</v>
      </c>
      <c r="AA322" s="11" t="e">
        <f>IF(AND(テーブル1[[#This Row],[設定項目]]&lt;設定!$D$10,テーブル1[[#This Row],[設定項目]]&gt;=設定!$D$9),テーブル1[[#This Row],[val_J]],NA())</f>
        <v>#N/A</v>
      </c>
      <c r="AB322" s="11" t="e">
        <f>IF(AND(テーブル1[[#This Row],[設定項目]]&lt;設定!$D$10,テーブル1[[#This Row],[設定項目]]&gt;=設定!$D$9),テーブル1[[#This Row],[val_K]],NA())</f>
        <v>#N/A</v>
      </c>
      <c r="AC322" s="11" t="e">
        <f>IF(AND(テーブル1[[#This Row],[設定項目]]&lt;設定!$F$8,テーブル1[[#This Row],[設定項目]]&lt;&gt;""),テーブル1[[#This Row],[val_J]],NA())</f>
        <v>#N/A</v>
      </c>
      <c r="AD322" s="11" t="e">
        <f>IF(AND(テーブル1[[#This Row],[設定項目]]&lt;設定!$F$8,テーブル1[[#This Row],[設定項目]]&lt;&gt;""),テーブル1[[#This Row],[val_K]],NA())</f>
        <v>#N/A</v>
      </c>
      <c r="AE322" s="11">
        <f>IF(AND('グラフ(cCa-P)'!$I$11="ON",テーブル1[[#This Row],[ラベル表示]]=TRUE),テーブル1[[#This Row],[名前]],"")</f>
        <v>0</v>
      </c>
      <c r="AF322" s="11">
        <f>IF(AND('グラフ(PTH-cCa,P)'!$I$31="ON",テーブル1[[#This Row],[ラベル表示]]=TRUE),テーブル1[[#This Row],[名前]],"")</f>
        <v>0</v>
      </c>
      <c r="AG322" s="11">
        <f>IF(AND('グラフ(PTH-cCa,P)'!$Y$31="ON",テーブル1[[#This Row],[ラベル表示]]=TRUE),テーブル1[[#This Row],[名前]],"")</f>
        <v>0</v>
      </c>
      <c r="AH322" s="76">
        <f t="shared" si="9"/>
        <v>0</v>
      </c>
    </row>
    <row r="323" spans="2:34" ht="20.399999999999999" customHeight="1" x14ac:dyDescent="0.45">
      <c r="B323" s="129" t="b">
        <v>1</v>
      </c>
      <c r="C323" s="88">
        <f t="shared" si="8"/>
        <v>319</v>
      </c>
      <c r="D323" s="144"/>
      <c r="E323" s="8"/>
      <c r="F323" s="8"/>
      <c r="G323" s="8"/>
      <c r="H323" s="8"/>
      <c r="I323" s="8"/>
      <c r="J323" s="8"/>
      <c r="K323" s="136" t="str">
        <f>テーブル1[[#This Row],[cCa(mg/dL) '[自動計算']_グラフ表示用]]</f>
        <v/>
      </c>
      <c r="L323" s="8"/>
      <c r="M323" s="8"/>
      <c r="N323" s="59"/>
      <c r="O3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3" s="130" t="e">
        <f>IF(AND(テーブル1[[#This Row],[cCa(mg/dL) '[自動計算']_グラフ表示用]]&lt;&gt;"",テーブル1[[#This Row],[ラベル表示]]=TRUE),テーブル1[[#This Row],[cCa(mg/dL) '[自動計算']_グラフ表示用]],NA())</f>
        <v>#N/A</v>
      </c>
      <c r="Q323" s="130" t="e">
        <f>IF(AND(テーブル1[[#This Row],[P(mg/dL)]]&lt;&gt;"",テーブル1[[#This Row],[ラベル表示]]=TRUE),テーブル1[[#This Row],[P(mg/dL)]],NA())</f>
        <v>#N/A</v>
      </c>
      <c r="R323" s="130" t="e">
        <f>IF(AND(テーブル1[[#This Row],[設定項目]]&lt;&gt;"",テーブル1[[#This Row],[ラベル表示]]=TRUE),テーブル1[[#This Row],[設定項目]],NA())</f>
        <v>#N/A</v>
      </c>
      <c r="S323" s="58" t="e">
        <f>IF(テーブル1[[#This Row],[設定項目]]&gt;=設定!$D$13,テーブル1[[#This Row],[val_J]],NA())</f>
        <v>#N/A</v>
      </c>
      <c r="T323" s="11" t="e">
        <f>IF(テーブル1[[#This Row],[設定項目]]&gt;=設定!$D$13,テーブル1[[#This Row],[val_K]],NA())</f>
        <v>#N/A</v>
      </c>
      <c r="U323" s="11" t="e">
        <f>IF(AND(テーブル1[[#This Row],[設定項目]]&lt;設定!$D$13,テーブル1[[#This Row],[設定項目]]&gt;=設定!$D$12),テーブル1[[#This Row],[val_J]],NA())</f>
        <v>#N/A</v>
      </c>
      <c r="V323" s="11" t="e">
        <f>IF(AND(テーブル1[[#This Row],[設定項目]]&lt;設定!$D$13,テーブル1[[#This Row],[設定項目]]&gt;=設定!$D$12),テーブル1[[#This Row],[val_K]],NA())</f>
        <v>#N/A</v>
      </c>
      <c r="W323" s="11" t="e">
        <f>IF(AND(テーブル1[[#This Row],[設定項目]]&lt;設定!$D$12,テーブル1[[#This Row],[設定項目]]&gt;=設定!$D$11),テーブル1[[#This Row],[val_J]],NA())</f>
        <v>#N/A</v>
      </c>
      <c r="X323" s="11" t="e">
        <f>IF(AND(テーブル1[[#This Row],[設定項目]]&lt;設定!$D$12,テーブル1[[#This Row],[設定項目]]&gt;=設定!$D$11),テーブル1[[#This Row],[val_K]],NA())</f>
        <v>#N/A</v>
      </c>
      <c r="Y323" s="11" t="e">
        <f>IF(AND(テーブル1[[#This Row],[設定項目]]&lt;設定!$D$11,テーブル1[[#This Row],[設定項目]]&gt;=設定!$D$10),テーブル1[[#This Row],[val_J]],NA())</f>
        <v>#N/A</v>
      </c>
      <c r="Z323" s="11" t="e">
        <f>IF(AND(テーブル1[[#This Row],[設定項目]]&lt;設定!$D$11,テーブル1[[#This Row],[設定項目]]&gt;=設定!$D$10),テーブル1[[#This Row],[val_K]],NA())</f>
        <v>#N/A</v>
      </c>
      <c r="AA323" s="11" t="e">
        <f>IF(AND(テーブル1[[#This Row],[設定項目]]&lt;設定!$D$10,テーブル1[[#This Row],[設定項目]]&gt;=設定!$D$9),テーブル1[[#This Row],[val_J]],NA())</f>
        <v>#N/A</v>
      </c>
      <c r="AB323" s="11" t="e">
        <f>IF(AND(テーブル1[[#This Row],[設定項目]]&lt;設定!$D$10,テーブル1[[#This Row],[設定項目]]&gt;=設定!$D$9),テーブル1[[#This Row],[val_K]],NA())</f>
        <v>#N/A</v>
      </c>
      <c r="AC323" s="11" t="e">
        <f>IF(AND(テーブル1[[#This Row],[設定項目]]&lt;設定!$F$8,テーブル1[[#This Row],[設定項目]]&lt;&gt;""),テーブル1[[#This Row],[val_J]],NA())</f>
        <v>#N/A</v>
      </c>
      <c r="AD323" s="11" t="e">
        <f>IF(AND(テーブル1[[#This Row],[設定項目]]&lt;設定!$F$8,テーブル1[[#This Row],[設定項目]]&lt;&gt;""),テーブル1[[#This Row],[val_K]],NA())</f>
        <v>#N/A</v>
      </c>
      <c r="AE323" s="11">
        <f>IF(AND('グラフ(cCa-P)'!$I$11="ON",テーブル1[[#This Row],[ラベル表示]]=TRUE),テーブル1[[#This Row],[名前]],"")</f>
        <v>0</v>
      </c>
      <c r="AF323" s="11">
        <f>IF(AND('グラフ(PTH-cCa,P)'!$I$31="ON",テーブル1[[#This Row],[ラベル表示]]=TRUE),テーブル1[[#This Row],[名前]],"")</f>
        <v>0</v>
      </c>
      <c r="AG323" s="11">
        <f>IF(AND('グラフ(PTH-cCa,P)'!$Y$31="ON",テーブル1[[#This Row],[ラベル表示]]=TRUE),テーブル1[[#This Row],[名前]],"")</f>
        <v>0</v>
      </c>
      <c r="AH323" s="76">
        <f t="shared" si="9"/>
        <v>0</v>
      </c>
    </row>
    <row r="324" spans="2:34" ht="20.399999999999999" customHeight="1" x14ac:dyDescent="0.45">
      <c r="B324" s="129" t="b">
        <v>1</v>
      </c>
      <c r="C324" s="88">
        <f t="shared" si="8"/>
        <v>320</v>
      </c>
      <c r="D324" s="144"/>
      <c r="E324" s="8"/>
      <c r="F324" s="8"/>
      <c r="G324" s="8"/>
      <c r="H324" s="8"/>
      <c r="I324" s="8"/>
      <c r="J324" s="8"/>
      <c r="K324" s="136" t="str">
        <f>テーブル1[[#This Row],[cCa(mg/dL) '[自動計算']_グラフ表示用]]</f>
        <v/>
      </c>
      <c r="L324" s="8"/>
      <c r="M324" s="8"/>
      <c r="N324" s="59"/>
      <c r="O3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4" s="130" t="e">
        <f>IF(AND(テーブル1[[#This Row],[cCa(mg/dL) '[自動計算']_グラフ表示用]]&lt;&gt;"",テーブル1[[#This Row],[ラベル表示]]=TRUE),テーブル1[[#This Row],[cCa(mg/dL) '[自動計算']_グラフ表示用]],NA())</f>
        <v>#N/A</v>
      </c>
      <c r="Q324" s="130" t="e">
        <f>IF(AND(テーブル1[[#This Row],[P(mg/dL)]]&lt;&gt;"",テーブル1[[#This Row],[ラベル表示]]=TRUE),テーブル1[[#This Row],[P(mg/dL)]],NA())</f>
        <v>#N/A</v>
      </c>
      <c r="R324" s="130" t="e">
        <f>IF(AND(テーブル1[[#This Row],[設定項目]]&lt;&gt;"",テーブル1[[#This Row],[ラベル表示]]=TRUE),テーブル1[[#This Row],[設定項目]],NA())</f>
        <v>#N/A</v>
      </c>
      <c r="S324" s="58" t="e">
        <f>IF(テーブル1[[#This Row],[設定項目]]&gt;=設定!$D$13,テーブル1[[#This Row],[val_J]],NA())</f>
        <v>#N/A</v>
      </c>
      <c r="T324" s="11" t="e">
        <f>IF(テーブル1[[#This Row],[設定項目]]&gt;=設定!$D$13,テーブル1[[#This Row],[val_K]],NA())</f>
        <v>#N/A</v>
      </c>
      <c r="U324" s="11" t="e">
        <f>IF(AND(テーブル1[[#This Row],[設定項目]]&lt;設定!$D$13,テーブル1[[#This Row],[設定項目]]&gt;=設定!$D$12),テーブル1[[#This Row],[val_J]],NA())</f>
        <v>#N/A</v>
      </c>
      <c r="V324" s="11" t="e">
        <f>IF(AND(テーブル1[[#This Row],[設定項目]]&lt;設定!$D$13,テーブル1[[#This Row],[設定項目]]&gt;=設定!$D$12),テーブル1[[#This Row],[val_K]],NA())</f>
        <v>#N/A</v>
      </c>
      <c r="W324" s="11" t="e">
        <f>IF(AND(テーブル1[[#This Row],[設定項目]]&lt;設定!$D$12,テーブル1[[#This Row],[設定項目]]&gt;=設定!$D$11),テーブル1[[#This Row],[val_J]],NA())</f>
        <v>#N/A</v>
      </c>
      <c r="X324" s="11" t="e">
        <f>IF(AND(テーブル1[[#This Row],[設定項目]]&lt;設定!$D$12,テーブル1[[#This Row],[設定項目]]&gt;=設定!$D$11),テーブル1[[#This Row],[val_K]],NA())</f>
        <v>#N/A</v>
      </c>
      <c r="Y324" s="11" t="e">
        <f>IF(AND(テーブル1[[#This Row],[設定項目]]&lt;設定!$D$11,テーブル1[[#This Row],[設定項目]]&gt;=設定!$D$10),テーブル1[[#This Row],[val_J]],NA())</f>
        <v>#N/A</v>
      </c>
      <c r="Z324" s="11" t="e">
        <f>IF(AND(テーブル1[[#This Row],[設定項目]]&lt;設定!$D$11,テーブル1[[#This Row],[設定項目]]&gt;=設定!$D$10),テーブル1[[#This Row],[val_K]],NA())</f>
        <v>#N/A</v>
      </c>
      <c r="AA324" s="11" t="e">
        <f>IF(AND(テーブル1[[#This Row],[設定項目]]&lt;設定!$D$10,テーブル1[[#This Row],[設定項目]]&gt;=設定!$D$9),テーブル1[[#This Row],[val_J]],NA())</f>
        <v>#N/A</v>
      </c>
      <c r="AB324" s="11" t="e">
        <f>IF(AND(テーブル1[[#This Row],[設定項目]]&lt;設定!$D$10,テーブル1[[#This Row],[設定項目]]&gt;=設定!$D$9),テーブル1[[#This Row],[val_K]],NA())</f>
        <v>#N/A</v>
      </c>
      <c r="AC324" s="11" t="e">
        <f>IF(AND(テーブル1[[#This Row],[設定項目]]&lt;設定!$F$8,テーブル1[[#This Row],[設定項目]]&lt;&gt;""),テーブル1[[#This Row],[val_J]],NA())</f>
        <v>#N/A</v>
      </c>
      <c r="AD324" s="11" t="e">
        <f>IF(AND(テーブル1[[#This Row],[設定項目]]&lt;設定!$F$8,テーブル1[[#This Row],[設定項目]]&lt;&gt;""),テーブル1[[#This Row],[val_K]],NA())</f>
        <v>#N/A</v>
      </c>
      <c r="AE324" s="11">
        <f>IF(AND('グラフ(cCa-P)'!$I$11="ON",テーブル1[[#This Row],[ラベル表示]]=TRUE),テーブル1[[#This Row],[名前]],"")</f>
        <v>0</v>
      </c>
      <c r="AF324" s="11">
        <f>IF(AND('グラフ(PTH-cCa,P)'!$I$31="ON",テーブル1[[#This Row],[ラベル表示]]=TRUE),テーブル1[[#This Row],[名前]],"")</f>
        <v>0</v>
      </c>
      <c r="AG324" s="11">
        <f>IF(AND('グラフ(PTH-cCa,P)'!$Y$31="ON",テーブル1[[#This Row],[ラベル表示]]=TRUE),テーブル1[[#This Row],[名前]],"")</f>
        <v>0</v>
      </c>
      <c r="AH324" s="76">
        <f t="shared" si="9"/>
        <v>0</v>
      </c>
    </row>
    <row r="325" spans="2:34" ht="20.399999999999999" customHeight="1" x14ac:dyDescent="0.45">
      <c r="B325" s="129" t="b">
        <v>1</v>
      </c>
      <c r="C325" s="88">
        <f t="shared" ref="C325:C388" si="10">ROW()-4</f>
        <v>321</v>
      </c>
      <c r="D325" s="144"/>
      <c r="E325" s="8"/>
      <c r="F325" s="8"/>
      <c r="G325" s="8"/>
      <c r="H325" s="8"/>
      <c r="I325" s="8"/>
      <c r="J325" s="8"/>
      <c r="K325" s="136" t="str">
        <f>テーブル1[[#This Row],[cCa(mg/dL) '[自動計算']_グラフ表示用]]</f>
        <v/>
      </c>
      <c r="L325" s="8"/>
      <c r="M325" s="8"/>
      <c r="N325" s="59"/>
      <c r="O3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5" s="130" t="e">
        <f>IF(AND(テーブル1[[#This Row],[cCa(mg/dL) '[自動計算']_グラフ表示用]]&lt;&gt;"",テーブル1[[#This Row],[ラベル表示]]=TRUE),テーブル1[[#This Row],[cCa(mg/dL) '[自動計算']_グラフ表示用]],NA())</f>
        <v>#N/A</v>
      </c>
      <c r="Q325" s="130" t="e">
        <f>IF(AND(テーブル1[[#This Row],[P(mg/dL)]]&lt;&gt;"",テーブル1[[#This Row],[ラベル表示]]=TRUE),テーブル1[[#This Row],[P(mg/dL)]],NA())</f>
        <v>#N/A</v>
      </c>
      <c r="R325" s="130" t="e">
        <f>IF(AND(テーブル1[[#This Row],[設定項目]]&lt;&gt;"",テーブル1[[#This Row],[ラベル表示]]=TRUE),テーブル1[[#This Row],[設定項目]],NA())</f>
        <v>#N/A</v>
      </c>
      <c r="S325" s="58" t="e">
        <f>IF(テーブル1[[#This Row],[設定項目]]&gt;=設定!$D$13,テーブル1[[#This Row],[val_J]],NA())</f>
        <v>#N/A</v>
      </c>
      <c r="T325" s="11" t="e">
        <f>IF(テーブル1[[#This Row],[設定項目]]&gt;=設定!$D$13,テーブル1[[#This Row],[val_K]],NA())</f>
        <v>#N/A</v>
      </c>
      <c r="U325" s="11" t="e">
        <f>IF(AND(テーブル1[[#This Row],[設定項目]]&lt;設定!$D$13,テーブル1[[#This Row],[設定項目]]&gt;=設定!$D$12),テーブル1[[#This Row],[val_J]],NA())</f>
        <v>#N/A</v>
      </c>
      <c r="V325" s="11" t="e">
        <f>IF(AND(テーブル1[[#This Row],[設定項目]]&lt;設定!$D$13,テーブル1[[#This Row],[設定項目]]&gt;=設定!$D$12),テーブル1[[#This Row],[val_K]],NA())</f>
        <v>#N/A</v>
      </c>
      <c r="W325" s="11" t="e">
        <f>IF(AND(テーブル1[[#This Row],[設定項目]]&lt;設定!$D$12,テーブル1[[#This Row],[設定項目]]&gt;=設定!$D$11),テーブル1[[#This Row],[val_J]],NA())</f>
        <v>#N/A</v>
      </c>
      <c r="X325" s="11" t="e">
        <f>IF(AND(テーブル1[[#This Row],[設定項目]]&lt;設定!$D$12,テーブル1[[#This Row],[設定項目]]&gt;=設定!$D$11),テーブル1[[#This Row],[val_K]],NA())</f>
        <v>#N/A</v>
      </c>
      <c r="Y325" s="11" t="e">
        <f>IF(AND(テーブル1[[#This Row],[設定項目]]&lt;設定!$D$11,テーブル1[[#This Row],[設定項目]]&gt;=設定!$D$10),テーブル1[[#This Row],[val_J]],NA())</f>
        <v>#N/A</v>
      </c>
      <c r="Z325" s="11" t="e">
        <f>IF(AND(テーブル1[[#This Row],[設定項目]]&lt;設定!$D$11,テーブル1[[#This Row],[設定項目]]&gt;=設定!$D$10),テーブル1[[#This Row],[val_K]],NA())</f>
        <v>#N/A</v>
      </c>
      <c r="AA325" s="11" t="e">
        <f>IF(AND(テーブル1[[#This Row],[設定項目]]&lt;設定!$D$10,テーブル1[[#This Row],[設定項目]]&gt;=設定!$D$9),テーブル1[[#This Row],[val_J]],NA())</f>
        <v>#N/A</v>
      </c>
      <c r="AB325" s="11" t="e">
        <f>IF(AND(テーブル1[[#This Row],[設定項目]]&lt;設定!$D$10,テーブル1[[#This Row],[設定項目]]&gt;=設定!$D$9),テーブル1[[#This Row],[val_K]],NA())</f>
        <v>#N/A</v>
      </c>
      <c r="AC325" s="11" t="e">
        <f>IF(AND(テーブル1[[#This Row],[設定項目]]&lt;設定!$F$8,テーブル1[[#This Row],[設定項目]]&lt;&gt;""),テーブル1[[#This Row],[val_J]],NA())</f>
        <v>#N/A</v>
      </c>
      <c r="AD325" s="11" t="e">
        <f>IF(AND(テーブル1[[#This Row],[設定項目]]&lt;設定!$F$8,テーブル1[[#This Row],[設定項目]]&lt;&gt;""),テーブル1[[#This Row],[val_K]],NA())</f>
        <v>#N/A</v>
      </c>
      <c r="AE325" s="11">
        <f>IF(AND('グラフ(cCa-P)'!$I$11="ON",テーブル1[[#This Row],[ラベル表示]]=TRUE),テーブル1[[#This Row],[名前]],"")</f>
        <v>0</v>
      </c>
      <c r="AF325" s="11">
        <f>IF(AND('グラフ(PTH-cCa,P)'!$I$31="ON",テーブル1[[#This Row],[ラベル表示]]=TRUE),テーブル1[[#This Row],[名前]],"")</f>
        <v>0</v>
      </c>
      <c r="AG325" s="11">
        <f>IF(AND('グラフ(PTH-cCa,P)'!$Y$31="ON",テーブル1[[#This Row],[ラベル表示]]=TRUE),テーブル1[[#This Row],[名前]],"")</f>
        <v>0</v>
      </c>
      <c r="AH325" s="76">
        <f t="shared" ref="AH325:AH388" si="11">IF(COUNTIF(K325:M325,"&lt;&gt;")-COUNTIF(K325:M325,"")&gt;0,1,0)</f>
        <v>0</v>
      </c>
    </row>
    <row r="326" spans="2:34" ht="20.399999999999999" customHeight="1" x14ac:dyDescent="0.45">
      <c r="B326" s="129" t="b">
        <v>1</v>
      </c>
      <c r="C326" s="88">
        <f t="shared" si="10"/>
        <v>322</v>
      </c>
      <c r="D326" s="144"/>
      <c r="E326" s="8"/>
      <c r="F326" s="8"/>
      <c r="G326" s="8"/>
      <c r="H326" s="8"/>
      <c r="I326" s="8"/>
      <c r="J326" s="8"/>
      <c r="K326" s="136" t="str">
        <f>テーブル1[[#This Row],[cCa(mg/dL) '[自動計算']_グラフ表示用]]</f>
        <v/>
      </c>
      <c r="L326" s="8"/>
      <c r="M326" s="8"/>
      <c r="N326" s="59"/>
      <c r="O3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6" s="130" t="e">
        <f>IF(AND(テーブル1[[#This Row],[cCa(mg/dL) '[自動計算']_グラフ表示用]]&lt;&gt;"",テーブル1[[#This Row],[ラベル表示]]=TRUE),テーブル1[[#This Row],[cCa(mg/dL) '[自動計算']_グラフ表示用]],NA())</f>
        <v>#N/A</v>
      </c>
      <c r="Q326" s="130" t="e">
        <f>IF(AND(テーブル1[[#This Row],[P(mg/dL)]]&lt;&gt;"",テーブル1[[#This Row],[ラベル表示]]=TRUE),テーブル1[[#This Row],[P(mg/dL)]],NA())</f>
        <v>#N/A</v>
      </c>
      <c r="R326" s="130" t="e">
        <f>IF(AND(テーブル1[[#This Row],[設定項目]]&lt;&gt;"",テーブル1[[#This Row],[ラベル表示]]=TRUE),テーブル1[[#This Row],[設定項目]],NA())</f>
        <v>#N/A</v>
      </c>
      <c r="S326" s="58" t="e">
        <f>IF(テーブル1[[#This Row],[設定項目]]&gt;=設定!$D$13,テーブル1[[#This Row],[val_J]],NA())</f>
        <v>#N/A</v>
      </c>
      <c r="T326" s="11" t="e">
        <f>IF(テーブル1[[#This Row],[設定項目]]&gt;=設定!$D$13,テーブル1[[#This Row],[val_K]],NA())</f>
        <v>#N/A</v>
      </c>
      <c r="U326" s="11" t="e">
        <f>IF(AND(テーブル1[[#This Row],[設定項目]]&lt;設定!$D$13,テーブル1[[#This Row],[設定項目]]&gt;=設定!$D$12),テーブル1[[#This Row],[val_J]],NA())</f>
        <v>#N/A</v>
      </c>
      <c r="V326" s="11" t="e">
        <f>IF(AND(テーブル1[[#This Row],[設定項目]]&lt;設定!$D$13,テーブル1[[#This Row],[設定項目]]&gt;=設定!$D$12),テーブル1[[#This Row],[val_K]],NA())</f>
        <v>#N/A</v>
      </c>
      <c r="W326" s="11" t="e">
        <f>IF(AND(テーブル1[[#This Row],[設定項目]]&lt;設定!$D$12,テーブル1[[#This Row],[設定項目]]&gt;=設定!$D$11),テーブル1[[#This Row],[val_J]],NA())</f>
        <v>#N/A</v>
      </c>
      <c r="X326" s="11" t="e">
        <f>IF(AND(テーブル1[[#This Row],[設定項目]]&lt;設定!$D$12,テーブル1[[#This Row],[設定項目]]&gt;=設定!$D$11),テーブル1[[#This Row],[val_K]],NA())</f>
        <v>#N/A</v>
      </c>
      <c r="Y326" s="11" t="e">
        <f>IF(AND(テーブル1[[#This Row],[設定項目]]&lt;設定!$D$11,テーブル1[[#This Row],[設定項目]]&gt;=設定!$D$10),テーブル1[[#This Row],[val_J]],NA())</f>
        <v>#N/A</v>
      </c>
      <c r="Z326" s="11" t="e">
        <f>IF(AND(テーブル1[[#This Row],[設定項目]]&lt;設定!$D$11,テーブル1[[#This Row],[設定項目]]&gt;=設定!$D$10),テーブル1[[#This Row],[val_K]],NA())</f>
        <v>#N/A</v>
      </c>
      <c r="AA326" s="11" t="e">
        <f>IF(AND(テーブル1[[#This Row],[設定項目]]&lt;設定!$D$10,テーブル1[[#This Row],[設定項目]]&gt;=設定!$D$9),テーブル1[[#This Row],[val_J]],NA())</f>
        <v>#N/A</v>
      </c>
      <c r="AB326" s="11" t="e">
        <f>IF(AND(テーブル1[[#This Row],[設定項目]]&lt;設定!$D$10,テーブル1[[#This Row],[設定項目]]&gt;=設定!$D$9),テーブル1[[#This Row],[val_K]],NA())</f>
        <v>#N/A</v>
      </c>
      <c r="AC326" s="11" t="e">
        <f>IF(AND(テーブル1[[#This Row],[設定項目]]&lt;設定!$F$8,テーブル1[[#This Row],[設定項目]]&lt;&gt;""),テーブル1[[#This Row],[val_J]],NA())</f>
        <v>#N/A</v>
      </c>
      <c r="AD326" s="11" t="e">
        <f>IF(AND(テーブル1[[#This Row],[設定項目]]&lt;設定!$F$8,テーブル1[[#This Row],[設定項目]]&lt;&gt;""),テーブル1[[#This Row],[val_K]],NA())</f>
        <v>#N/A</v>
      </c>
      <c r="AE326" s="11">
        <f>IF(AND('グラフ(cCa-P)'!$I$11="ON",テーブル1[[#This Row],[ラベル表示]]=TRUE),テーブル1[[#This Row],[名前]],"")</f>
        <v>0</v>
      </c>
      <c r="AF326" s="11">
        <f>IF(AND('グラフ(PTH-cCa,P)'!$I$31="ON",テーブル1[[#This Row],[ラベル表示]]=TRUE),テーブル1[[#This Row],[名前]],"")</f>
        <v>0</v>
      </c>
      <c r="AG326" s="11">
        <f>IF(AND('グラフ(PTH-cCa,P)'!$Y$31="ON",テーブル1[[#This Row],[ラベル表示]]=TRUE),テーブル1[[#This Row],[名前]],"")</f>
        <v>0</v>
      </c>
      <c r="AH326" s="76">
        <f t="shared" si="11"/>
        <v>0</v>
      </c>
    </row>
    <row r="327" spans="2:34" ht="20.399999999999999" customHeight="1" x14ac:dyDescent="0.45">
      <c r="B327" s="129" t="b">
        <v>1</v>
      </c>
      <c r="C327" s="88">
        <f t="shared" si="10"/>
        <v>323</v>
      </c>
      <c r="D327" s="144"/>
      <c r="E327" s="8"/>
      <c r="F327" s="8"/>
      <c r="G327" s="8"/>
      <c r="H327" s="8"/>
      <c r="I327" s="8"/>
      <c r="J327" s="8"/>
      <c r="K327" s="136" t="str">
        <f>テーブル1[[#This Row],[cCa(mg/dL) '[自動計算']_グラフ表示用]]</f>
        <v/>
      </c>
      <c r="L327" s="8"/>
      <c r="M327" s="8"/>
      <c r="N327" s="59"/>
      <c r="O3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7" s="130" t="e">
        <f>IF(AND(テーブル1[[#This Row],[cCa(mg/dL) '[自動計算']_グラフ表示用]]&lt;&gt;"",テーブル1[[#This Row],[ラベル表示]]=TRUE),テーブル1[[#This Row],[cCa(mg/dL) '[自動計算']_グラフ表示用]],NA())</f>
        <v>#N/A</v>
      </c>
      <c r="Q327" s="130" t="e">
        <f>IF(AND(テーブル1[[#This Row],[P(mg/dL)]]&lt;&gt;"",テーブル1[[#This Row],[ラベル表示]]=TRUE),テーブル1[[#This Row],[P(mg/dL)]],NA())</f>
        <v>#N/A</v>
      </c>
      <c r="R327" s="130" t="e">
        <f>IF(AND(テーブル1[[#This Row],[設定項目]]&lt;&gt;"",テーブル1[[#This Row],[ラベル表示]]=TRUE),テーブル1[[#This Row],[設定項目]],NA())</f>
        <v>#N/A</v>
      </c>
      <c r="S327" s="58" t="e">
        <f>IF(テーブル1[[#This Row],[設定項目]]&gt;=設定!$D$13,テーブル1[[#This Row],[val_J]],NA())</f>
        <v>#N/A</v>
      </c>
      <c r="T327" s="11" t="e">
        <f>IF(テーブル1[[#This Row],[設定項目]]&gt;=設定!$D$13,テーブル1[[#This Row],[val_K]],NA())</f>
        <v>#N/A</v>
      </c>
      <c r="U327" s="11" t="e">
        <f>IF(AND(テーブル1[[#This Row],[設定項目]]&lt;設定!$D$13,テーブル1[[#This Row],[設定項目]]&gt;=設定!$D$12),テーブル1[[#This Row],[val_J]],NA())</f>
        <v>#N/A</v>
      </c>
      <c r="V327" s="11" t="e">
        <f>IF(AND(テーブル1[[#This Row],[設定項目]]&lt;設定!$D$13,テーブル1[[#This Row],[設定項目]]&gt;=設定!$D$12),テーブル1[[#This Row],[val_K]],NA())</f>
        <v>#N/A</v>
      </c>
      <c r="W327" s="11" t="e">
        <f>IF(AND(テーブル1[[#This Row],[設定項目]]&lt;設定!$D$12,テーブル1[[#This Row],[設定項目]]&gt;=設定!$D$11),テーブル1[[#This Row],[val_J]],NA())</f>
        <v>#N/A</v>
      </c>
      <c r="X327" s="11" t="e">
        <f>IF(AND(テーブル1[[#This Row],[設定項目]]&lt;設定!$D$12,テーブル1[[#This Row],[設定項目]]&gt;=設定!$D$11),テーブル1[[#This Row],[val_K]],NA())</f>
        <v>#N/A</v>
      </c>
      <c r="Y327" s="11" t="e">
        <f>IF(AND(テーブル1[[#This Row],[設定項目]]&lt;設定!$D$11,テーブル1[[#This Row],[設定項目]]&gt;=設定!$D$10),テーブル1[[#This Row],[val_J]],NA())</f>
        <v>#N/A</v>
      </c>
      <c r="Z327" s="11" t="e">
        <f>IF(AND(テーブル1[[#This Row],[設定項目]]&lt;設定!$D$11,テーブル1[[#This Row],[設定項目]]&gt;=設定!$D$10),テーブル1[[#This Row],[val_K]],NA())</f>
        <v>#N/A</v>
      </c>
      <c r="AA327" s="11" t="e">
        <f>IF(AND(テーブル1[[#This Row],[設定項目]]&lt;設定!$D$10,テーブル1[[#This Row],[設定項目]]&gt;=設定!$D$9),テーブル1[[#This Row],[val_J]],NA())</f>
        <v>#N/A</v>
      </c>
      <c r="AB327" s="11" t="e">
        <f>IF(AND(テーブル1[[#This Row],[設定項目]]&lt;設定!$D$10,テーブル1[[#This Row],[設定項目]]&gt;=設定!$D$9),テーブル1[[#This Row],[val_K]],NA())</f>
        <v>#N/A</v>
      </c>
      <c r="AC327" s="11" t="e">
        <f>IF(AND(テーブル1[[#This Row],[設定項目]]&lt;設定!$F$8,テーブル1[[#This Row],[設定項目]]&lt;&gt;""),テーブル1[[#This Row],[val_J]],NA())</f>
        <v>#N/A</v>
      </c>
      <c r="AD327" s="11" t="e">
        <f>IF(AND(テーブル1[[#This Row],[設定項目]]&lt;設定!$F$8,テーブル1[[#This Row],[設定項目]]&lt;&gt;""),テーブル1[[#This Row],[val_K]],NA())</f>
        <v>#N/A</v>
      </c>
      <c r="AE327" s="11">
        <f>IF(AND('グラフ(cCa-P)'!$I$11="ON",テーブル1[[#This Row],[ラベル表示]]=TRUE),テーブル1[[#This Row],[名前]],"")</f>
        <v>0</v>
      </c>
      <c r="AF327" s="11">
        <f>IF(AND('グラフ(PTH-cCa,P)'!$I$31="ON",テーブル1[[#This Row],[ラベル表示]]=TRUE),テーブル1[[#This Row],[名前]],"")</f>
        <v>0</v>
      </c>
      <c r="AG327" s="11">
        <f>IF(AND('グラフ(PTH-cCa,P)'!$Y$31="ON",テーブル1[[#This Row],[ラベル表示]]=TRUE),テーブル1[[#This Row],[名前]],"")</f>
        <v>0</v>
      </c>
      <c r="AH327" s="76">
        <f t="shared" si="11"/>
        <v>0</v>
      </c>
    </row>
    <row r="328" spans="2:34" ht="20.399999999999999" customHeight="1" x14ac:dyDescent="0.45">
      <c r="B328" s="129" t="b">
        <v>1</v>
      </c>
      <c r="C328" s="88">
        <f t="shared" si="10"/>
        <v>324</v>
      </c>
      <c r="D328" s="144"/>
      <c r="E328" s="8"/>
      <c r="F328" s="8"/>
      <c r="G328" s="8"/>
      <c r="H328" s="8"/>
      <c r="I328" s="8"/>
      <c r="J328" s="8"/>
      <c r="K328" s="136" t="str">
        <f>テーブル1[[#This Row],[cCa(mg/dL) '[自動計算']_グラフ表示用]]</f>
        <v/>
      </c>
      <c r="L328" s="8"/>
      <c r="M328" s="8"/>
      <c r="N328" s="59"/>
      <c r="O3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8" s="130" t="e">
        <f>IF(AND(テーブル1[[#This Row],[cCa(mg/dL) '[自動計算']_グラフ表示用]]&lt;&gt;"",テーブル1[[#This Row],[ラベル表示]]=TRUE),テーブル1[[#This Row],[cCa(mg/dL) '[自動計算']_グラフ表示用]],NA())</f>
        <v>#N/A</v>
      </c>
      <c r="Q328" s="130" t="e">
        <f>IF(AND(テーブル1[[#This Row],[P(mg/dL)]]&lt;&gt;"",テーブル1[[#This Row],[ラベル表示]]=TRUE),テーブル1[[#This Row],[P(mg/dL)]],NA())</f>
        <v>#N/A</v>
      </c>
      <c r="R328" s="130" t="e">
        <f>IF(AND(テーブル1[[#This Row],[設定項目]]&lt;&gt;"",テーブル1[[#This Row],[ラベル表示]]=TRUE),テーブル1[[#This Row],[設定項目]],NA())</f>
        <v>#N/A</v>
      </c>
      <c r="S328" s="58" t="e">
        <f>IF(テーブル1[[#This Row],[設定項目]]&gt;=設定!$D$13,テーブル1[[#This Row],[val_J]],NA())</f>
        <v>#N/A</v>
      </c>
      <c r="T328" s="11" t="e">
        <f>IF(テーブル1[[#This Row],[設定項目]]&gt;=設定!$D$13,テーブル1[[#This Row],[val_K]],NA())</f>
        <v>#N/A</v>
      </c>
      <c r="U328" s="11" t="e">
        <f>IF(AND(テーブル1[[#This Row],[設定項目]]&lt;設定!$D$13,テーブル1[[#This Row],[設定項目]]&gt;=設定!$D$12),テーブル1[[#This Row],[val_J]],NA())</f>
        <v>#N/A</v>
      </c>
      <c r="V328" s="11" t="e">
        <f>IF(AND(テーブル1[[#This Row],[設定項目]]&lt;設定!$D$13,テーブル1[[#This Row],[設定項目]]&gt;=設定!$D$12),テーブル1[[#This Row],[val_K]],NA())</f>
        <v>#N/A</v>
      </c>
      <c r="W328" s="11" t="e">
        <f>IF(AND(テーブル1[[#This Row],[設定項目]]&lt;設定!$D$12,テーブル1[[#This Row],[設定項目]]&gt;=設定!$D$11),テーブル1[[#This Row],[val_J]],NA())</f>
        <v>#N/A</v>
      </c>
      <c r="X328" s="11" t="e">
        <f>IF(AND(テーブル1[[#This Row],[設定項目]]&lt;設定!$D$12,テーブル1[[#This Row],[設定項目]]&gt;=設定!$D$11),テーブル1[[#This Row],[val_K]],NA())</f>
        <v>#N/A</v>
      </c>
      <c r="Y328" s="11" t="e">
        <f>IF(AND(テーブル1[[#This Row],[設定項目]]&lt;設定!$D$11,テーブル1[[#This Row],[設定項目]]&gt;=設定!$D$10),テーブル1[[#This Row],[val_J]],NA())</f>
        <v>#N/A</v>
      </c>
      <c r="Z328" s="11" t="e">
        <f>IF(AND(テーブル1[[#This Row],[設定項目]]&lt;設定!$D$11,テーブル1[[#This Row],[設定項目]]&gt;=設定!$D$10),テーブル1[[#This Row],[val_K]],NA())</f>
        <v>#N/A</v>
      </c>
      <c r="AA328" s="11" t="e">
        <f>IF(AND(テーブル1[[#This Row],[設定項目]]&lt;設定!$D$10,テーブル1[[#This Row],[設定項目]]&gt;=設定!$D$9),テーブル1[[#This Row],[val_J]],NA())</f>
        <v>#N/A</v>
      </c>
      <c r="AB328" s="11" t="e">
        <f>IF(AND(テーブル1[[#This Row],[設定項目]]&lt;設定!$D$10,テーブル1[[#This Row],[設定項目]]&gt;=設定!$D$9),テーブル1[[#This Row],[val_K]],NA())</f>
        <v>#N/A</v>
      </c>
      <c r="AC328" s="11" t="e">
        <f>IF(AND(テーブル1[[#This Row],[設定項目]]&lt;設定!$F$8,テーブル1[[#This Row],[設定項目]]&lt;&gt;""),テーブル1[[#This Row],[val_J]],NA())</f>
        <v>#N/A</v>
      </c>
      <c r="AD328" s="11" t="e">
        <f>IF(AND(テーブル1[[#This Row],[設定項目]]&lt;設定!$F$8,テーブル1[[#This Row],[設定項目]]&lt;&gt;""),テーブル1[[#This Row],[val_K]],NA())</f>
        <v>#N/A</v>
      </c>
      <c r="AE328" s="11">
        <f>IF(AND('グラフ(cCa-P)'!$I$11="ON",テーブル1[[#This Row],[ラベル表示]]=TRUE),テーブル1[[#This Row],[名前]],"")</f>
        <v>0</v>
      </c>
      <c r="AF328" s="11">
        <f>IF(AND('グラフ(PTH-cCa,P)'!$I$31="ON",テーブル1[[#This Row],[ラベル表示]]=TRUE),テーブル1[[#This Row],[名前]],"")</f>
        <v>0</v>
      </c>
      <c r="AG328" s="11">
        <f>IF(AND('グラフ(PTH-cCa,P)'!$Y$31="ON",テーブル1[[#This Row],[ラベル表示]]=TRUE),テーブル1[[#This Row],[名前]],"")</f>
        <v>0</v>
      </c>
      <c r="AH328" s="76">
        <f t="shared" si="11"/>
        <v>0</v>
      </c>
    </row>
    <row r="329" spans="2:34" ht="20.399999999999999" customHeight="1" x14ac:dyDescent="0.45">
      <c r="B329" s="129" t="b">
        <v>1</v>
      </c>
      <c r="C329" s="88">
        <f t="shared" si="10"/>
        <v>325</v>
      </c>
      <c r="D329" s="144"/>
      <c r="E329" s="8"/>
      <c r="F329" s="8"/>
      <c r="G329" s="8"/>
      <c r="H329" s="8"/>
      <c r="I329" s="8"/>
      <c r="J329" s="8"/>
      <c r="K329" s="136" t="str">
        <f>テーブル1[[#This Row],[cCa(mg/dL) '[自動計算']_グラフ表示用]]</f>
        <v/>
      </c>
      <c r="L329" s="8"/>
      <c r="M329" s="8"/>
      <c r="N329" s="59"/>
      <c r="O3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29" s="130" t="e">
        <f>IF(AND(テーブル1[[#This Row],[cCa(mg/dL) '[自動計算']_グラフ表示用]]&lt;&gt;"",テーブル1[[#This Row],[ラベル表示]]=TRUE),テーブル1[[#This Row],[cCa(mg/dL) '[自動計算']_グラフ表示用]],NA())</f>
        <v>#N/A</v>
      </c>
      <c r="Q329" s="130" t="e">
        <f>IF(AND(テーブル1[[#This Row],[P(mg/dL)]]&lt;&gt;"",テーブル1[[#This Row],[ラベル表示]]=TRUE),テーブル1[[#This Row],[P(mg/dL)]],NA())</f>
        <v>#N/A</v>
      </c>
      <c r="R329" s="130" t="e">
        <f>IF(AND(テーブル1[[#This Row],[設定項目]]&lt;&gt;"",テーブル1[[#This Row],[ラベル表示]]=TRUE),テーブル1[[#This Row],[設定項目]],NA())</f>
        <v>#N/A</v>
      </c>
      <c r="S329" s="58" t="e">
        <f>IF(テーブル1[[#This Row],[設定項目]]&gt;=設定!$D$13,テーブル1[[#This Row],[val_J]],NA())</f>
        <v>#N/A</v>
      </c>
      <c r="T329" s="11" t="e">
        <f>IF(テーブル1[[#This Row],[設定項目]]&gt;=設定!$D$13,テーブル1[[#This Row],[val_K]],NA())</f>
        <v>#N/A</v>
      </c>
      <c r="U329" s="11" t="e">
        <f>IF(AND(テーブル1[[#This Row],[設定項目]]&lt;設定!$D$13,テーブル1[[#This Row],[設定項目]]&gt;=設定!$D$12),テーブル1[[#This Row],[val_J]],NA())</f>
        <v>#N/A</v>
      </c>
      <c r="V329" s="11" t="e">
        <f>IF(AND(テーブル1[[#This Row],[設定項目]]&lt;設定!$D$13,テーブル1[[#This Row],[設定項目]]&gt;=設定!$D$12),テーブル1[[#This Row],[val_K]],NA())</f>
        <v>#N/A</v>
      </c>
      <c r="W329" s="11" t="e">
        <f>IF(AND(テーブル1[[#This Row],[設定項目]]&lt;設定!$D$12,テーブル1[[#This Row],[設定項目]]&gt;=設定!$D$11),テーブル1[[#This Row],[val_J]],NA())</f>
        <v>#N/A</v>
      </c>
      <c r="X329" s="11" t="e">
        <f>IF(AND(テーブル1[[#This Row],[設定項目]]&lt;設定!$D$12,テーブル1[[#This Row],[設定項目]]&gt;=設定!$D$11),テーブル1[[#This Row],[val_K]],NA())</f>
        <v>#N/A</v>
      </c>
      <c r="Y329" s="11" t="e">
        <f>IF(AND(テーブル1[[#This Row],[設定項目]]&lt;設定!$D$11,テーブル1[[#This Row],[設定項目]]&gt;=設定!$D$10),テーブル1[[#This Row],[val_J]],NA())</f>
        <v>#N/A</v>
      </c>
      <c r="Z329" s="11" t="e">
        <f>IF(AND(テーブル1[[#This Row],[設定項目]]&lt;設定!$D$11,テーブル1[[#This Row],[設定項目]]&gt;=設定!$D$10),テーブル1[[#This Row],[val_K]],NA())</f>
        <v>#N/A</v>
      </c>
      <c r="AA329" s="11" t="e">
        <f>IF(AND(テーブル1[[#This Row],[設定項目]]&lt;設定!$D$10,テーブル1[[#This Row],[設定項目]]&gt;=設定!$D$9),テーブル1[[#This Row],[val_J]],NA())</f>
        <v>#N/A</v>
      </c>
      <c r="AB329" s="11" t="e">
        <f>IF(AND(テーブル1[[#This Row],[設定項目]]&lt;設定!$D$10,テーブル1[[#This Row],[設定項目]]&gt;=設定!$D$9),テーブル1[[#This Row],[val_K]],NA())</f>
        <v>#N/A</v>
      </c>
      <c r="AC329" s="11" t="e">
        <f>IF(AND(テーブル1[[#This Row],[設定項目]]&lt;設定!$F$8,テーブル1[[#This Row],[設定項目]]&lt;&gt;""),テーブル1[[#This Row],[val_J]],NA())</f>
        <v>#N/A</v>
      </c>
      <c r="AD329" s="11" t="e">
        <f>IF(AND(テーブル1[[#This Row],[設定項目]]&lt;設定!$F$8,テーブル1[[#This Row],[設定項目]]&lt;&gt;""),テーブル1[[#This Row],[val_K]],NA())</f>
        <v>#N/A</v>
      </c>
      <c r="AE329" s="11">
        <f>IF(AND('グラフ(cCa-P)'!$I$11="ON",テーブル1[[#This Row],[ラベル表示]]=TRUE),テーブル1[[#This Row],[名前]],"")</f>
        <v>0</v>
      </c>
      <c r="AF329" s="11">
        <f>IF(AND('グラフ(PTH-cCa,P)'!$I$31="ON",テーブル1[[#This Row],[ラベル表示]]=TRUE),テーブル1[[#This Row],[名前]],"")</f>
        <v>0</v>
      </c>
      <c r="AG329" s="11">
        <f>IF(AND('グラフ(PTH-cCa,P)'!$Y$31="ON",テーブル1[[#This Row],[ラベル表示]]=TRUE),テーブル1[[#This Row],[名前]],"")</f>
        <v>0</v>
      </c>
      <c r="AH329" s="76">
        <f t="shared" si="11"/>
        <v>0</v>
      </c>
    </row>
    <row r="330" spans="2:34" ht="20.399999999999999" customHeight="1" x14ac:dyDescent="0.45">
      <c r="B330" s="129" t="b">
        <v>1</v>
      </c>
      <c r="C330" s="88">
        <f t="shared" si="10"/>
        <v>326</v>
      </c>
      <c r="D330" s="144"/>
      <c r="E330" s="8"/>
      <c r="F330" s="8"/>
      <c r="G330" s="8"/>
      <c r="H330" s="8"/>
      <c r="I330" s="8"/>
      <c r="J330" s="8"/>
      <c r="K330" s="136" t="str">
        <f>テーブル1[[#This Row],[cCa(mg/dL) '[自動計算']_グラフ表示用]]</f>
        <v/>
      </c>
      <c r="L330" s="8"/>
      <c r="M330" s="8"/>
      <c r="N330" s="59"/>
      <c r="O3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0" s="130" t="e">
        <f>IF(AND(テーブル1[[#This Row],[cCa(mg/dL) '[自動計算']_グラフ表示用]]&lt;&gt;"",テーブル1[[#This Row],[ラベル表示]]=TRUE),テーブル1[[#This Row],[cCa(mg/dL) '[自動計算']_グラフ表示用]],NA())</f>
        <v>#N/A</v>
      </c>
      <c r="Q330" s="130" t="e">
        <f>IF(AND(テーブル1[[#This Row],[P(mg/dL)]]&lt;&gt;"",テーブル1[[#This Row],[ラベル表示]]=TRUE),テーブル1[[#This Row],[P(mg/dL)]],NA())</f>
        <v>#N/A</v>
      </c>
      <c r="R330" s="130" t="e">
        <f>IF(AND(テーブル1[[#This Row],[設定項目]]&lt;&gt;"",テーブル1[[#This Row],[ラベル表示]]=TRUE),テーブル1[[#This Row],[設定項目]],NA())</f>
        <v>#N/A</v>
      </c>
      <c r="S330" s="58" t="e">
        <f>IF(テーブル1[[#This Row],[設定項目]]&gt;=設定!$D$13,テーブル1[[#This Row],[val_J]],NA())</f>
        <v>#N/A</v>
      </c>
      <c r="T330" s="11" t="e">
        <f>IF(テーブル1[[#This Row],[設定項目]]&gt;=設定!$D$13,テーブル1[[#This Row],[val_K]],NA())</f>
        <v>#N/A</v>
      </c>
      <c r="U330" s="11" t="e">
        <f>IF(AND(テーブル1[[#This Row],[設定項目]]&lt;設定!$D$13,テーブル1[[#This Row],[設定項目]]&gt;=設定!$D$12),テーブル1[[#This Row],[val_J]],NA())</f>
        <v>#N/A</v>
      </c>
      <c r="V330" s="11" t="e">
        <f>IF(AND(テーブル1[[#This Row],[設定項目]]&lt;設定!$D$13,テーブル1[[#This Row],[設定項目]]&gt;=設定!$D$12),テーブル1[[#This Row],[val_K]],NA())</f>
        <v>#N/A</v>
      </c>
      <c r="W330" s="11" t="e">
        <f>IF(AND(テーブル1[[#This Row],[設定項目]]&lt;設定!$D$12,テーブル1[[#This Row],[設定項目]]&gt;=設定!$D$11),テーブル1[[#This Row],[val_J]],NA())</f>
        <v>#N/A</v>
      </c>
      <c r="X330" s="11" t="e">
        <f>IF(AND(テーブル1[[#This Row],[設定項目]]&lt;設定!$D$12,テーブル1[[#This Row],[設定項目]]&gt;=設定!$D$11),テーブル1[[#This Row],[val_K]],NA())</f>
        <v>#N/A</v>
      </c>
      <c r="Y330" s="11" t="e">
        <f>IF(AND(テーブル1[[#This Row],[設定項目]]&lt;設定!$D$11,テーブル1[[#This Row],[設定項目]]&gt;=設定!$D$10),テーブル1[[#This Row],[val_J]],NA())</f>
        <v>#N/A</v>
      </c>
      <c r="Z330" s="11" t="e">
        <f>IF(AND(テーブル1[[#This Row],[設定項目]]&lt;設定!$D$11,テーブル1[[#This Row],[設定項目]]&gt;=設定!$D$10),テーブル1[[#This Row],[val_K]],NA())</f>
        <v>#N/A</v>
      </c>
      <c r="AA330" s="11" t="e">
        <f>IF(AND(テーブル1[[#This Row],[設定項目]]&lt;設定!$D$10,テーブル1[[#This Row],[設定項目]]&gt;=設定!$D$9),テーブル1[[#This Row],[val_J]],NA())</f>
        <v>#N/A</v>
      </c>
      <c r="AB330" s="11" t="e">
        <f>IF(AND(テーブル1[[#This Row],[設定項目]]&lt;設定!$D$10,テーブル1[[#This Row],[設定項目]]&gt;=設定!$D$9),テーブル1[[#This Row],[val_K]],NA())</f>
        <v>#N/A</v>
      </c>
      <c r="AC330" s="11" t="e">
        <f>IF(AND(テーブル1[[#This Row],[設定項目]]&lt;設定!$F$8,テーブル1[[#This Row],[設定項目]]&lt;&gt;""),テーブル1[[#This Row],[val_J]],NA())</f>
        <v>#N/A</v>
      </c>
      <c r="AD330" s="11" t="e">
        <f>IF(AND(テーブル1[[#This Row],[設定項目]]&lt;設定!$F$8,テーブル1[[#This Row],[設定項目]]&lt;&gt;""),テーブル1[[#This Row],[val_K]],NA())</f>
        <v>#N/A</v>
      </c>
      <c r="AE330" s="11">
        <f>IF(AND('グラフ(cCa-P)'!$I$11="ON",テーブル1[[#This Row],[ラベル表示]]=TRUE),テーブル1[[#This Row],[名前]],"")</f>
        <v>0</v>
      </c>
      <c r="AF330" s="11">
        <f>IF(AND('グラフ(PTH-cCa,P)'!$I$31="ON",テーブル1[[#This Row],[ラベル表示]]=TRUE),テーブル1[[#This Row],[名前]],"")</f>
        <v>0</v>
      </c>
      <c r="AG330" s="11">
        <f>IF(AND('グラフ(PTH-cCa,P)'!$Y$31="ON",テーブル1[[#This Row],[ラベル表示]]=TRUE),テーブル1[[#This Row],[名前]],"")</f>
        <v>0</v>
      </c>
      <c r="AH330" s="76">
        <f t="shared" si="11"/>
        <v>0</v>
      </c>
    </row>
    <row r="331" spans="2:34" ht="20.399999999999999" customHeight="1" x14ac:dyDescent="0.45">
      <c r="B331" s="129" t="b">
        <v>1</v>
      </c>
      <c r="C331" s="88">
        <f t="shared" si="10"/>
        <v>327</v>
      </c>
      <c r="D331" s="144"/>
      <c r="E331" s="8"/>
      <c r="F331" s="8"/>
      <c r="G331" s="8"/>
      <c r="H331" s="8"/>
      <c r="I331" s="8"/>
      <c r="J331" s="8"/>
      <c r="K331" s="136" t="str">
        <f>テーブル1[[#This Row],[cCa(mg/dL) '[自動計算']_グラフ表示用]]</f>
        <v/>
      </c>
      <c r="L331" s="8"/>
      <c r="M331" s="8"/>
      <c r="N331" s="59"/>
      <c r="O3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1" s="130" t="e">
        <f>IF(AND(テーブル1[[#This Row],[cCa(mg/dL) '[自動計算']_グラフ表示用]]&lt;&gt;"",テーブル1[[#This Row],[ラベル表示]]=TRUE),テーブル1[[#This Row],[cCa(mg/dL) '[自動計算']_グラフ表示用]],NA())</f>
        <v>#N/A</v>
      </c>
      <c r="Q331" s="130" t="e">
        <f>IF(AND(テーブル1[[#This Row],[P(mg/dL)]]&lt;&gt;"",テーブル1[[#This Row],[ラベル表示]]=TRUE),テーブル1[[#This Row],[P(mg/dL)]],NA())</f>
        <v>#N/A</v>
      </c>
      <c r="R331" s="130" t="e">
        <f>IF(AND(テーブル1[[#This Row],[設定項目]]&lt;&gt;"",テーブル1[[#This Row],[ラベル表示]]=TRUE),テーブル1[[#This Row],[設定項目]],NA())</f>
        <v>#N/A</v>
      </c>
      <c r="S331" s="58" t="e">
        <f>IF(テーブル1[[#This Row],[設定項目]]&gt;=設定!$D$13,テーブル1[[#This Row],[val_J]],NA())</f>
        <v>#N/A</v>
      </c>
      <c r="T331" s="11" t="e">
        <f>IF(テーブル1[[#This Row],[設定項目]]&gt;=設定!$D$13,テーブル1[[#This Row],[val_K]],NA())</f>
        <v>#N/A</v>
      </c>
      <c r="U331" s="11" t="e">
        <f>IF(AND(テーブル1[[#This Row],[設定項目]]&lt;設定!$D$13,テーブル1[[#This Row],[設定項目]]&gt;=設定!$D$12),テーブル1[[#This Row],[val_J]],NA())</f>
        <v>#N/A</v>
      </c>
      <c r="V331" s="11" t="e">
        <f>IF(AND(テーブル1[[#This Row],[設定項目]]&lt;設定!$D$13,テーブル1[[#This Row],[設定項目]]&gt;=設定!$D$12),テーブル1[[#This Row],[val_K]],NA())</f>
        <v>#N/A</v>
      </c>
      <c r="W331" s="11" t="e">
        <f>IF(AND(テーブル1[[#This Row],[設定項目]]&lt;設定!$D$12,テーブル1[[#This Row],[設定項目]]&gt;=設定!$D$11),テーブル1[[#This Row],[val_J]],NA())</f>
        <v>#N/A</v>
      </c>
      <c r="X331" s="11" t="e">
        <f>IF(AND(テーブル1[[#This Row],[設定項目]]&lt;設定!$D$12,テーブル1[[#This Row],[設定項目]]&gt;=設定!$D$11),テーブル1[[#This Row],[val_K]],NA())</f>
        <v>#N/A</v>
      </c>
      <c r="Y331" s="11" t="e">
        <f>IF(AND(テーブル1[[#This Row],[設定項目]]&lt;設定!$D$11,テーブル1[[#This Row],[設定項目]]&gt;=設定!$D$10),テーブル1[[#This Row],[val_J]],NA())</f>
        <v>#N/A</v>
      </c>
      <c r="Z331" s="11" t="e">
        <f>IF(AND(テーブル1[[#This Row],[設定項目]]&lt;設定!$D$11,テーブル1[[#This Row],[設定項目]]&gt;=設定!$D$10),テーブル1[[#This Row],[val_K]],NA())</f>
        <v>#N/A</v>
      </c>
      <c r="AA331" s="11" t="e">
        <f>IF(AND(テーブル1[[#This Row],[設定項目]]&lt;設定!$D$10,テーブル1[[#This Row],[設定項目]]&gt;=設定!$D$9),テーブル1[[#This Row],[val_J]],NA())</f>
        <v>#N/A</v>
      </c>
      <c r="AB331" s="11" t="e">
        <f>IF(AND(テーブル1[[#This Row],[設定項目]]&lt;設定!$D$10,テーブル1[[#This Row],[設定項目]]&gt;=設定!$D$9),テーブル1[[#This Row],[val_K]],NA())</f>
        <v>#N/A</v>
      </c>
      <c r="AC331" s="11" t="e">
        <f>IF(AND(テーブル1[[#This Row],[設定項目]]&lt;設定!$F$8,テーブル1[[#This Row],[設定項目]]&lt;&gt;""),テーブル1[[#This Row],[val_J]],NA())</f>
        <v>#N/A</v>
      </c>
      <c r="AD331" s="11" t="e">
        <f>IF(AND(テーブル1[[#This Row],[設定項目]]&lt;設定!$F$8,テーブル1[[#This Row],[設定項目]]&lt;&gt;""),テーブル1[[#This Row],[val_K]],NA())</f>
        <v>#N/A</v>
      </c>
      <c r="AE331" s="11">
        <f>IF(AND('グラフ(cCa-P)'!$I$11="ON",テーブル1[[#This Row],[ラベル表示]]=TRUE),テーブル1[[#This Row],[名前]],"")</f>
        <v>0</v>
      </c>
      <c r="AF331" s="11">
        <f>IF(AND('グラフ(PTH-cCa,P)'!$I$31="ON",テーブル1[[#This Row],[ラベル表示]]=TRUE),テーブル1[[#This Row],[名前]],"")</f>
        <v>0</v>
      </c>
      <c r="AG331" s="11">
        <f>IF(AND('グラフ(PTH-cCa,P)'!$Y$31="ON",テーブル1[[#This Row],[ラベル表示]]=TRUE),テーブル1[[#This Row],[名前]],"")</f>
        <v>0</v>
      </c>
      <c r="AH331" s="76">
        <f t="shared" si="11"/>
        <v>0</v>
      </c>
    </row>
    <row r="332" spans="2:34" ht="20.399999999999999" customHeight="1" x14ac:dyDescent="0.45">
      <c r="B332" s="129" t="b">
        <v>1</v>
      </c>
      <c r="C332" s="88">
        <f t="shared" si="10"/>
        <v>328</v>
      </c>
      <c r="D332" s="144"/>
      <c r="E332" s="8"/>
      <c r="F332" s="8"/>
      <c r="G332" s="8"/>
      <c r="H332" s="8"/>
      <c r="I332" s="8"/>
      <c r="J332" s="8"/>
      <c r="K332" s="136" t="str">
        <f>テーブル1[[#This Row],[cCa(mg/dL) '[自動計算']_グラフ表示用]]</f>
        <v/>
      </c>
      <c r="L332" s="8"/>
      <c r="M332" s="8"/>
      <c r="N332" s="59"/>
      <c r="O3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2" s="130" t="e">
        <f>IF(AND(テーブル1[[#This Row],[cCa(mg/dL) '[自動計算']_グラフ表示用]]&lt;&gt;"",テーブル1[[#This Row],[ラベル表示]]=TRUE),テーブル1[[#This Row],[cCa(mg/dL) '[自動計算']_グラフ表示用]],NA())</f>
        <v>#N/A</v>
      </c>
      <c r="Q332" s="130" t="e">
        <f>IF(AND(テーブル1[[#This Row],[P(mg/dL)]]&lt;&gt;"",テーブル1[[#This Row],[ラベル表示]]=TRUE),テーブル1[[#This Row],[P(mg/dL)]],NA())</f>
        <v>#N/A</v>
      </c>
      <c r="R332" s="130" t="e">
        <f>IF(AND(テーブル1[[#This Row],[設定項目]]&lt;&gt;"",テーブル1[[#This Row],[ラベル表示]]=TRUE),テーブル1[[#This Row],[設定項目]],NA())</f>
        <v>#N/A</v>
      </c>
      <c r="S332" s="58" t="e">
        <f>IF(テーブル1[[#This Row],[設定項目]]&gt;=設定!$D$13,テーブル1[[#This Row],[val_J]],NA())</f>
        <v>#N/A</v>
      </c>
      <c r="T332" s="11" t="e">
        <f>IF(テーブル1[[#This Row],[設定項目]]&gt;=設定!$D$13,テーブル1[[#This Row],[val_K]],NA())</f>
        <v>#N/A</v>
      </c>
      <c r="U332" s="11" t="e">
        <f>IF(AND(テーブル1[[#This Row],[設定項目]]&lt;設定!$D$13,テーブル1[[#This Row],[設定項目]]&gt;=設定!$D$12),テーブル1[[#This Row],[val_J]],NA())</f>
        <v>#N/A</v>
      </c>
      <c r="V332" s="11" t="e">
        <f>IF(AND(テーブル1[[#This Row],[設定項目]]&lt;設定!$D$13,テーブル1[[#This Row],[設定項目]]&gt;=設定!$D$12),テーブル1[[#This Row],[val_K]],NA())</f>
        <v>#N/A</v>
      </c>
      <c r="W332" s="11" t="e">
        <f>IF(AND(テーブル1[[#This Row],[設定項目]]&lt;設定!$D$12,テーブル1[[#This Row],[設定項目]]&gt;=設定!$D$11),テーブル1[[#This Row],[val_J]],NA())</f>
        <v>#N/A</v>
      </c>
      <c r="X332" s="11" t="e">
        <f>IF(AND(テーブル1[[#This Row],[設定項目]]&lt;設定!$D$12,テーブル1[[#This Row],[設定項目]]&gt;=設定!$D$11),テーブル1[[#This Row],[val_K]],NA())</f>
        <v>#N/A</v>
      </c>
      <c r="Y332" s="11" t="e">
        <f>IF(AND(テーブル1[[#This Row],[設定項目]]&lt;設定!$D$11,テーブル1[[#This Row],[設定項目]]&gt;=設定!$D$10),テーブル1[[#This Row],[val_J]],NA())</f>
        <v>#N/A</v>
      </c>
      <c r="Z332" s="11" t="e">
        <f>IF(AND(テーブル1[[#This Row],[設定項目]]&lt;設定!$D$11,テーブル1[[#This Row],[設定項目]]&gt;=設定!$D$10),テーブル1[[#This Row],[val_K]],NA())</f>
        <v>#N/A</v>
      </c>
      <c r="AA332" s="11" t="e">
        <f>IF(AND(テーブル1[[#This Row],[設定項目]]&lt;設定!$D$10,テーブル1[[#This Row],[設定項目]]&gt;=設定!$D$9),テーブル1[[#This Row],[val_J]],NA())</f>
        <v>#N/A</v>
      </c>
      <c r="AB332" s="11" t="e">
        <f>IF(AND(テーブル1[[#This Row],[設定項目]]&lt;設定!$D$10,テーブル1[[#This Row],[設定項目]]&gt;=設定!$D$9),テーブル1[[#This Row],[val_K]],NA())</f>
        <v>#N/A</v>
      </c>
      <c r="AC332" s="11" t="e">
        <f>IF(AND(テーブル1[[#This Row],[設定項目]]&lt;設定!$F$8,テーブル1[[#This Row],[設定項目]]&lt;&gt;""),テーブル1[[#This Row],[val_J]],NA())</f>
        <v>#N/A</v>
      </c>
      <c r="AD332" s="11" t="e">
        <f>IF(AND(テーブル1[[#This Row],[設定項目]]&lt;設定!$F$8,テーブル1[[#This Row],[設定項目]]&lt;&gt;""),テーブル1[[#This Row],[val_K]],NA())</f>
        <v>#N/A</v>
      </c>
      <c r="AE332" s="11">
        <f>IF(AND('グラフ(cCa-P)'!$I$11="ON",テーブル1[[#This Row],[ラベル表示]]=TRUE),テーブル1[[#This Row],[名前]],"")</f>
        <v>0</v>
      </c>
      <c r="AF332" s="11">
        <f>IF(AND('グラフ(PTH-cCa,P)'!$I$31="ON",テーブル1[[#This Row],[ラベル表示]]=TRUE),テーブル1[[#This Row],[名前]],"")</f>
        <v>0</v>
      </c>
      <c r="AG332" s="11">
        <f>IF(AND('グラフ(PTH-cCa,P)'!$Y$31="ON",テーブル1[[#This Row],[ラベル表示]]=TRUE),テーブル1[[#This Row],[名前]],"")</f>
        <v>0</v>
      </c>
      <c r="AH332" s="76">
        <f t="shared" si="11"/>
        <v>0</v>
      </c>
    </row>
    <row r="333" spans="2:34" ht="20.399999999999999" customHeight="1" x14ac:dyDescent="0.45">
      <c r="B333" s="129" t="b">
        <v>1</v>
      </c>
      <c r="C333" s="88">
        <f t="shared" si="10"/>
        <v>329</v>
      </c>
      <c r="D333" s="144"/>
      <c r="E333" s="8"/>
      <c r="F333" s="8"/>
      <c r="G333" s="8"/>
      <c r="H333" s="8"/>
      <c r="I333" s="8"/>
      <c r="J333" s="8"/>
      <c r="K333" s="136" t="str">
        <f>テーブル1[[#This Row],[cCa(mg/dL) '[自動計算']_グラフ表示用]]</f>
        <v/>
      </c>
      <c r="L333" s="8"/>
      <c r="M333" s="8"/>
      <c r="N333" s="59"/>
      <c r="O3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3" s="130" t="e">
        <f>IF(AND(テーブル1[[#This Row],[cCa(mg/dL) '[自動計算']_グラフ表示用]]&lt;&gt;"",テーブル1[[#This Row],[ラベル表示]]=TRUE),テーブル1[[#This Row],[cCa(mg/dL) '[自動計算']_グラフ表示用]],NA())</f>
        <v>#N/A</v>
      </c>
      <c r="Q333" s="130" t="e">
        <f>IF(AND(テーブル1[[#This Row],[P(mg/dL)]]&lt;&gt;"",テーブル1[[#This Row],[ラベル表示]]=TRUE),テーブル1[[#This Row],[P(mg/dL)]],NA())</f>
        <v>#N/A</v>
      </c>
      <c r="R333" s="130" t="e">
        <f>IF(AND(テーブル1[[#This Row],[設定項目]]&lt;&gt;"",テーブル1[[#This Row],[ラベル表示]]=TRUE),テーブル1[[#This Row],[設定項目]],NA())</f>
        <v>#N/A</v>
      </c>
      <c r="S333" s="58" t="e">
        <f>IF(テーブル1[[#This Row],[設定項目]]&gt;=設定!$D$13,テーブル1[[#This Row],[val_J]],NA())</f>
        <v>#N/A</v>
      </c>
      <c r="T333" s="11" t="e">
        <f>IF(テーブル1[[#This Row],[設定項目]]&gt;=設定!$D$13,テーブル1[[#This Row],[val_K]],NA())</f>
        <v>#N/A</v>
      </c>
      <c r="U333" s="11" t="e">
        <f>IF(AND(テーブル1[[#This Row],[設定項目]]&lt;設定!$D$13,テーブル1[[#This Row],[設定項目]]&gt;=設定!$D$12),テーブル1[[#This Row],[val_J]],NA())</f>
        <v>#N/A</v>
      </c>
      <c r="V333" s="11" t="e">
        <f>IF(AND(テーブル1[[#This Row],[設定項目]]&lt;設定!$D$13,テーブル1[[#This Row],[設定項目]]&gt;=設定!$D$12),テーブル1[[#This Row],[val_K]],NA())</f>
        <v>#N/A</v>
      </c>
      <c r="W333" s="11" t="e">
        <f>IF(AND(テーブル1[[#This Row],[設定項目]]&lt;設定!$D$12,テーブル1[[#This Row],[設定項目]]&gt;=設定!$D$11),テーブル1[[#This Row],[val_J]],NA())</f>
        <v>#N/A</v>
      </c>
      <c r="X333" s="11" t="e">
        <f>IF(AND(テーブル1[[#This Row],[設定項目]]&lt;設定!$D$12,テーブル1[[#This Row],[設定項目]]&gt;=設定!$D$11),テーブル1[[#This Row],[val_K]],NA())</f>
        <v>#N/A</v>
      </c>
      <c r="Y333" s="11" t="e">
        <f>IF(AND(テーブル1[[#This Row],[設定項目]]&lt;設定!$D$11,テーブル1[[#This Row],[設定項目]]&gt;=設定!$D$10),テーブル1[[#This Row],[val_J]],NA())</f>
        <v>#N/A</v>
      </c>
      <c r="Z333" s="11" t="e">
        <f>IF(AND(テーブル1[[#This Row],[設定項目]]&lt;設定!$D$11,テーブル1[[#This Row],[設定項目]]&gt;=設定!$D$10),テーブル1[[#This Row],[val_K]],NA())</f>
        <v>#N/A</v>
      </c>
      <c r="AA333" s="11" t="e">
        <f>IF(AND(テーブル1[[#This Row],[設定項目]]&lt;設定!$D$10,テーブル1[[#This Row],[設定項目]]&gt;=設定!$D$9),テーブル1[[#This Row],[val_J]],NA())</f>
        <v>#N/A</v>
      </c>
      <c r="AB333" s="11" t="e">
        <f>IF(AND(テーブル1[[#This Row],[設定項目]]&lt;設定!$D$10,テーブル1[[#This Row],[設定項目]]&gt;=設定!$D$9),テーブル1[[#This Row],[val_K]],NA())</f>
        <v>#N/A</v>
      </c>
      <c r="AC333" s="11" t="e">
        <f>IF(AND(テーブル1[[#This Row],[設定項目]]&lt;設定!$F$8,テーブル1[[#This Row],[設定項目]]&lt;&gt;""),テーブル1[[#This Row],[val_J]],NA())</f>
        <v>#N/A</v>
      </c>
      <c r="AD333" s="11" t="e">
        <f>IF(AND(テーブル1[[#This Row],[設定項目]]&lt;設定!$F$8,テーブル1[[#This Row],[設定項目]]&lt;&gt;""),テーブル1[[#This Row],[val_K]],NA())</f>
        <v>#N/A</v>
      </c>
      <c r="AE333" s="11">
        <f>IF(AND('グラフ(cCa-P)'!$I$11="ON",テーブル1[[#This Row],[ラベル表示]]=TRUE),テーブル1[[#This Row],[名前]],"")</f>
        <v>0</v>
      </c>
      <c r="AF333" s="11">
        <f>IF(AND('グラフ(PTH-cCa,P)'!$I$31="ON",テーブル1[[#This Row],[ラベル表示]]=TRUE),テーブル1[[#This Row],[名前]],"")</f>
        <v>0</v>
      </c>
      <c r="AG333" s="11">
        <f>IF(AND('グラフ(PTH-cCa,P)'!$Y$31="ON",テーブル1[[#This Row],[ラベル表示]]=TRUE),テーブル1[[#This Row],[名前]],"")</f>
        <v>0</v>
      </c>
      <c r="AH333" s="76">
        <f t="shared" si="11"/>
        <v>0</v>
      </c>
    </row>
    <row r="334" spans="2:34" ht="20.399999999999999" customHeight="1" x14ac:dyDescent="0.45">
      <c r="B334" s="129" t="b">
        <v>1</v>
      </c>
      <c r="C334" s="88">
        <f t="shared" si="10"/>
        <v>330</v>
      </c>
      <c r="D334" s="144"/>
      <c r="E334" s="8"/>
      <c r="F334" s="8"/>
      <c r="G334" s="8"/>
      <c r="H334" s="8"/>
      <c r="I334" s="8"/>
      <c r="J334" s="8"/>
      <c r="K334" s="136" t="str">
        <f>テーブル1[[#This Row],[cCa(mg/dL) '[自動計算']_グラフ表示用]]</f>
        <v/>
      </c>
      <c r="L334" s="8"/>
      <c r="M334" s="8"/>
      <c r="N334" s="59"/>
      <c r="O3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4" s="130" t="e">
        <f>IF(AND(テーブル1[[#This Row],[cCa(mg/dL) '[自動計算']_グラフ表示用]]&lt;&gt;"",テーブル1[[#This Row],[ラベル表示]]=TRUE),テーブル1[[#This Row],[cCa(mg/dL) '[自動計算']_グラフ表示用]],NA())</f>
        <v>#N/A</v>
      </c>
      <c r="Q334" s="130" t="e">
        <f>IF(AND(テーブル1[[#This Row],[P(mg/dL)]]&lt;&gt;"",テーブル1[[#This Row],[ラベル表示]]=TRUE),テーブル1[[#This Row],[P(mg/dL)]],NA())</f>
        <v>#N/A</v>
      </c>
      <c r="R334" s="130" t="e">
        <f>IF(AND(テーブル1[[#This Row],[設定項目]]&lt;&gt;"",テーブル1[[#This Row],[ラベル表示]]=TRUE),テーブル1[[#This Row],[設定項目]],NA())</f>
        <v>#N/A</v>
      </c>
      <c r="S334" s="58" t="e">
        <f>IF(テーブル1[[#This Row],[設定項目]]&gt;=設定!$D$13,テーブル1[[#This Row],[val_J]],NA())</f>
        <v>#N/A</v>
      </c>
      <c r="T334" s="11" t="e">
        <f>IF(テーブル1[[#This Row],[設定項目]]&gt;=設定!$D$13,テーブル1[[#This Row],[val_K]],NA())</f>
        <v>#N/A</v>
      </c>
      <c r="U334" s="11" t="e">
        <f>IF(AND(テーブル1[[#This Row],[設定項目]]&lt;設定!$D$13,テーブル1[[#This Row],[設定項目]]&gt;=設定!$D$12),テーブル1[[#This Row],[val_J]],NA())</f>
        <v>#N/A</v>
      </c>
      <c r="V334" s="11" t="e">
        <f>IF(AND(テーブル1[[#This Row],[設定項目]]&lt;設定!$D$13,テーブル1[[#This Row],[設定項目]]&gt;=設定!$D$12),テーブル1[[#This Row],[val_K]],NA())</f>
        <v>#N/A</v>
      </c>
      <c r="W334" s="11" t="e">
        <f>IF(AND(テーブル1[[#This Row],[設定項目]]&lt;設定!$D$12,テーブル1[[#This Row],[設定項目]]&gt;=設定!$D$11),テーブル1[[#This Row],[val_J]],NA())</f>
        <v>#N/A</v>
      </c>
      <c r="X334" s="11" t="e">
        <f>IF(AND(テーブル1[[#This Row],[設定項目]]&lt;設定!$D$12,テーブル1[[#This Row],[設定項目]]&gt;=設定!$D$11),テーブル1[[#This Row],[val_K]],NA())</f>
        <v>#N/A</v>
      </c>
      <c r="Y334" s="11" t="e">
        <f>IF(AND(テーブル1[[#This Row],[設定項目]]&lt;設定!$D$11,テーブル1[[#This Row],[設定項目]]&gt;=設定!$D$10),テーブル1[[#This Row],[val_J]],NA())</f>
        <v>#N/A</v>
      </c>
      <c r="Z334" s="11" t="e">
        <f>IF(AND(テーブル1[[#This Row],[設定項目]]&lt;設定!$D$11,テーブル1[[#This Row],[設定項目]]&gt;=設定!$D$10),テーブル1[[#This Row],[val_K]],NA())</f>
        <v>#N/A</v>
      </c>
      <c r="AA334" s="11" t="e">
        <f>IF(AND(テーブル1[[#This Row],[設定項目]]&lt;設定!$D$10,テーブル1[[#This Row],[設定項目]]&gt;=設定!$D$9),テーブル1[[#This Row],[val_J]],NA())</f>
        <v>#N/A</v>
      </c>
      <c r="AB334" s="11" t="e">
        <f>IF(AND(テーブル1[[#This Row],[設定項目]]&lt;設定!$D$10,テーブル1[[#This Row],[設定項目]]&gt;=設定!$D$9),テーブル1[[#This Row],[val_K]],NA())</f>
        <v>#N/A</v>
      </c>
      <c r="AC334" s="11" t="e">
        <f>IF(AND(テーブル1[[#This Row],[設定項目]]&lt;設定!$F$8,テーブル1[[#This Row],[設定項目]]&lt;&gt;""),テーブル1[[#This Row],[val_J]],NA())</f>
        <v>#N/A</v>
      </c>
      <c r="AD334" s="11" t="e">
        <f>IF(AND(テーブル1[[#This Row],[設定項目]]&lt;設定!$F$8,テーブル1[[#This Row],[設定項目]]&lt;&gt;""),テーブル1[[#This Row],[val_K]],NA())</f>
        <v>#N/A</v>
      </c>
      <c r="AE334" s="11">
        <f>IF(AND('グラフ(cCa-P)'!$I$11="ON",テーブル1[[#This Row],[ラベル表示]]=TRUE),テーブル1[[#This Row],[名前]],"")</f>
        <v>0</v>
      </c>
      <c r="AF334" s="11">
        <f>IF(AND('グラフ(PTH-cCa,P)'!$I$31="ON",テーブル1[[#This Row],[ラベル表示]]=TRUE),テーブル1[[#This Row],[名前]],"")</f>
        <v>0</v>
      </c>
      <c r="AG334" s="11">
        <f>IF(AND('グラフ(PTH-cCa,P)'!$Y$31="ON",テーブル1[[#This Row],[ラベル表示]]=TRUE),テーブル1[[#This Row],[名前]],"")</f>
        <v>0</v>
      </c>
      <c r="AH334" s="76">
        <f t="shared" si="11"/>
        <v>0</v>
      </c>
    </row>
    <row r="335" spans="2:34" ht="20.399999999999999" customHeight="1" x14ac:dyDescent="0.45">
      <c r="B335" s="129" t="b">
        <v>1</v>
      </c>
      <c r="C335" s="88">
        <f t="shared" si="10"/>
        <v>331</v>
      </c>
      <c r="D335" s="144"/>
      <c r="E335" s="8"/>
      <c r="F335" s="8"/>
      <c r="G335" s="8"/>
      <c r="H335" s="8"/>
      <c r="I335" s="8"/>
      <c r="J335" s="8"/>
      <c r="K335" s="136" t="str">
        <f>テーブル1[[#This Row],[cCa(mg/dL) '[自動計算']_グラフ表示用]]</f>
        <v/>
      </c>
      <c r="L335" s="8"/>
      <c r="M335" s="8"/>
      <c r="N335" s="59"/>
      <c r="O3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5" s="130" t="e">
        <f>IF(AND(テーブル1[[#This Row],[cCa(mg/dL) '[自動計算']_グラフ表示用]]&lt;&gt;"",テーブル1[[#This Row],[ラベル表示]]=TRUE),テーブル1[[#This Row],[cCa(mg/dL) '[自動計算']_グラフ表示用]],NA())</f>
        <v>#N/A</v>
      </c>
      <c r="Q335" s="130" t="e">
        <f>IF(AND(テーブル1[[#This Row],[P(mg/dL)]]&lt;&gt;"",テーブル1[[#This Row],[ラベル表示]]=TRUE),テーブル1[[#This Row],[P(mg/dL)]],NA())</f>
        <v>#N/A</v>
      </c>
      <c r="R335" s="130" t="e">
        <f>IF(AND(テーブル1[[#This Row],[設定項目]]&lt;&gt;"",テーブル1[[#This Row],[ラベル表示]]=TRUE),テーブル1[[#This Row],[設定項目]],NA())</f>
        <v>#N/A</v>
      </c>
      <c r="S335" s="58" t="e">
        <f>IF(テーブル1[[#This Row],[設定項目]]&gt;=設定!$D$13,テーブル1[[#This Row],[val_J]],NA())</f>
        <v>#N/A</v>
      </c>
      <c r="T335" s="11" t="e">
        <f>IF(テーブル1[[#This Row],[設定項目]]&gt;=設定!$D$13,テーブル1[[#This Row],[val_K]],NA())</f>
        <v>#N/A</v>
      </c>
      <c r="U335" s="11" t="e">
        <f>IF(AND(テーブル1[[#This Row],[設定項目]]&lt;設定!$D$13,テーブル1[[#This Row],[設定項目]]&gt;=設定!$D$12),テーブル1[[#This Row],[val_J]],NA())</f>
        <v>#N/A</v>
      </c>
      <c r="V335" s="11" t="e">
        <f>IF(AND(テーブル1[[#This Row],[設定項目]]&lt;設定!$D$13,テーブル1[[#This Row],[設定項目]]&gt;=設定!$D$12),テーブル1[[#This Row],[val_K]],NA())</f>
        <v>#N/A</v>
      </c>
      <c r="W335" s="11" t="e">
        <f>IF(AND(テーブル1[[#This Row],[設定項目]]&lt;設定!$D$12,テーブル1[[#This Row],[設定項目]]&gt;=設定!$D$11),テーブル1[[#This Row],[val_J]],NA())</f>
        <v>#N/A</v>
      </c>
      <c r="X335" s="11" t="e">
        <f>IF(AND(テーブル1[[#This Row],[設定項目]]&lt;設定!$D$12,テーブル1[[#This Row],[設定項目]]&gt;=設定!$D$11),テーブル1[[#This Row],[val_K]],NA())</f>
        <v>#N/A</v>
      </c>
      <c r="Y335" s="11" t="e">
        <f>IF(AND(テーブル1[[#This Row],[設定項目]]&lt;設定!$D$11,テーブル1[[#This Row],[設定項目]]&gt;=設定!$D$10),テーブル1[[#This Row],[val_J]],NA())</f>
        <v>#N/A</v>
      </c>
      <c r="Z335" s="11" t="e">
        <f>IF(AND(テーブル1[[#This Row],[設定項目]]&lt;設定!$D$11,テーブル1[[#This Row],[設定項目]]&gt;=設定!$D$10),テーブル1[[#This Row],[val_K]],NA())</f>
        <v>#N/A</v>
      </c>
      <c r="AA335" s="11" t="e">
        <f>IF(AND(テーブル1[[#This Row],[設定項目]]&lt;設定!$D$10,テーブル1[[#This Row],[設定項目]]&gt;=設定!$D$9),テーブル1[[#This Row],[val_J]],NA())</f>
        <v>#N/A</v>
      </c>
      <c r="AB335" s="11" t="e">
        <f>IF(AND(テーブル1[[#This Row],[設定項目]]&lt;設定!$D$10,テーブル1[[#This Row],[設定項目]]&gt;=設定!$D$9),テーブル1[[#This Row],[val_K]],NA())</f>
        <v>#N/A</v>
      </c>
      <c r="AC335" s="11" t="e">
        <f>IF(AND(テーブル1[[#This Row],[設定項目]]&lt;設定!$F$8,テーブル1[[#This Row],[設定項目]]&lt;&gt;""),テーブル1[[#This Row],[val_J]],NA())</f>
        <v>#N/A</v>
      </c>
      <c r="AD335" s="11" t="e">
        <f>IF(AND(テーブル1[[#This Row],[設定項目]]&lt;設定!$F$8,テーブル1[[#This Row],[設定項目]]&lt;&gt;""),テーブル1[[#This Row],[val_K]],NA())</f>
        <v>#N/A</v>
      </c>
      <c r="AE335" s="11">
        <f>IF(AND('グラフ(cCa-P)'!$I$11="ON",テーブル1[[#This Row],[ラベル表示]]=TRUE),テーブル1[[#This Row],[名前]],"")</f>
        <v>0</v>
      </c>
      <c r="AF335" s="11">
        <f>IF(AND('グラフ(PTH-cCa,P)'!$I$31="ON",テーブル1[[#This Row],[ラベル表示]]=TRUE),テーブル1[[#This Row],[名前]],"")</f>
        <v>0</v>
      </c>
      <c r="AG335" s="11">
        <f>IF(AND('グラフ(PTH-cCa,P)'!$Y$31="ON",テーブル1[[#This Row],[ラベル表示]]=TRUE),テーブル1[[#This Row],[名前]],"")</f>
        <v>0</v>
      </c>
      <c r="AH335" s="76">
        <f t="shared" si="11"/>
        <v>0</v>
      </c>
    </row>
    <row r="336" spans="2:34" ht="20.399999999999999" customHeight="1" x14ac:dyDescent="0.45">
      <c r="B336" s="129" t="b">
        <v>1</v>
      </c>
      <c r="C336" s="88">
        <f t="shared" si="10"/>
        <v>332</v>
      </c>
      <c r="D336" s="144"/>
      <c r="E336" s="8"/>
      <c r="F336" s="8"/>
      <c r="G336" s="8"/>
      <c r="H336" s="8"/>
      <c r="I336" s="8"/>
      <c r="J336" s="8"/>
      <c r="K336" s="136" t="str">
        <f>テーブル1[[#This Row],[cCa(mg/dL) '[自動計算']_グラフ表示用]]</f>
        <v/>
      </c>
      <c r="L336" s="8"/>
      <c r="M336" s="8"/>
      <c r="N336" s="59"/>
      <c r="O3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6" s="130" t="e">
        <f>IF(AND(テーブル1[[#This Row],[cCa(mg/dL) '[自動計算']_グラフ表示用]]&lt;&gt;"",テーブル1[[#This Row],[ラベル表示]]=TRUE),テーブル1[[#This Row],[cCa(mg/dL) '[自動計算']_グラフ表示用]],NA())</f>
        <v>#N/A</v>
      </c>
      <c r="Q336" s="130" t="e">
        <f>IF(AND(テーブル1[[#This Row],[P(mg/dL)]]&lt;&gt;"",テーブル1[[#This Row],[ラベル表示]]=TRUE),テーブル1[[#This Row],[P(mg/dL)]],NA())</f>
        <v>#N/A</v>
      </c>
      <c r="R336" s="130" t="e">
        <f>IF(AND(テーブル1[[#This Row],[設定項目]]&lt;&gt;"",テーブル1[[#This Row],[ラベル表示]]=TRUE),テーブル1[[#This Row],[設定項目]],NA())</f>
        <v>#N/A</v>
      </c>
      <c r="S336" s="58" t="e">
        <f>IF(テーブル1[[#This Row],[設定項目]]&gt;=設定!$D$13,テーブル1[[#This Row],[val_J]],NA())</f>
        <v>#N/A</v>
      </c>
      <c r="T336" s="11" t="e">
        <f>IF(テーブル1[[#This Row],[設定項目]]&gt;=設定!$D$13,テーブル1[[#This Row],[val_K]],NA())</f>
        <v>#N/A</v>
      </c>
      <c r="U336" s="11" t="e">
        <f>IF(AND(テーブル1[[#This Row],[設定項目]]&lt;設定!$D$13,テーブル1[[#This Row],[設定項目]]&gt;=設定!$D$12),テーブル1[[#This Row],[val_J]],NA())</f>
        <v>#N/A</v>
      </c>
      <c r="V336" s="11" t="e">
        <f>IF(AND(テーブル1[[#This Row],[設定項目]]&lt;設定!$D$13,テーブル1[[#This Row],[設定項目]]&gt;=設定!$D$12),テーブル1[[#This Row],[val_K]],NA())</f>
        <v>#N/A</v>
      </c>
      <c r="W336" s="11" t="e">
        <f>IF(AND(テーブル1[[#This Row],[設定項目]]&lt;設定!$D$12,テーブル1[[#This Row],[設定項目]]&gt;=設定!$D$11),テーブル1[[#This Row],[val_J]],NA())</f>
        <v>#N/A</v>
      </c>
      <c r="X336" s="11" t="e">
        <f>IF(AND(テーブル1[[#This Row],[設定項目]]&lt;設定!$D$12,テーブル1[[#This Row],[設定項目]]&gt;=設定!$D$11),テーブル1[[#This Row],[val_K]],NA())</f>
        <v>#N/A</v>
      </c>
      <c r="Y336" s="11" t="e">
        <f>IF(AND(テーブル1[[#This Row],[設定項目]]&lt;設定!$D$11,テーブル1[[#This Row],[設定項目]]&gt;=設定!$D$10),テーブル1[[#This Row],[val_J]],NA())</f>
        <v>#N/A</v>
      </c>
      <c r="Z336" s="11" t="e">
        <f>IF(AND(テーブル1[[#This Row],[設定項目]]&lt;設定!$D$11,テーブル1[[#This Row],[設定項目]]&gt;=設定!$D$10),テーブル1[[#This Row],[val_K]],NA())</f>
        <v>#N/A</v>
      </c>
      <c r="AA336" s="11" t="e">
        <f>IF(AND(テーブル1[[#This Row],[設定項目]]&lt;設定!$D$10,テーブル1[[#This Row],[設定項目]]&gt;=設定!$D$9),テーブル1[[#This Row],[val_J]],NA())</f>
        <v>#N/A</v>
      </c>
      <c r="AB336" s="11" t="e">
        <f>IF(AND(テーブル1[[#This Row],[設定項目]]&lt;設定!$D$10,テーブル1[[#This Row],[設定項目]]&gt;=設定!$D$9),テーブル1[[#This Row],[val_K]],NA())</f>
        <v>#N/A</v>
      </c>
      <c r="AC336" s="11" t="e">
        <f>IF(AND(テーブル1[[#This Row],[設定項目]]&lt;設定!$F$8,テーブル1[[#This Row],[設定項目]]&lt;&gt;""),テーブル1[[#This Row],[val_J]],NA())</f>
        <v>#N/A</v>
      </c>
      <c r="AD336" s="11" t="e">
        <f>IF(AND(テーブル1[[#This Row],[設定項目]]&lt;設定!$F$8,テーブル1[[#This Row],[設定項目]]&lt;&gt;""),テーブル1[[#This Row],[val_K]],NA())</f>
        <v>#N/A</v>
      </c>
      <c r="AE336" s="11">
        <f>IF(AND('グラフ(cCa-P)'!$I$11="ON",テーブル1[[#This Row],[ラベル表示]]=TRUE),テーブル1[[#This Row],[名前]],"")</f>
        <v>0</v>
      </c>
      <c r="AF336" s="11">
        <f>IF(AND('グラフ(PTH-cCa,P)'!$I$31="ON",テーブル1[[#This Row],[ラベル表示]]=TRUE),テーブル1[[#This Row],[名前]],"")</f>
        <v>0</v>
      </c>
      <c r="AG336" s="11">
        <f>IF(AND('グラフ(PTH-cCa,P)'!$Y$31="ON",テーブル1[[#This Row],[ラベル表示]]=TRUE),テーブル1[[#This Row],[名前]],"")</f>
        <v>0</v>
      </c>
      <c r="AH336" s="76">
        <f t="shared" si="11"/>
        <v>0</v>
      </c>
    </row>
    <row r="337" spans="2:34" ht="20.399999999999999" customHeight="1" x14ac:dyDescent="0.45">
      <c r="B337" s="129" t="b">
        <v>1</v>
      </c>
      <c r="C337" s="88">
        <f t="shared" si="10"/>
        <v>333</v>
      </c>
      <c r="D337" s="144"/>
      <c r="E337" s="8"/>
      <c r="F337" s="8"/>
      <c r="G337" s="8"/>
      <c r="H337" s="8"/>
      <c r="I337" s="8"/>
      <c r="J337" s="8"/>
      <c r="K337" s="136" t="str">
        <f>テーブル1[[#This Row],[cCa(mg/dL) '[自動計算']_グラフ表示用]]</f>
        <v/>
      </c>
      <c r="L337" s="8"/>
      <c r="M337" s="8"/>
      <c r="N337" s="59"/>
      <c r="O3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7" s="130" t="e">
        <f>IF(AND(テーブル1[[#This Row],[cCa(mg/dL) '[自動計算']_グラフ表示用]]&lt;&gt;"",テーブル1[[#This Row],[ラベル表示]]=TRUE),テーブル1[[#This Row],[cCa(mg/dL) '[自動計算']_グラフ表示用]],NA())</f>
        <v>#N/A</v>
      </c>
      <c r="Q337" s="130" t="e">
        <f>IF(AND(テーブル1[[#This Row],[P(mg/dL)]]&lt;&gt;"",テーブル1[[#This Row],[ラベル表示]]=TRUE),テーブル1[[#This Row],[P(mg/dL)]],NA())</f>
        <v>#N/A</v>
      </c>
      <c r="R337" s="130" t="e">
        <f>IF(AND(テーブル1[[#This Row],[設定項目]]&lt;&gt;"",テーブル1[[#This Row],[ラベル表示]]=TRUE),テーブル1[[#This Row],[設定項目]],NA())</f>
        <v>#N/A</v>
      </c>
      <c r="S337" s="58" t="e">
        <f>IF(テーブル1[[#This Row],[設定項目]]&gt;=設定!$D$13,テーブル1[[#This Row],[val_J]],NA())</f>
        <v>#N/A</v>
      </c>
      <c r="T337" s="11" t="e">
        <f>IF(テーブル1[[#This Row],[設定項目]]&gt;=設定!$D$13,テーブル1[[#This Row],[val_K]],NA())</f>
        <v>#N/A</v>
      </c>
      <c r="U337" s="11" t="e">
        <f>IF(AND(テーブル1[[#This Row],[設定項目]]&lt;設定!$D$13,テーブル1[[#This Row],[設定項目]]&gt;=設定!$D$12),テーブル1[[#This Row],[val_J]],NA())</f>
        <v>#N/A</v>
      </c>
      <c r="V337" s="11" t="e">
        <f>IF(AND(テーブル1[[#This Row],[設定項目]]&lt;設定!$D$13,テーブル1[[#This Row],[設定項目]]&gt;=設定!$D$12),テーブル1[[#This Row],[val_K]],NA())</f>
        <v>#N/A</v>
      </c>
      <c r="W337" s="11" t="e">
        <f>IF(AND(テーブル1[[#This Row],[設定項目]]&lt;設定!$D$12,テーブル1[[#This Row],[設定項目]]&gt;=設定!$D$11),テーブル1[[#This Row],[val_J]],NA())</f>
        <v>#N/A</v>
      </c>
      <c r="X337" s="11" t="e">
        <f>IF(AND(テーブル1[[#This Row],[設定項目]]&lt;設定!$D$12,テーブル1[[#This Row],[設定項目]]&gt;=設定!$D$11),テーブル1[[#This Row],[val_K]],NA())</f>
        <v>#N/A</v>
      </c>
      <c r="Y337" s="11" t="e">
        <f>IF(AND(テーブル1[[#This Row],[設定項目]]&lt;設定!$D$11,テーブル1[[#This Row],[設定項目]]&gt;=設定!$D$10),テーブル1[[#This Row],[val_J]],NA())</f>
        <v>#N/A</v>
      </c>
      <c r="Z337" s="11" t="e">
        <f>IF(AND(テーブル1[[#This Row],[設定項目]]&lt;設定!$D$11,テーブル1[[#This Row],[設定項目]]&gt;=設定!$D$10),テーブル1[[#This Row],[val_K]],NA())</f>
        <v>#N/A</v>
      </c>
      <c r="AA337" s="11" t="e">
        <f>IF(AND(テーブル1[[#This Row],[設定項目]]&lt;設定!$D$10,テーブル1[[#This Row],[設定項目]]&gt;=設定!$D$9),テーブル1[[#This Row],[val_J]],NA())</f>
        <v>#N/A</v>
      </c>
      <c r="AB337" s="11" t="e">
        <f>IF(AND(テーブル1[[#This Row],[設定項目]]&lt;設定!$D$10,テーブル1[[#This Row],[設定項目]]&gt;=設定!$D$9),テーブル1[[#This Row],[val_K]],NA())</f>
        <v>#N/A</v>
      </c>
      <c r="AC337" s="11" t="e">
        <f>IF(AND(テーブル1[[#This Row],[設定項目]]&lt;設定!$F$8,テーブル1[[#This Row],[設定項目]]&lt;&gt;""),テーブル1[[#This Row],[val_J]],NA())</f>
        <v>#N/A</v>
      </c>
      <c r="AD337" s="11" t="e">
        <f>IF(AND(テーブル1[[#This Row],[設定項目]]&lt;設定!$F$8,テーブル1[[#This Row],[設定項目]]&lt;&gt;""),テーブル1[[#This Row],[val_K]],NA())</f>
        <v>#N/A</v>
      </c>
      <c r="AE337" s="11">
        <f>IF(AND('グラフ(cCa-P)'!$I$11="ON",テーブル1[[#This Row],[ラベル表示]]=TRUE),テーブル1[[#This Row],[名前]],"")</f>
        <v>0</v>
      </c>
      <c r="AF337" s="11">
        <f>IF(AND('グラフ(PTH-cCa,P)'!$I$31="ON",テーブル1[[#This Row],[ラベル表示]]=TRUE),テーブル1[[#This Row],[名前]],"")</f>
        <v>0</v>
      </c>
      <c r="AG337" s="11">
        <f>IF(AND('グラフ(PTH-cCa,P)'!$Y$31="ON",テーブル1[[#This Row],[ラベル表示]]=TRUE),テーブル1[[#This Row],[名前]],"")</f>
        <v>0</v>
      </c>
      <c r="AH337" s="76">
        <f t="shared" si="11"/>
        <v>0</v>
      </c>
    </row>
    <row r="338" spans="2:34" ht="20.399999999999999" customHeight="1" x14ac:dyDescent="0.45">
      <c r="B338" s="129" t="b">
        <v>1</v>
      </c>
      <c r="C338" s="88">
        <f t="shared" si="10"/>
        <v>334</v>
      </c>
      <c r="D338" s="144"/>
      <c r="E338" s="8"/>
      <c r="F338" s="8"/>
      <c r="G338" s="8"/>
      <c r="H338" s="8"/>
      <c r="I338" s="8"/>
      <c r="J338" s="8"/>
      <c r="K338" s="136" t="str">
        <f>テーブル1[[#This Row],[cCa(mg/dL) '[自動計算']_グラフ表示用]]</f>
        <v/>
      </c>
      <c r="L338" s="8"/>
      <c r="M338" s="8"/>
      <c r="N338" s="59"/>
      <c r="O3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8" s="130" t="e">
        <f>IF(AND(テーブル1[[#This Row],[cCa(mg/dL) '[自動計算']_グラフ表示用]]&lt;&gt;"",テーブル1[[#This Row],[ラベル表示]]=TRUE),テーブル1[[#This Row],[cCa(mg/dL) '[自動計算']_グラフ表示用]],NA())</f>
        <v>#N/A</v>
      </c>
      <c r="Q338" s="130" t="e">
        <f>IF(AND(テーブル1[[#This Row],[P(mg/dL)]]&lt;&gt;"",テーブル1[[#This Row],[ラベル表示]]=TRUE),テーブル1[[#This Row],[P(mg/dL)]],NA())</f>
        <v>#N/A</v>
      </c>
      <c r="R338" s="130" t="e">
        <f>IF(AND(テーブル1[[#This Row],[設定項目]]&lt;&gt;"",テーブル1[[#This Row],[ラベル表示]]=TRUE),テーブル1[[#This Row],[設定項目]],NA())</f>
        <v>#N/A</v>
      </c>
      <c r="S338" s="58" t="e">
        <f>IF(テーブル1[[#This Row],[設定項目]]&gt;=設定!$D$13,テーブル1[[#This Row],[val_J]],NA())</f>
        <v>#N/A</v>
      </c>
      <c r="T338" s="11" t="e">
        <f>IF(テーブル1[[#This Row],[設定項目]]&gt;=設定!$D$13,テーブル1[[#This Row],[val_K]],NA())</f>
        <v>#N/A</v>
      </c>
      <c r="U338" s="11" t="e">
        <f>IF(AND(テーブル1[[#This Row],[設定項目]]&lt;設定!$D$13,テーブル1[[#This Row],[設定項目]]&gt;=設定!$D$12),テーブル1[[#This Row],[val_J]],NA())</f>
        <v>#N/A</v>
      </c>
      <c r="V338" s="11" t="e">
        <f>IF(AND(テーブル1[[#This Row],[設定項目]]&lt;設定!$D$13,テーブル1[[#This Row],[設定項目]]&gt;=設定!$D$12),テーブル1[[#This Row],[val_K]],NA())</f>
        <v>#N/A</v>
      </c>
      <c r="W338" s="11" t="e">
        <f>IF(AND(テーブル1[[#This Row],[設定項目]]&lt;設定!$D$12,テーブル1[[#This Row],[設定項目]]&gt;=設定!$D$11),テーブル1[[#This Row],[val_J]],NA())</f>
        <v>#N/A</v>
      </c>
      <c r="X338" s="11" t="e">
        <f>IF(AND(テーブル1[[#This Row],[設定項目]]&lt;設定!$D$12,テーブル1[[#This Row],[設定項目]]&gt;=設定!$D$11),テーブル1[[#This Row],[val_K]],NA())</f>
        <v>#N/A</v>
      </c>
      <c r="Y338" s="11" t="e">
        <f>IF(AND(テーブル1[[#This Row],[設定項目]]&lt;設定!$D$11,テーブル1[[#This Row],[設定項目]]&gt;=設定!$D$10),テーブル1[[#This Row],[val_J]],NA())</f>
        <v>#N/A</v>
      </c>
      <c r="Z338" s="11" t="e">
        <f>IF(AND(テーブル1[[#This Row],[設定項目]]&lt;設定!$D$11,テーブル1[[#This Row],[設定項目]]&gt;=設定!$D$10),テーブル1[[#This Row],[val_K]],NA())</f>
        <v>#N/A</v>
      </c>
      <c r="AA338" s="11" t="e">
        <f>IF(AND(テーブル1[[#This Row],[設定項目]]&lt;設定!$D$10,テーブル1[[#This Row],[設定項目]]&gt;=設定!$D$9),テーブル1[[#This Row],[val_J]],NA())</f>
        <v>#N/A</v>
      </c>
      <c r="AB338" s="11" t="e">
        <f>IF(AND(テーブル1[[#This Row],[設定項目]]&lt;設定!$D$10,テーブル1[[#This Row],[設定項目]]&gt;=設定!$D$9),テーブル1[[#This Row],[val_K]],NA())</f>
        <v>#N/A</v>
      </c>
      <c r="AC338" s="11" t="e">
        <f>IF(AND(テーブル1[[#This Row],[設定項目]]&lt;設定!$F$8,テーブル1[[#This Row],[設定項目]]&lt;&gt;""),テーブル1[[#This Row],[val_J]],NA())</f>
        <v>#N/A</v>
      </c>
      <c r="AD338" s="11" t="e">
        <f>IF(AND(テーブル1[[#This Row],[設定項目]]&lt;設定!$F$8,テーブル1[[#This Row],[設定項目]]&lt;&gt;""),テーブル1[[#This Row],[val_K]],NA())</f>
        <v>#N/A</v>
      </c>
      <c r="AE338" s="11">
        <f>IF(AND('グラフ(cCa-P)'!$I$11="ON",テーブル1[[#This Row],[ラベル表示]]=TRUE),テーブル1[[#This Row],[名前]],"")</f>
        <v>0</v>
      </c>
      <c r="AF338" s="11">
        <f>IF(AND('グラフ(PTH-cCa,P)'!$I$31="ON",テーブル1[[#This Row],[ラベル表示]]=TRUE),テーブル1[[#This Row],[名前]],"")</f>
        <v>0</v>
      </c>
      <c r="AG338" s="11">
        <f>IF(AND('グラフ(PTH-cCa,P)'!$Y$31="ON",テーブル1[[#This Row],[ラベル表示]]=TRUE),テーブル1[[#This Row],[名前]],"")</f>
        <v>0</v>
      </c>
      <c r="AH338" s="76">
        <f t="shared" si="11"/>
        <v>0</v>
      </c>
    </row>
    <row r="339" spans="2:34" ht="20.399999999999999" customHeight="1" x14ac:dyDescent="0.45">
      <c r="B339" s="129" t="b">
        <v>1</v>
      </c>
      <c r="C339" s="88">
        <f t="shared" si="10"/>
        <v>335</v>
      </c>
      <c r="D339" s="144"/>
      <c r="E339" s="8"/>
      <c r="F339" s="8"/>
      <c r="G339" s="8"/>
      <c r="H339" s="8"/>
      <c r="I339" s="8"/>
      <c r="J339" s="8"/>
      <c r="K339" s="136" t="str">
        <f>テーブル1[[#This Row],[cCa(mg/dL) '[自動計算']_グラフ表示用]]</f>
        <v/>
      </c>
      <c r="L339" s="8"/>
      <c r="M339" s="8"/>
      <c r="N339" s="59"/>
      <c r="O3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39" s="130" t="e">
        <f>IF(AND(テーブル1[[#This Row],[cCa(mg/dL) '[自動計算']_グラフ表示用]]&lt;&gt;"",テーブル1[[#This Row],[ラベル表示]]=TRUE),テーブル1[[#This Row],[cCa(mg/dL) '[自動計算']_グラフ表示用]],NA())</f>
        <v>#N/A</v>
      </c>
      <c r="Q339" s="130" t="e">
        <f>IF(AND(テーブル1[[#This Row],[P(mg/dL)]]&lt;&gt;"",テーブル1[[#This Row],[ラベル表示]]=TRUE),テーブル1[[#This Row],[P(mg/dL)]],NA())</f>
        <v>#N/A</v>
      </c>
      <c r="R339" s="130" t="e">
        <f>IF(AND(テーブル1[[#This Row],[設定項目]]&lt;&gt;"",テーブル1[[#This Row],[ラベル表示]]=TRUE),テーブル1[[#This Row],[設定項目]],NA())</f>
        <v>#N/A</v>
      </c>
      <c r="S339" s="58" t="e">
        <f>IF(テーブル1[[#This Row],[設定項目]]&gt;=設定!$D$13,テーブル1[[#This Row],[val_J]],NA())</f>
        <v>#N/A</v>
      </c>
      <c r="T339" s="11" t="e">
        <f>IF(テーブル1[[#This Row],[設定項目]]&gt;=設定!$D$13,テーブル1[[#This Row],[val_K]],NA())</f>
        <v>#N/A</v>
      </c>
      <c r="U339" s="11" t="e">
        <f>IF(AND(テーブル1[[#This Row],[設定項目]]&lt;設定!$D$13,テーブル1[[#This Row],[設定項目]]&gt;=設定!$D$12),テーブル1[[#This Row],[val_J]],NA())</f>
        <v>#N/A</v>
      </c>
      <c r="V339" s="11" t="e">
        <f>IF(AND(テーブル1[[#This Row],[設定項目]]&lt;設定!$D$13,テーブル1[[#This Row],[設定項目]]&gt;=設定!$D$12),テーブル1[[#This Row],[val_K]],NA())</f>
        <v>#N/A</v>
      </c>
      <c r="W339" s="11" t="e">
        <f>IF(AND(テーブル1[[#This Row],[設定項目]]&lt;設定!$D$12,テーブル1[[#This Row],[設定項目]]&gt;=設定!$D$11),テーブル1[[#This Row],[val_J]],NA())</f>
        <v>#N/A</v>
      </c>
      <c r="X339" s="11" t="e">
        <f>IF(AND(テーブル1[[#This Row],[設定項目]]&lt;設定!$D$12,テーブル1[[#This Row],[設定項目]]&gt;=設定!$D$11),テーブル1[[#This Row],[val_K]],NA())</f>
        <v>#N/A</v>
      </c>
      <c r="Y339" s="11" t="e">
        <f>IF(AND(テーブル1[[#This Row],[設定項目]]&lt;設定!$D$11,テーブル1[[#This Row],[設定項目]]&gt;=設定!$D$10),テーブル1[[#This Row],[val_J]],NA())</f>
        <v>#N/A</v>
      </c>
      <c r="Z339" s="11" t="e">
        <f>IF(AND(テーブル1[[#This Row],[設定項目]]&lt;設定!$D$11,テーブル1[[#This Row],[設定項目]]&gt;=設定!$D$10),テーブル1[[#This Row],[val_K]],NA())</f>
        <v>#N/A</v>
      </c>
      <c r="AA339" s="11" t="e">
        <f>IF(AND(テーブル1[[#This Row],[設定項目]]&lt;設定!$D$10,テーブル1[[#This Row],[設定項目]]&gt;=設定!$D$9),テーブル1[[#This Row],[val_J]],NA())</f>
        <v>#N/A</v>
      </c>
      <c r="AB339" s="11" t="e">
        <f>IF(AND(テーブル1[[#This Row],[設定項目]]&lt;設定!$D$10,テーブル1[[#This Row],[設定項目]]&gt;=設定!$D$9),テーブル1[[#This Row],[val_K]],NA())</f>
        <v>#N/A</v>
      </c>
      <c r="AC339" s="11" t="e">
        <f>IF(AND(テーブル1[[#This Row],[設定項目]]&lt;設定!$F$8,テーブル1[[#This Row],[設定項目]]&lt;&gt;""),テーブル1[[#This Row],[val_J]],NA())</f>
        <v>#N/A</v>
      </c>
      <c r="AD339" s="11" t="e">
        <f>IF(AND(テーブル1[[#This Row],[設定項目]]&lt;設定!$F$8,テーブル1[[#This Row],[設定項目]]&lt;&gt;""),テーブル1[[#This Row],[val_K]],NA())</f>
        <v>#N/A</v>
      </c>
      <c r="AE339" s="11">
        <f>IF(AND('グラフ(cCa-P)'!$I$11="ON",テーブル1[[#This Row],[ラベル表示]]=TRUE),テーブル1[[#This Row],[名前]],"")</f>
        <v>0</v>
      </c>
      <c r="AF339" s="11">
        <f>IF(AND('グラフ(PTH-cCa,P)'!$I$31="ON",テーブル1[[#This Row],[ラベル表示]]=TRUE),テーブル1[[#This Row],[名前]],"")</f>
        <v>0</v>
      </c>
      <c r="AG339" s="11">
        <f>IF(AND('グラフ(PTH-cCa,P)'!$Y$31="ON",テーブル1[[#This Row],[ラベル表示]]=TRUE),テーブル1[[#This Row],[名前]],"")</f>
        <v>0</v>
      </c>
      <c r="AH339" s="76">
        <f t="shared" si="11"/>
        <v>0</v>
      </c>
    </row>
    <row r="340" spans="2:34" ht="20.399999999999999" customHeight="1" x14ac:dyDescent="0.45">
      <c r="B340" s="129" t="b">
        <v>1</v>
      </c>
      <c r="C340" s="88">
        <f t="shared" si="10"/>
        <v>336</v>
      </c>
      <c r="D340" s="144"/>
      <c r="E340" s="8"/>
      <c r="F340" s="8"/>
      <c r="G340" s="8"/>
      <c r="H340" s="8"/>
      <c r="I340" s="8"/>
      <c r="J340" s="8"/>
      <c r="K340" s="136" t="str">
        <f>テーブル1[[#This Row],[cCa(mg/dL) '[自動計算']_グラフ表示用]]</f>
        <v/>
      </c>
      <c r="L340" s="8"/>
      <c r="M340" s="8"/>
      <c r="N340" s="59"/>
      <c r="O3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0" s="130" t="e">
        <f>IF(AND(テーブル1[[#This Row],[cCa(mg/dL) '[自動計算']_グラフ表示用]]&lt;&gt;"",テーブル1[[#This Row],[ラベル表示]]=TRUE),テーブル1[[#This Row],[cCa(mg/dL) '[自動計算']_グラフ表示用]],NA())</f>
        <v>#N/A</v>
      </c>
      <c r="Q340" s="130" t="e">
        <f>IF(AND(テーブル1[[#This Row],[P(mg/dL)]]&lt;&gt;"",テーブル1[[#This Row],[ラベル表示]]=TRUE),テーブル1[[#This Row],[P(mg/dL)]],NA())</f>
        <v>#N/A</v>
      </c>
      <c r="R340" s="130" t="e">
        <f>IF(AND(テーブル1[[#This Row],[設定項目]]&lt;&gt;"",テーブル1[[#This Row],[ラベル表示]]=TRUE),テーブル1[[#This Row],[設定項目]],NA())</f>
        <v>#N/A</v>
      </c>
      <c r="S340" s="58" t="e">
        <f>IF(テーブル1[[#This Row],[設定項目]]&gt;=設定!$D$13,テーブル1[[#This Row],[val_J]],NA())</f>
        <v>#N/A</v>
      </c>
      <c r="T340" s="11" t="e">
        <f>IF(テーブル1[[#This Row],[設定項目]]&gt;=設定!$D$13,テーブル1[[#This Row],[val_K]],NA())</f>
        <v>#N/A</v>
      </c>
      <c r="U340" s="11" t="e">
        <f>IF(AND(テーブル1[[#This Row],[設定項目]]&lt;設定!$D$13,テーブル1[[#This Row],[設定項目]]&gt;=設定!$D$12),テーブル1[[#This Row],[val_J]],NA())</f>
        <v>#N/A</v>
      </c>
      <c r="V340" s="11" t="e">
        <f>IF(AND(テーブル1[[#This Row],[設定項目]]&lt;設定!$D$13,テーブル1[[#This Row],[設定項目]]&gt;=設定!$D$12),テーブル1[[#This Row],[val_K]],NA())</f>
        <v>#N/A</v>
      </c>
      <c r="W340" s="11" t="e">
        <f>IF(AND(テーブル1[[#This Row],[設定項目]]&lt;設定!$D$12,テーブル1[[#This Row],[設定項目]]&gt;=設定!$D$11),テーブル1[[#This Row],[val_J]],NA())</f>
        <v>#N/A</v>
      </c>
      <c r="X340" s="11" t="e">
        <f>IF(AND(テーブル1[[#This Row],[設定項目]]&lt;設定!$D$12,テーブル1[[#This Row],[設定項目]]&gt;=設定!$D$11),テーブル1[[#This Row],[val_K]],NA())</f>
        <v>#N/A</v>
      </c>
      <c r="Y340" s="11" t="e">
        <f>IF(AND(テーブル1[[#This Row],[設定項目]]&lt;設定!$D$11,テーブル1[[#This Row],[設定項目]]&gt;=設定!$D$10),テーブル1[[#This Row],[val_J]],NA())</f>
        <v>#N/A</v>
      </c>
      <c r="Z340" s="11" t="e">
        <f>IF(AND(テーブル1[[#This Row],[設定項目]]&lt;設定!$D$11,テーブル1[[#This Row],[設定項目]]&gt;=設定!$D$10),テーブル1[[#This Row],[val_K]],NA())</f>
        <v>#N/A</v>
      </c>
      <c r="AA340" s="11" t="e">
        <f>IF(AND(テーブル1[[#This Row],[設定項目]]&lt;設定!$D$10,テーブル1[[#This Row],[設定項目]]&gt;=設定!$D$9),テーブル1[[#This Row],[val_J]],NA())</f>
        <v>#N/A</v>
      </c>
      <c r="AB340" s="11" t="e">
        <f>IF(AND(テーブル1[[#This Row],[設定項目]]&lt;設定!$D$10,テーブル1[[#This Row],[設定項目]]&gt;=設定!$D$9),テーブル1[[#This Row],[val_K]],NA())</f>
        <v>#N/A</v>
      </c>
      <c r="AC340" s="11" t="e">
        <f>IF(AND(テーブル1[[#This Row],[設定項目]]&lt;設定!$F$8,テーブル1[[#This Row],[設定項目]]&lt;&gt;""),テーブル1[[#This Row],[val_J]],NA())</f>
        <v>#N/A</v>
      </c>
      <c r="AD340" s="11" t="e">
        <f>IF(AND(テーブル1[[#This Row],[設定項目]]&lt;設定!$F$8,テーブル1[[#This Row],[設定項目]]&lt;&gt;""),テーブル1[[#This Row],[val_K]],NA())</f>
        <v>#N/A</v>
      </c>
      <c r="AE340" s="11">
        <f>IF(AND('グラフ(cCa-P)'!$I$11="ON",テーブル1[[#This Row],[ラベル表示]]=TRUE),テーブル1[[#This Row],[名前]],"")</f>
        <v>0</v>
      </c>
      <c r="AF340" s="11">
        <f>IF(AND('グラフ(PTH-cCa,P)'!$I$31="ON",テーブル1[[#This Row],[ラベル表示]]=TRUE),テーブル1[[#This Row],[名前]],"")</f>
        <v>0</v>
      </c>
      <c r="AG340" s="11">
        <f>IF(AND('グラフ(PTH-cCa,P)'!$Y$31="ON",テーブル1[[#This Row],[ラベル表示]]=TRUE),テーブル1[[#This Row],[名前]],"")</f>
        <v>0</v>
      </c>
      <c r="AH340" s="76">
        <f t="shared" si="11"/>
        <v>0</v>
      </c>
    </row>
    <row r="341" spans="2:34" ht="20.399999999999999" customHeight="1" x14ac:dyDescent="0.45">
      <c r="B341" s="129" t="b">
        <v>1</v>
      </c>
      <c r="C341" s="88">
        <f t="shared" si="10"/>
        <v>337</v>
      </c>
      <c r="D341" s="144"/>
      <c r="E341" s="8"/>
      <c r="F341" s="8"/>
      <c r="G341" s="8"/>
      <c r="H341" s="8"/>
      <c r="I341" s="8"/>
      <c r="J341" s="8"/>
      <c r="K341" s="136" t="str">
        <f>テーブル1[[#This Row],[cCa(mg/dL) '[自動計算']_グラフ表示用]]</f>
        <v/>
      </c>
      <c r="L341" s="8"/>
      <c r="M341" s="8"/>
      <c r="N341" s="59"/>
      <c r="O3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1" s="130" t="e">
        <f>IF(AND(テーブル1[[#This Row],[cCa(mg/dL) '[自動計算']_グラフ表示用]]&lt;&gt;"",テーブル1[[#This Row],[ラベル表示]]=TRUE),テーブル1[[#This Row],[cCa(mg/dL) '[自動計算']_グラフ表示用]],NA())</f>
        <v>#N/A</v>
      </c>
      <c r="Q341" s="130" t="e">
        <f>IF(AND(テーブル1[[#This Row],[P(mg/dL)]]&lt;&gt;"",テーブル1[[#This Row],[ラベル表示]]=TRUE),テーブル1[[#This Row],[P(mg/dL)]],NA())</f>
        <v>#N/A</v>
      </c>
      <c r="R341" s="130" t="e">
        <f>IF(AND(テーブル1[[#This Row],[設定項目]]&lt;&gt;"",テーブル1[[#This Row],[ラベル表示]]=TRUE),テーブル1[[#This Row],[設定項目]],NA())</f>
        <v>#N/A</v>
      </c>
      <c r="S341" s="58" t="e">
        <f>IF(テーブル1[[#This Row],[設定項目]]&gt;=設定!$D$13,テーブル1[[#This Row],[val_J]],NA())</f>
        <v>#N/A</v>
      </c>
      <c r="T341" s="11" t="e">
        <f>IF(テーブル1[[#This Row],[設定項目]]&gt;=設定!$D$13,テーブル1[[#This Row],[val_K]],NA())</f>
        <v>#N/A</v>
      </c>
      <c r="U341" s="11" t="e">
        <f>IF(AND(テーブル1[[#This Row],[設定項目]]&lt;設定!$D$13,テーブル1[[#This Row],[設定項目]]&gt;=設定!$D$12),テーブル1[[#This Row],[val_J]],NA())</f>
        <v>#N/A</v>
      </c>
      <c r="V341" s="11" t="e">
        <f>IF(AND(テーブル1[[#This Row],[設定項目]]&lt;設定!$D$13,テーブル1[[#This Row],[設定項目]]&gt;=設定!$D$12),テーブル1[[#This Row],[val_K]],NA())</f>
        <v>#N/A</v>
      </c>
      <c r="W341" s="11" t="e">
        <f>IF(AND(テーブル1[[#This Row],[設定項目]]&lt;設定!$D$12,テーブル1[[#This Row],[設定項目]]&gt;=設定!$D$11),テーブル1[[#This Row],[val_J]],NA())</f>
        <v>#N/A</v>
      </c>
      <c r="X341" s="11" t="e">
        <f>IF(AND(テーブル1[[#This Row],[設定項目]]&lt;設定!$D$12,テーブル1[[#This Row],[設定項目]]&gt;=設定!$D$11),テーブル1[[#This Row],[val_K]],NA())</f>
        <v>#N/A</v>
      </c>
      <c r="Y341" s="11" t="e">
        <f>IF(AND(テーブル1[[#This Row],[設定項目]]&lt;設定!$D$11,テーブル1[[#This Row],[設定項目]]&gt;=設定!$D$10),テーブル1[[#This Row],[val_J]],NA())</f>
        <v>#N/A</v>
      </c>
      <c r="Z341" s="11" t="e">
        <f>IF(AND(テーブル1[[#This Row],[設定項目]]&lt;設定!$D$11,テーブル1[[#This Row],[設定項目]]&gt;=設定!$D$10),テーブル1[[#This Row],[val_K]],NA())</f>
        <v>#N/A</v>
      </c>
      <c r="AA341" s="11" t="e">
        <f>IF(AND(テーブル1[[#This Row],[設定項目]]&lt;設定!$D$10,テーブル1[[#This Row],[設定項目]]&gt;=設定!$D$9),テーブル1[[#This Row],[val_J]],NA())</f>
        <v>#N/A</v>
      </c>
      <c r="AB341" s="11" t="e">
        <f>IF(AND(テーブル1[[#This Row],[設定項目]]&lt;設定!$D$10,テーブル1[[#This Row],[設定項目]]&gt;=設定!$D$9),テーブル1[[#This Row],[val_K]],NA())</f>
        <v>#N/A</v>
      </c>
      <c r="AC341" s="11" t="e">
        <f>IF(AND(テーブル1[[#This Row],[設定項目]]&lt;設定!$F$8,テーブル1[[#This Row],[設定項目]]&lt;&gt;""),テーブル1[[#This Row],[val_J]],NA())</f>
        <v>#N/A</v>
      </c>
      <c r="AD341" s="11" t="e">
        <f>IF(AND(テーブル1[[#This Row],[設定項目]]&lt;設定!$F$8,テーブル1[[#This Row],[設定項目]]&lt;&gt;""),テーブル1[[#This Row],[val_K]],NA())</f>
        <v>#N/A</v>
      </c>
      <c r="AE341" s="11">
        <f>IF(AND('グラフ(cCa-P)'!$I$11="ON",テーブル1[[#This Row],[ラベル表示]]=TRUE),テーブル1[[#This Row],[名前]],"")</f>
        <v>0</v>
      </c>
      <c r="AF341" s="11">
        <f>IF(AND('グラフ(PTH-cCa,P)'!$I$31="ON",テーブル1[[#This Row],[ラベル表示]]=TRUE),テーブル1[[#This Row],[名前]],"")</f>
        <v>0</v>
      </c>
      <c r="AG341" s="11">
        <f>IF(AND('グラフ(PTH-cCa,P)'!$Y$31="ON",テーブル1[[#This Row],[ラベル表示]]=TRUE),テーブル1[[#This Row],[名前]],"")</f>
        <v>0</v>
      </c>
      <c r="AH341" s="76">
        <f t="shared" si="11"/>
        <v>0</v>
      </c>
    </row>
    <row r="342" spans="2:34" ht="20.399999999999999" customHeight="1" x14ac:dyDescent="0.45">
      <c r="B342" s="129" t="b">
        <v>1</v>
      </c>
      <c r="C342" s="88">
        <f t="shared" si="10"/>
        <v>338</v>
      </c>
      <c r="D342" s="144"/>
      <c r="E342" s="8"/>
      <c r="F342" s="8"/>
      <c r="G342" s="8"/>
      <c r="H342" s="8"/>
      <c r="I342" s="8"/>
      <c r="J342" s="8"/>
      <c r="K342" s="136" t="str">
        <f>テーブル1[[#This Row],[cCa(mg/dL) '[自動計算']_グラフ表示用]]</f>
        <v/>
      </c>
      <c r="L342" s="8"/>
      <c r="M342" s="8"/>
      <c r="N342" s="59"/>
      <c r="O3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2" s="130" t="e">
        <f>IF(AND(テーブル1[[#This Row],[cCa(mg/dL) '[自動計算']_グラフ表示用]]&lt;&gt;"",テーブル1[[#This Row],[ラベル表示]]=TRUE),テーブル1[[#This Row],[cCa(mg/dL) '[自動計算']_グラフ表示用]],NA())</f>
        <v>#N/A</v>
      </c>
      <c r="Q342" s="130" t="e">
        <f>IF(AND(テーブル1[[#This Row],[P(mg/dL)]]&lt;&gt;"",テーブル1[[#This Row],[ラベル表示]]=TRUE),テーブル1[[#This Row],[P(mg/dL)]],NA())</f>
        <v>#N/A</v>
      </c>
      <c r="R342" s="130" t="e">
        <f>IF(AND(テーブル1[[#This Row],[設定項目]]&lt;&gt;"",テーブル1[[#This Row],[ラベル表示]]=TRUE),テーブル1[[#This Row],[設定項目]],NA())</f>
        <v>#N/A</v>
      </c>
      <c r="S342" s="58" t="e">
        <f>IF(テーブル1[[#This Row],[設定項目]]&gt;=設定!$D$13,テーブル1[[#This Row],[val_J]],NA())</f>
        <v>#N/A</v>
      </c>
      <c r="T342" s="11" t="e">
        <f>IF(テーブル1[[#This Row],[設定項目]]&gt;=設定!$D$13,テーブル1[[#This Row],[val_K]],NA())</f>
        <v>#N/A</v>
      </c>
      <c r="U342" s="11" t="e">
        <f>IF(AND(テーブル1[[#This Row],[設定項目]]&lt;設定!$D$13,テーブル1[[#This Row],[設定項目]]&gt;=設定!$D$12),テーブル1[[#This Row],[val_J]],NA())</f>
        <v>#N/A</v>
      </c>
      <c r="V342" s="11" t="e">
        <f>IF(AND(テーブル1[[#This Row],[設定項目]]&lt;設定!$D$13,テーブル1[[#This Row],[設定項目]]&gt;=設定!$D$12),テーブル1[[#This Row],[val_K]],NA())</f>
        <v>#N/A</v>
      </c>
      <c r="W342" s="11" t="e">
        <f>IF(AND(テーブル1[[#This Row],[設定項目]]&lt;設定!$D$12,テーブル1[[#This Row],[設定項目]]&gt;=設定!$D$11),テーブル1[[#This Row],[val_J]],NA())</f>
        <v>#N/A</v>
      </c>
      <c r="X342" s="11" t="e">
        <f>IF(AND(テーブル1[[#This Row],[設定項目]]&lt;設定!$D$12,テーブル1[[#This Row],[設定項目]]&gt;=設定!$D$11),テーブル1[[#This Row],[val_K]],NA())</f>
        <v>#N/A</v>
      </c>
      <c r="Y342" s="11" t="e">
        <f>IF(AND(テーブル1[[#This Row],[設定項目]]&lt;設定!$D$11,テーブル1[[#This Row],[設定項目]]&gt;=設定!$D$10),テーブル1[[#This Row],[val_J]],NA())</f>
        <v>#N/A</v>
      </c>
      <c r="Z342" s="11" t="e">
        <f>IF(AND(テーブル1[[#This Row],[設定項目]]&lt;設定!$D$11,テーブル1[[#This Row],[設定項目]]&gt;=設定!$D$10),テーブル1[[#This Row],[val_K]],NA())</f>
        <v>#N/A</v>
      </c>
      <c r="AA342" s="11" t="e">
        <f>IF(AND(テーブル1[[#This Row],[設定項目]]&lt;設定!$D$10,テーブル1[[#This Row],[設定項目]]&gt;=設定!$D$9),テーブル1[[#This Row],[val_J]],NA())</f>
        <v>#N/A</v>
      </c>
      <c r="AB342" s="11" t="e">
        <f>IF(AND(テーブル1[[#This Row],[設定項目]]&lt;設定!$D$10,テーブル1[[#This Row],[設定項目]]&gt;=設定!$D$9),テーブル1[[#This Row],[val_K]],NA())</f>
        <v>#N/A</v>
      </c>
      <c r="AC342" s="11" t="e">
        <f>IF(AND(テーブル1[[#This Row],[設定項目]]&lt;設定!$F$8,テーブル1[[#This Row],[設定項目]]&lt;&gt;""),テーブル1[[#This Row],[val_J]],NA())</f>
        <v>#N/A</v>
      </c>
      <c r="AD342" s="11" t="e">
        <f>IF(AND(テーブル1[[#This Row],[設定項目]]&lt;設定!$F$8,テーブル1[[#This Row],[設定項目]]&lt;&gt;""),テーブル1[[#This Row],[val_K]],NA())</f>
        <v>#N/A</v>
      </c>
      <c r="AE342" s="11">
        <f>IF(AND('グラフ(cCa-P)'!$I$11="ON",テーブル1[[#This Row],[ラベル表示]]=TRUE),テーブル1[[#This Row],[名前]],"")</f>
        <v>0</v>
      </c>
      <c r="AF342" s="11">
        <f>IF(AND('グラフ(PTH-cCa,P)'!$I$31="ON",テーブル1[[#This Row],[ラベル表示]]=TRUE),テーブル1[[#This Row],[名前]],"")</f>
        <v>0</v>
      </c>
      <c r="AG342" s="11">
        <f>IF(AND('グラフ(PTH-cCa,P)'!$Y$31="ON",テーブル1[[#This Row],[ラベル表示]]=TRUE),テーブル1[[#This Row],[名前]],"")</f>
        <v>0</v>
      </c>
      <c r="AH342" s="76">
        <f t="shared" si="11"/>
        <v>0</v>
      </c>
    </row>
    <row r="343" spans="2:34" ht="20.399999999999999" customHeight="1" x14ac:dyDescent="0.45">
      <c r="B343" s="129" t="b">
        <v>1</v>
      </c>
      <c r="C343" s="88">
        <f t="shared" si="10"/>
        <v>339</v>
      </c>
      <c r="D343" s="144"/>
      <c r="E343" s="8"/>
      <c r="F343" s="8"/>
      <c r="G343" s="8"/>
      <c r="H343" s="8"/>
      <c r="I343" s="8"/>
      <c r="J343" s="8"/>
      <c r="K343" s="136" t="str">
        <f>テーブル1[[#This Row],[cCa(mg/dL) '[自動計算']_グラフ表示用]]</f>
        <v/>
      </c>
      <c r="L343" s="8"/>
      <c r="M343" s="8"/>
      <c r="N343" s="59"/>
      <c r="O3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3" s="130" t="e">
        <f>IF(AND(テーブル1[[#This Row],[cCa(mg/dL) '[自動計算']_グラフ表示用]]&lt;&gt;"",テーブル1[[#This Row],[ラベル表示]]=TRUE),テーブル1[[#This Row],[cCa(mg/dL) '[自動計算']_グラフ表示用]],NA())</f>
        <v>#N/A</v>
      </c>
      <c r="Q343" s="130" t="e">
        <f>IF(AND(テーブル1[[#This Row],[P(mg/dL)]]&lt;&gt;"",テーブル1[[#This Row],[ラベル表示]]=TRUE),テーブル1[[#This Row],[P(mg/dL)]],NA())</f>
        <v>#N/A</v>
      </c>
      <c r="R343" s="130" t="e">
        <f>IF(AND(テーブル1[[#This Row],[設定項目]]&lt;&gt;"",テーブル1[[#This Row],[ラベル表示]]=TRUE),テーブル1[[#This Row],[設定項目]],NA())</f>
        <v>#N/A</v>
      </c>
      <c r="S343" s="58" t="e">
        <f>IF(テーブル1[[#This Row],[設定項目]]&gt;=設定!$D$13,テーブル1[[#This Row],[val_J]],NA())</f>
        <v>#N/A</v>
      </c>
      <c r="T343" s="11" t="e">
        <f>IF(テーブル1[[#This Row],[設定項目]]&gt;=設定!$D$13,テーブル1[[#This Row],[val_K]],NA())</f>
        <v>#N/A</v>
      </c>
      <c r="U343" s="11" t="e">
        <f>IF(AND(テーブル1[[#This Row],[設定項目]]&lt;設定!$D$13,テーブル1[[#This Row],[設定項目]]&gt;=設定!$D$12),テーブル1[[#This Row],[val_J]],NA())</f>
        <v>#N/A</v>
      </c>
      <c r="V343" s="11" t="e">
        <f>IF(AND(テーブル1[[#This Row],[設定項目]]&lt;設定!$D$13,テーブル1[[#This Row],[設定項目]]&gt;=設定!$D$12),テーブル1[[#This Row],[val_K]],NA())</f>
        <v>#N/A</v>
      </c>
      <c r="W343" s="11" t="e">
        <f>IF(AND(テーブル1[[#This Row],[設定項目]]&lt;設定!$D$12,テーブル1[[#This Row],[設定項目]]&gt;=設定!$D$11),テーブル1[[#This Row],[val_J]],NA())</f>
        <v>#N/A</v>
      </c>
      <c r="X343" s="11" t="e">
        <f>IF(AND(テーブル1[[#This Row],[設定項目]]&lt;設定!$D$12,テーブル1[[#This Row],[設定項目]]&gt;=設定!$D$11),テーブル1[[#This Row],[val_K]],NA())</f>
        <v>#N/A</v>
      </c>
      <c r="Y343" s="11" t="e">
        <f>IF(AND(テーブル1[[#This Row],[設定項目]]&lt;設定!$D$11,テーブル1[[#This Row],[設定項目]]&gt;=設定!$D$10),テーブル1[[#This Row],[val_J]],NA())</f>
        <v>#N/A</v>
      </c>
      <c r="Z343" s="11" t="e">
        <f>IF(AND(テーブル1[[#This Row],[設定項目]]&lt;設定!$D$11,テーブル1[[#This Row],[設定項目]]&gt;=設定!$D$10),テーブル1[[#This Row],[val_K]],NA())</f>
        <v>#N/A</v>
      </c>
      <c r="AA343" s="11" t="e">
        <f>IF(AND(テーブル1[[#This Row],[設定項目]]&lt;設定!$D$10,テーブル1[[#This Row],[設定項目]]&gt;=設定!$D$9),テーブル1[[#This Row],[val_J]],NA())</f>
        <v>#N/A</v>
      </c>
      <c r="AB343" s="11" t="e">
        <f>IF(AND(テーブル1[[#This Row],[設定項目]]&lt;設定!$D$10,テーブル1[[#This Row],[設定項目]]&gt;=設定!$D$9),テーブル1[[#This Row],[val_K]],NA())</f>
        <v>#N/A</v>
      </c>
      <c r="AC343" s="11" t="e">
        <f>IF(AND(テーブル1[[#This Row],[設定項目]]&lt;設定!$F$8,テーブル1[[#This Row],[設定項目]]&lt;&gt;""),テーブル1[[#This Row],[val_J]],NA())</f>
        <v>#N/A</v>
      </c>
      <c r="AD343" s="11" t="e">
        <f>IF(AND(テーブル1[[#This Row],[設定項目]]&lt;設定!$F$8,テーブル1[[#This Row],[設定項目]]&lt;&gt;""),テーブル1[[#This Row],[val_K]],NA())</f>
        <v>#N/A</v>
      </c>
      <c r="AE343" s="11">
        <f>IF(AND('グラフ(cCa-P)'!$I$11="ON",テーブル1[[#This Row],[ラベル表示]]=TRUE),テーブル1[[#This Row],[名前]],"")</f>
        <v>0</v>
      </c>
      <c r="AF343" s="11">
        <f>IF(AND('グラフ(PTH-cCa,P)'!$I$31="ON",テーブル1[[#This Row],[ラベル表示]]=TRUE),テーブル1[[#This Row],[名前]],"")</f>
        <v>0</v>
      </c>
      <c r="AG343" s="11">
        <f>IF(AND('グラフ(PTH-cCa,P)'!$Y$31="ON",テーブル1[[#This Row],[ラベル表示]]=TRUE),テーブル1[[#This Row],[名前]],"")</f>
        <v>0</v>
      </c>
      <c r="AH343" s="76">
        <f t="shared" si="11"/>
        <v>0</v>
      </c>
    </row>
    <row r="344" spans="2:34" ht="20.399999999999999" customHeight="1" x14ac:dyDescent="0.45">
      <c r="B344" s="129" t="b">
        <v>1</v>
      </c>
      <c r="C344" s="88">
        <f t="shared" si="10"/>
        <v>340</v>
      </c>
      <c r="D344" s="144"/>
      <c r="E344" s="8"/>
      <c r="F344" s="8"/>
      <c r="G344" s="8"/>
      <c r="H344" s="8"/>
      <c r="I344" s="8"/>
      <c r="J344" s="8"/>
      <c r="K344" s="136" t="str">
        <f>テーブル1[[#This Row],[cCa(mg/dL) '[自動計算']_グラフ表示用]]</f>
        <v/>
      </c>
      <c r="L344" s="8"/>
      <c r="M344" s="8"/>
      <c r="N344" s="59"/>
      <c r="O3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4" s="130" t="e">
        <f>IF(AND(テーブル1[[#This Row],[cCa(mg/dL) '[自動計算']_グラフ表示用]]&lt;&gt;"",テーブル1[[#This Row],[ラベル表示]]=TRUE),テーブル1[[#This Row],[cCa(mg/dL) '[自動計算']_グラフ表示用]],NA())</f>
        <v>#N/A</v>
      </c>
      <c r="Q344" s="130" t="e">
        <f>IF(AND(テーブル1[[#This Row],[P(mg/dL)]]&lt;&gt;"",テーブル1[[#This Row],[ラベル表示]]=TRUE),テーブル1[[#This Row],[P(mg/dL)]],NA())</f>
        <v>#N/A</v>
      </c>
      <c r="R344" s="130" t="e">
        <f>IF(AND(テーブル1[[#This Row],[設定項目]]&lt;&gt;"",テーブル1[[#This Row],[ラベル表示]]=TRUE),テーブル1[[#This Row],[設定項目]],NA())</f>
        <v>#N/A</v>
      </c>
      <c r="S344" s="58" t="e">
        <f>IF(テーブル1[[#This Row],[設定項目]]&gt;=設定!$D$13,テーブル1[[#This Row],[val_J]],NA())</f>
        <v>#N/A</v>
      </c>
      <c r="T344" s="11" t="e">
        <f>IF(テーブル1[[#This Row],[設定項目]]&gt;=設定!$D$13,テーブル1[[#This Row],[val_K]],NA())</f>
        <v>#N/A</v>
      </c>
      <c r="U344" s="11" t="e">
        <f>IF(AND(テーブル1[[#This Row],[設定項目]]&lt;設定!$D$13,テーブル1[[#This Row],[設定項目]]&gt;=設定!$D$12),テーブル1[[#This Row],[val_J]],NA())</f>
        <v>#N/A</v>
      </c>
      <c r="V344" s="11" t="e">
        <f>IF(AND(テーブル1[[#This Row],[設定項目]]&lt;設定!$D$13,テーブル1[[#This Row],[設定項目]]&gt;=設定!$D$12),テーブル1[[#This Row],[val_K]],NA())</f>
        <v>#N/A</v>
      </c>
      <c r="W344" s="11" t="e">
        <f>IF(AND(テーブル1[[#This Row],[設定項目]]&lt;設定!$D$12,テーブル1[[#This Row],[設定項目]]&gt;=設定!$D$11),テーブル1[[#This Row],[val_J]],NA())</f>
        <v>#N/A</v>
      </c>
      <c r="X344" s="11" t="e">
        <f>IF(AND(テーブル1[[#This Row],[設定項目]]&lt;設定!$D$12,テーブル1[[#This Row],[設定項目]]&gt;=設定!$D$11),テーブル1[[#This Row],[val_K]],NA())</f>
        <v>#N/A</v>
      </c>
      <c r="Y344" s="11" t="e">
        <f>IF(AND(テーブル1[[#This Row],[設定項目]]&lt;設定!$D$11,テーブル1[[#This Row],[設定項目]]&gt;=設定!$D$10),テーブル1[[#This Row],[val_J]],NA())</f>
        <v>#N/A</v>
      </c>
      <c r="Z344" s="11" t="e">
        <f>IF(AND(テーブル1[[#This Row],[設定項目]]&lt;設定!$D$11,テーブル1[[#This Row],[設定項目]]&gt;=設定!$D$10),テーブル1[[#This Row],[val_K]],NA())</f>
        <v>#N/A</v>
      </c>
      <c r="AA344" s="11" t="e">
        <f>IF(AND(テーブル1[[#This Row],[設定項目]]&lt;設定!$D$10,テーブル1[[#This Row],[設定項目]]&gt;=設定!$D$9),テーブル1[[#This Row],[val_J]],NA())</f>
        <v>#N/A</v>
      </c>
      <c r="AB344" s="11" t="e">
        <f>IF(AND(テーブル1[[#This Row],[設定項目]]&lt;設定!$D$10,テーブル1[[#This Row],[設定項目]]&gt;=設定!$D$9),テーブル1[[#This Row],[val_K]],NA())</f>
        <v>#N/A</v>
      </c>
      <c r="AC344" s="11" t="e">
        <f>IF(AND(テーブル1[[#This Row],[設定項目]]&lt;設定!$F$8,テーブル1[[#This Row],[設定項目]]&lt;&gt;""),テーブル1[[#This Row],[val_J]],NA())</f>
        <v>#N/A</v>
      </c>
      <c r="AD344" s="11" t="e">
        <f>IF(AND(テーブル1[[#This Row],[設定項目]]&lt;設定!$F$8,テーブル1[[#This Row],[設定項目]]&lt;&gt;""),テーブル1[[#This Row],[val_K]],NA())</f>
        <v>#N/A</v>
      </c>
      <c r="AE344" s="11">
        <f>IF(AND('グラフ(cCa-P)'!$I$11="ON",テーブル1[[#This Row],[ラベル表示]]=TRUE),テーブル1[[#This Row],[名前]],"")</f>
        <v>0</v>
      </c>
      <c r="AF344" s="11">
        <f>IF(AND('グラフ(PTH-cCa,P)'!$I$31="ON",テーブル1[[#This Row],[ラベル表示]]=TRUE),テーブル1[[#This Row],[名前]],"")</f>
        <v>0</v>
      </c>
      <c r="AG344" s="11">
        <f>IF(AND('グラフ(PTH-cCa,P)'!$Y$31="ON",テーブル1[[#This Row],[ラベル表示]]=TRUE),テーブル1[[#This Row],[名前]],"")</f>
        <v>0</v>
      </c>
      <c r="AH344" s="76">
        <f t="shared" si="11"/>
        <v>0</v>
      </c>
    </row>
    <row r="345" spans="2:34" ht="20.399999999999999" customHeight="1" x14ac:dyDescent="0.45">
      <c r="B345" s="129" t="b">
        <v>1</v>
      </c>
      <c r="C345" s="88">
        <f t="shared" si="10"/>
        <v>341</v>
      </c>
      <c r="D345" s="144"/>
      <c r="E345" s="8"/>
      <c r="F345" s="8"/>
      <c r="G345" s="8"/>
      <c r="H345" s="8"/>
      <c r="I345" s="8"/>
      <c r="J345" s="8"/>
      <c r="K345" s="136" t="str">
        <f>テーブル1[[#This Row],[cCa(mg/dL) '[自動計算']_グラフ表示用]]</f>
        <v/>
      </c>
      <c r="L345" s="8"/>
      <c r="M345" s="8"/>
      <c r="N345" s="59"/>
      <c r="O3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5" s="130" t="e">
        <f>IF(AND(テーブル1[[#This Row],[cCa(mg/dL) '[自動計算']_グラフ表示用]]&lt;&gt;"",テーブル1[[#This Row],[ラベル表示]]=TRUE),テーブル1[[#This Row],[cCa(mg/dL) '[自動計算']_グラフ表示用]],NA())</f>
        <v>#N/A</v>
      </c>
      <c r="Q345" s="130" t="e">
        <f>IF(AND(テーブル1[[#This Row],[P(mg/dL)]]&lt;&gt;"",テーブル1[[#This Row],[ラベル表示]]=TRUE),テーブル1[[#This Row],[P(mg/dL)]],NA())</f>
        <v>#N/A</v>
      </c>
      <c r="R345" s="130" t="e">
        <f>IF(AND(テーブル1[[#This Row],[設定項目]]&lt;&gt;"",テーブル1[[#This Row],[ラベル表示]]=TRUE),テーブル1[[#This Row],[設定項目]],NA())</f>
        <v>#N/A</v>
      </c>
      <c r="S345" s="58" t="e">
        <f>IF(テーブル1[[#This Row],[設定項目]]&gt;=設定!$D$13,テーブル1[[#This Row],[val_J]],NA())</f>
        <v>#N/A</v>
      </c>
      <c r="T345" s="11" t="e">
        <f>IF(テーブル1[[#This Row],[設定項目]]&gt;=設定!$D$13,テーブル1[[#This Row],[val_K]],NA())</f>
        <v>#N/A</v>
      </c>
      <c r="U345" s="11" t="e">
        <f>IF(AND(テーブル1[[#This Row],[設定項目]]&lt;設定!$D$13,テーブル1[[#This Row],[設定項目]]&gt;=設定!$D$12),テーブル1[[#This Row],[val_J]],NA())</f>
        <v>#N/A</v>
      </c>
      <c r="V345" s="11" t="e">
        <f>IF(AND(テーブル1[[#This Row],[設定項目]]&lt;設定!$D$13,テーブル1[[#This Row],[設定項目]]&gt;=設定!$D$12),テーブル1[[#This Row],[val_K]],NA())</f>
        <v>#N/A</v>
      </c>
      <c r="W345" s="11" t="e">
        <f>IF(AND(テーブル1[[#This Row],[設定項目]]&lt;設定!$D$12,テーブル1[[#This Row],[設定項目]]&gt;=設定!$D$11),テーブル1[[#This Row],[val_J]],NA())</f>
        <v>#N/A</v>
      </c>
      <c r="X345" s="11" t="e">
        <f>IF(AND(テーブル1[[#This Row],[設定項目]]&lt;設定!$D$12,テーブル1[[#This Row],[設定項目]]&gt;=設定!$D$11),テーブル1[[#This Row],[val_K]],NA())</f>
        <v>#N/A</v>
      </c>
      <c r="Y345" s="11" t="e">
        <f>IF(AND(テーブル1[[#This Row],[設定項目]]&lt;設定!$D$11,テーブル1[[#This Row],[設定項目]]&gt;=設定!$D$10),テーブル1[[#This Row],[val_J]],NA())</f>
        <v>#N/A</v>
      </c>
      <c r="Z345" s="11" t="e">
        <f>IF(AND(テーブル1[[#This Row],[設定項目]]&lt;設定!$D$11,テーブル1[[#This Row],[設定項目]]&gt;=設定!$D$10),テーブル1[[#This Row],[val_K]],NA())</f>
        <v>#N/A</v>
      </c>
      <c r="AA345" s="11" t="e">
        <f>IF(AND(テーブル1[[#This Row],[設定項目]]&lt;設定!$D$10,テーブル1[[#This Row],[設定項目]]&gt;=設定!$D$9),テーブル1[[#This Row],[val_J]],NA())</f>
        <v>#N/A</v>
      </c>
      <c r="AB345" s="11" t="e">
        <f>IF(AND(テーブル1[[#This Row],[設定項目]]&lt;設定!$D$10,テーブル1[[#This Row],[設定項目]]&gt;=設定!$D$9),テーブル1[[#This Row],[val_K]],NA())</f>
        <v>#N/A</v>
      </c>
      <c r="AC345" s="11" t="e">
        <f>IF(AND(テーブル1[[#This Row],[設定項目]]&lt;設定!$F$8,テーブル1[[#This Row],[設定項目]]&lt;&gt;""),テーブル1[[#This Row],[val_J]],NA())</f>
        <v>#N/A</v>
      </c>
      <c r="AD345" s="11" t="e">
        <f>IF(AND(テーブル1[[#This Row],[設定項目]]&lt;設定!$F$8,テーブル1[[#This Row],[設定項目]]&lt;&gt;""),テーブル1[[#This Row],[val_K]],NA())</f>
        <v>#N/A</v>
      </c>
      <c r="AE345" s="11">
        <f>IF(AND('グラフ(cCa-P)'!$I$11="ON",テーブル1[[#This Row],[ラベル表示]]=TRUE),テーブル1[[#This Row],[名前]],"")</f>
        <v>0</v>
      </c>
      <c r="AF345" s="11">
        <f>IF(AND('グラフ(PTH-cCa,P)'!$I$31="ON",テーブル1[[#This Row],[ラベル表示]]=TRUE),テーブル1[[#This Row],[名前]],"")</f>
        <v>0</v>
      </c>
      <c r="AG345" s="11">
        <f>IF(AND('グラフ(PTH-cCa,P)'!$Y$31="ON",テーブル1[[#This Row],[ラベル表示]]=TRUE),テーブル1[[#This Row],[名前]],"")</f>
        <v>0</v>
      </c>
      <c r="AH345" s="76">
        <f t="shared" si="11"/>
        <v>0</v>
      </c>
    </row>
    <row r="346" spans="2:34" ht="20.399999999999999" customHeight="1" x14ac:dyDescent="0.45">
      <c r="B346" s="129" t="b">
        <v>1</v>
      </c>
      <c r="C346" s="88">
        <f t="shared" si="10"/>
        <v>342</v>
      </c>
      <c r="D346" s="144"/>
      <c r="E346" s="8"/>
      <c r="F346" s="8"/>
      <c r="G346" s="8"/>
      <c r="H346" s="8"/>
      <c r="I346" s="8"/>
      <c r="J346" s="8"/>
      <c r="K346" s="136" t="str">
        <f>テーブル1[[#This Row],[cCa(mg/dL) '[自動計算']_グラフ表示用]]</f>
        <v/>
      </c>
      <c r="L346" s="8"/>
      <c r="M346" s="8"/>
      <c r="N346" s="59"/>
      <c r="O3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6" s="130" t="e">
        <f>IF(AND(テーブル1[[#This Row],[cCa(mg/dL) '[自動計算']_グラフ表示用]]&lt;&gt;"",テーブル1[[#This Row],[ラベル表示]]=TRUE),テーブル1[[#This Row],[cCa(mg/dL) '[自動計算']_グラフ表示用]],NA())</f>
        <v>#N/A</v>
      </c>
      <c r="Q346" s="130" t="e">
        <f>IF(AND(テーブル1[[#This Row],[P(mg/dL)]]&lt;&gt;"",テーブル1[[#This Row],[ラベル表示]]=TRUE),テーブル1[[#This Row],[P(mg/dL)]],NA())</f>
        <v>#N/A</v>
      </c>
      <c r="R346" s="130" t="e">
        <f>IF(AND(テーブル1[[#This Row],[設定項目]]&lt;&gt;"",テーブル1[[#This Row],[ラベル表示]]=TRUE),テーブル1[[#This Row],[設定項目]],NA())</f>
        <v>#N/A</v>
      </c>
      <c r="S346" s="58" t="e">
        <f>IF(テーブル1[[#This Row],[設定項目]]&gt;=設定!$D$13,テーブル1[[#This Row],[val_J]],NA())</f>
        <v>#N/A</v>
      </c>
      <c r="T346" s="11" t="e">
        <f>IF(テーブル1[[#This Row],[設定項目]]&gt;=設定!$D$13,テーブル1[[#This Row],[val_K]],NA())</f>
        <v>#N/A</v>
      </c>
      <c r="U346" s="11" t="e">
        <f>IF(AND(テーブル1[[#This Row],[設定項目]]&lt;設定!$D$13,テーブル1[[#This Row],[設定項目]]&gt;=設定!$D$12),テーブル1[[#This Row],[val_J]],NA())</f>
        <v>#N/A</v>
      </c>
      <c r="V346" s="11" t="e">
        <f>IF(AND(テーブル1[[#This Row],[設定項目]]&lt;設定!$D$13,テーブル1[[#This Row],[設定項目]]&gt;=設定!$D$12),テーブル1[[#This Row],[val_K]],NA())</f>
        <v>#N/A</v>
      </c>
      <c r="W346" s="11" t="e">
        <f>IF(AND(テーブル1[[#This Row],[設定項目]]&lt;設定!$D$12,テーブル1[[#This Row],[設定項目]]&gt;=設定!$D$11),テーブル1[[#This Row],[val_J]],NA())</f>
        <v>#N/A</v>
      </c>
      <c r="X346" s="11" t="e">
        <f>IF(AND(テーブル1[[#This Row],[設定項目]]&lt;設定!$D$12,テーブル1[[#This Row],[設定項目]]&gt;=設定!$D$11),テーブル1[[#This Row],[val_K]],NA())</f>
        <v>#N/A</v>
      </c>
      <c r="Y346" s="11" t="e">
        <f>IF(AND(テーブル1[[#This Row],[設定項目]]&lt;設定!$D$11,テーブル1[[#This Row],[設定項目]]&gt;=設定!$D$10),テーブル1[[#This Row],[val_J]],NA())</f>
        <v>#N/A</v>
      </c>
      <c r="Z346" s="11" t="e">
        <f>IF(AND(テーブル1[[#This Row],[設定項目]]&lt;設定!$D$11,テーブル1[[#This Row],[設定項目]]&gt;=設定!$D$10),テーブル1[[#This Row],[val_K]],NA())</f>
        <v>#N/A</v>
      </c>
      <c r="AA346" s="11" t="e">
        <f>IF(AND(テーブル1[[#This Row],[設定項目]]&lt;設定!$D$10,テーブル1[[#This Row],[設定項目]]&gt;=設定!$D$9),テーブル1[[#This Row],[val_J]],NA())</f>
        <v>#N/A</v>
      </c>
      <c r="AB346" s="11" t="e">
        <f>IF(AND(テーブル1[[#This Row],[設定項目]]&lt;設定!$D$10,テーブル1[[#This Row],[設定項目]]&gt;=設定!$D$9),テーブル1[[#This Row],[val_K]],NA())</f>
        <v>#N/A</v>
      </c>
      <c r="AC346" s="11" t="e">
        <f>IF(AND(テーブル1[[#This Row],[設定項目]]&lt;設定!$F$8,テーブル1[[#This Row],[設定項目]]&lt;&gt;""),テーブル1[[#This Row],[val_J]],NA())</f>
        <v>#N/A</v>
      </c>
      <c r="AD346" s="11" t="e">
        <f>IF(AND(テーブル1[[#This Row],[設定項目]]&lt;設定!$F$8,テーブル1[[#This Row],[設定項目]]&lt;&gt;""),テーブル1[[#This Row],[val_K]],NA())</f>
        <v>#N/A</v>
      </c>
      <c r="AE346" s="11">
        <f>IF(AND('グラフ(cCa-P)'!$I$11="ON",テーブル1[[#This Row],[ラベル表示]]=TRUE),テーブル1[[#This Row],[名前]],"")</f>
        <v>0</v>
      </c>
      <c r="AF346" s="11">
        <f>IF(AND('グラフ(PTH-cCa,P)'!$I$31="ON",テーブル1[[#This Row],[ラベル表示]]=TRUE),テーブル1[[#This Row],[名前]],"")</f>
        <v>0</v>
      </c>
      <c r="AG346" s="11">
        <f>IF(AND('グラフ(PTH-cCa,P)'!$Y$31="ON",テーブル1[[#This Row],[ラベル表示]]=TRUE),テーブル1[[#This Row],[名前]],"")</f>
        <v>0</v>
      </c>
      <c r="AH346" s="76">
        <f t="shared" si="11"/>
        <v>0</v>
      </c>
    </row>
    <row r="347" spans="2:34" ht="20.399999999999999" customHeight="1" x14ac:dyDescent="0.45">
      <c r="B347" s="129" t="b">
        <v>1</v>
      </c>
      <c r="C347" s="88">
        <f t="shared" si="10"/>
        <v>343</v>
      </c>
      <c r="D347" s="144"/>
      <c r="E347" s="8"/>
      <c r="F347" s="8"/>
      <c r="G347" s="8"/>
      <c r="H347" s="8"/>
      <c r="I347" s="8"/>
      <c r="J347" s="8"/>
      <c r="K347" s="136" t="str">
        <f>テーブル1[[#This Row],[cCa(mg/dL) '[自動計算']_グラフ表示用]]</f>
        <v/>
      </c>
      <c r="L347" s="8"/>
      <c r="M347" s="8"/>
      <c r="N347" s="59"/>
      <c r="O3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7" s="130" t="e">
        <f>IF(AND(テーブル1[[#This Row],[cCa(mg/dL) '[自動計算']_グラフ表示用]]&lt;&gt;"",テーブル1[[#This Row],[ラベル表示]]=TRUE),テーブル1[[#This Row],[cCa(mg/dL) '[自動計算']_グラフ表示用]],NA())</f>
        <v>#N/A</v>
      </c>
      <c r="Q347" s="130" t="e">
        <f>IF(AND(テーブル1[[#This Row],[P(mg/dL)]]&lt;&gt;"",テーブル1[[#This Row],[ラベル表示]]=TRUE),テーブル1[[#This Row],[P(mg/dL)]],NA())</f>
        <v>#N/A</v>
      </c>
      <c r="R347" s="130" t="e">
        <f>IF(AND(テーブル1[[#This Row],[設定項目]]&lt;&gt;"",テーブル1[[#This Row],[ラベル表示]]=TRUE),テーブル1[[#This Row],[設定項目]],NA())</f>
        <v>#N/A</v>
      </c>
      <c r="S347" s="58" t="e">
        <f>IF(テーブル1[[#This Row],[設定項目]]&gt;=設定!$D$13,テーブル1[[#This Row],[val_J]],NA())</f>
        <v>#N/A</v>
      </c>
      <c r="T347" s="11" t="e">
        <f>IF(テーブル1[[#This Row],[設定項目]]&gt;=設定!$D$13,テーブル1[[#This Row],[val_K]],NA())</f>
        <v>#N/A</v>
      </c>
      <c r="U347" s="11" t="e">
        <f>IF(AND(テーブル1[[#This Row],[設定項目]]&lt;設定!$D$13,テーブル1[[#This Row],[設定項目]]&gt;=設定!$D$12),テーブル1[[#This Row],[val_J]],NA())</f>
        <v>#N/A</v>
      </c>
      <c r="V347" s="11" t="e">
        <f>IF(AND(テーブル1[[#This Row],[設定項目]]&lt;設定!$D$13,テーブル1[[#This Row],[設定項目]]&gt;=設定!$D$12),テーブル1[[#This Row],[val_K]],NA())</f>
        <v>#N/A</v>
      </c>
      <c r="W347" s="11" t="e">
        <f>IF(AND(テーブル1[[#This Row],[設定項目]]&lt;設定!$D$12,テーブル1[[#This Row],[設定項目]]&gt;=設定!$D$11),テーブル1[[#This Row],[val_J]],NA())</f>
        <v>#N/A</v>
      </c>
      <c r="X347" s="11" t="e">
        <f>IF(AND(テーブル1[[#This Row],[設定項目]]&lt;設定!$D$12,テーブル1[[#This Row],[設定項目]]&gt;=設定!$D$11),テーブル1[[#This Row],[val_K]],NA())</f>
        <v>#N/A</v>
      </c>
      <c r="Y347" s="11" t="e">
        <f>IF(AND(テーブル1[[#This Row],[設定項目]]&lt;設定!$D$11,テーブル1[[#This Row],[設定項目]]&gt;=設定!$D$10),テーブル1[[#This Row],[val_J]],NA())</f>
        <v>#N/A</v>
      </c>
      <c r="Z347" s="11" t="e">
        <f>IF(AND(テーブル1[[#This Row],[設定項目]]&lt;設定!$D$11,テーブル1[[#This Row],[設定項目]]&gt;=設定!$D$10),テーブル1[[#This Row],[val_K]],NA())</f>
        <v>#N/A</v>
      </c>
      <c r="AA347" s="11" t="e">
        <f>IF(AND(テーブル1[[#This Row],[設定項目]]&lt;設定!$D$10,テーブル1[[#This Row],[設定項目]]&gt;=設定!$D$9),テーブル1[[#This Row],[val_J]],NA())</f>
        <v>#N/A</v>
      </c>
      <c r="AB347" s="11" t="e">
        <f>IF(AND(テーブル1[[#This Row],[設定項目]]&lt;設定!$D$10,テーブル1[[#This Row],[設定項目]]&gt;=設定!$D$9),テーブル1[[#This Row],[val_K]],NA())</f>
        <v>#N/A</v>
      </c>
      <c r="AC347" s="11" t="e">
        <f>IF(AND(テーブル1[[#This Row],[設定項目]]&lt;設定!$F$8,テーブル1[[#This Row],[設定項目]]&lt;&gt;""),テーブル1[[#This Row],[val_J]],NA())</f>
        <v>#N/A</v>
      </c>
      <c r="AD347" s="11" t="e">
        <f>IF(AND(テーブル1[[#This Row],[設定項目]]&lt;設定!$F$8,テーブル1[[#This Row],[設定項目]]&lt;&gt;""),テーブル1[[#This Row],[val_K]],NA())</f>
        <v>#N/A</v>
      </c>
      <c r="AE347" s="11">
        <f>IF(AND('グラフ(cCa-P)'!$I$11="ON",テーブル1[[#This Row],[ラベル表示]]=TRUE),テーブル1[[#This Row],[名前]],"")</f>
        <v>0</v>
      </c>
      <c r="AF347" s="11">
        <f>IF(AND('グラフ(PTH-cCa,P)'!$I$31="ON",テーブル1[[#This Row],[ラベル表示]]=TRUE),テーブル1[[#This Row],[名前]],"")</f>
        <v>0</v>
      </c>
      <c r="AG347" s="11">
        <f>IF(AND('グラフ(PTH-cCa,P)'!$Y$31="ON",テーブル1[[#This Row],[ラベル表示]]=TRUE),テーブル1[[#This Row],[名前]],"")</f>
        <v>0</v>
      </c>
      <c r="AH347" s="76">
        <f t="shared" si="11"/>
        <v>0</v>
      </c>
    </row>
    <row r="348" spans="2:34" ht="20.399999999999999" customHeight="1" x14ac:dyDescent="0.45">
      <c r="B348" s="129" t="b">
        <v>1</v>
      </c>
      <c r="C348" s="88">
        <f t="shared" si="10"/>
        <v>344</v>
      </c>
      <c r="D348" s="144"/>
      <c r="E348" s="8"/>
      <c r="F348" s="8"/>
      <c r="G348" s="8"/>
      <c r="H348" s="8"/>
      <c r="I348" s="8"/>
      <c r="J348" s="8"/>
      <c r="K348" s="136" t="str">
        <f>テーブル1[[#This Row],[cCa(mg/dL) '[自動計算']_グラフ表示用]]</f>
        <v/>
      </c>
      <c r="L348" s="8"/>
      <c r="M348" s="8"/>
      <c r="N348" s="59"/>
      <c r="O3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8" s="130" t="e">
        <f>IF(AND(テーブル1[[#This Row],[cCa(mg/dL) '[自動計算']_グラフ表示用]]&lt;&gt;"",テーブル1[[#This Row],[ラベル表示]]=TRUE),テーブル1[[#This Row],[cCa(mg/dL) '[自動計算']_グラフ表示用]],NA())</f>
        <v>#N/A</v>
      </c>
      <c r="Q348" s="130" t="e">
        <f>IF(AND(テーブル1[[#This Row],[P(mg/dL)]]&lt;&gt;"",テーブル1[[#This Row],[ラベル表示]]=TRUE),テーブル1[[#This Row],[P(mg/dL)]],NA())</f>
        <v>#N/A</v>
      </c>
      <c r="R348" s="130" t="e">
        <f>IF(AND(テーブル1[[#This Row],[設定項目]]&lt;&gt;"",テーブル1[[#This Row],[ラベル表示]]=TRUE),テーブル1[[#This Row],[設定項目]],NA())</f>
        <v>#N/A</v>
      </c>
      <c r="S348" s="58" t="e">
        <f>IF(テーブル1[[#This Row],[設定項目]]&gt;=設定!$D$13,テーブル1[[#This Row],[val_J]],NA())</f>
        <v>#N/A</v>
      </c>
      <c r="T348" s="11" t="e">
        <f>IF(テーブル1[[#This Row],[設定項目]]&gt;=設定!$D$13,テーブル1[[#This Row],[val_K]],NA())</f>
        <v>#N/A</v>
      </c>
      <c r="U348" s="11" t="e">
        <f>IF(AND(テーブル1[[#This Row],[設定項目]]&lt;設定!$D$13,テーブル1[[#This Row],[設定項目]]&gt;=設定!$D$12),テーブル1[[#This Row],[val_J]],NA())</f>
        <v>#N/A</v>
      </c>
      <c r="V348" s="11" t="e">
        <f>IF(AND(テーブル1[[#This Row],[設定項目]]&lt;設定!$D$13,テーブル1[[#This Row],[設定項目]]&gt;=設定!$D$12),テーブル1[[#This Row],[val_K]],NA())</f>
        <v>#N/A</v>
      </c>
      <c r="W348" s="11" t="e">
        <f>IF(AND(テーブル1[[#This Row],[設定項目]]&lt;設定!$D$12,テーブル1[[#This Row],[設定項目]]&gt;=設定!$D$11),テーブル1[[#This Row],[val_J]],NA())</f>
        <v>#N/A</v>
      </c>
      <c r="X348" s="11" t="e">
        <f>IF(AND(テーブル1[[#This Row],[設定項目]]&lt;設定!$D$12,テーブル1[[#This Row],[設定項目]]&gt;=設定!$D$11),テーブル1[[#This Row],[val_K]],NA())</f>
        <v>#N/A</v>
      </c>
      <c r="Y348" s="11" t="e">
        <f>IF(AND(テーブル1[[#This Row],[設定項目]]&lt;設定!$D$11,テーブル1[[#This Row],[設定項目]]&gt;=設定!$D$10),テーブル1[[#This Row],[val_J]],NA())</f>
        <v>#N/A</v>
      </c>
      <c r="Z348" s="11" t="e">
        <f>IF(AND(テーブル1[[#This Row],[設定項目]]&lt;設定!$D$11,テーブル1[[#This Row],[設定項目]]&gt;=設定!$D$10),テーブル1[[#This Row],[val_K]],NA())</f>
        <v>#N/A</v>
      </c>
      <c r="AA348" s="11" t="e">
        <f>IF(AND(テーブル1[[#This Row],[設定項目]]&lt;設定!$D$10,テーブル1[[#This Row],[設定項目]]&gt;=設定!$D$9),テーブル1[[#This Row],[val_J]],NA())</f>
        <v>#N/A</v>
      </c>
      <c r="AB348" s="11" t="e">
        <f>IF(AND(テーブル1[[#This Row],[設定項目]]&lt;設定!$D$10,テーブル1[[#This Row],[設定項目]]&gt;=設定!$D$9),テーブル1[[#This Row],[val_K]],NA())</f>
        <v>#N/A</v>
      </c>
      <c r="AC348" s="11" t="e">
        <f>IF(AND(テーブル1[[#This Row],[設定項目]]&lt;設定!$F$8,テーブル1[[#This Row],[設定項目]]&lt;&gt;""),テーブル1[[#This Row],[val_J]],NA())</f>
        <v>#N/A</v>
      </c>
      <c r="AD348" s="11" t="e">
        <f>IF(AND(テーブル1[[#This Row],[設定項目]]&lt;設定!$F$8,テーブル1[[#This Row],[設定項目]]&lt;&gt;""),テーブル1[[#This Row],[val_K]],NA())</f>
        <v>#N/A</v>
      </c>
      <c r="AE348" s="11">
        <f>IF(AND('グラフ(cCa-P)'!$I$11="ON",テーブル1[[#This Row],[ラベル表示]]=TRUE),テーブル1[[#This Row],[名前]],"")</f>
        <v>0</v>
      </c>
      <c r="AF348" s="11">
        <f>IF(AND('グラフ(PTH-cCa,P)'!$I$31="ON",テーブル1[[#This Row],[ラベル表示]]=TRUE),テーブル1[[#This Row],[名前]],"")</f>
        <v>0</v>
      </c>
      <c r="AG348" s="11">
        <f>IF(AND('グラフ(PTH-cCa,P)'!$Y$31="ON",テーブル1[[#This Row],[ラベル表示]]=TRUE),テーブル1[[#This Row],[名前]],"")</f>
        <v>0</v>
      </c>
      <c r="AH348" s="76">
        <f t="shared" si="11"/>
        <v>0</v>
      </c>
    </row>
    <row r="349" spans="2:34" ht="20.399999999999999" customHeight="1" x14ac:dyDescent="0.45">
      <c r="B349" s="129" t="b">
        <v>1</v>
      </c>
      <c r="C349" s="88">
        <f t="shared" si="10"/>
        <v>345</v>
      </c>
      <c r="D349" s="144"/>
      <c r="E349" s="8"/>
      <c r="F349" s="8"/>
      <c r="G349" s="8"/>
      <c r="H349" s="8"/>
      <c r="I349" s="8"/>
      <c r="J349" s="8"/>
      <c r="K349" s="136" t="str">
        <f>テーブル1[[#This Row],[cCa(mg/dL) '[自動計算']_グラフ表示用]]</f>
        <v/>
      </c>
      <c r="L349" s="8"/>
      <c r="M349" s="8"/>
      <c r="N349" s="59"/>
      <c r="O3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49" s="130" t="e">
        <f>IF(AND(テーブル1[[#This Row],[cCa(mg/dL) '[自動計算']_グラフ表示用]]&lt;&gt;"",テーブル1[[#This Row],[ラベル表示]]=TRUE),テーブル1[[#This Row],[cCa(mg/dL) '[自動計算']_グラフ表示用]],NA())</f>
        <v>#N/A</v>
      </c>
      <c r="Q349" s="130" t="e">
        <f>IF(AND(テーブル1[[#This Row],[P(mg/dL)]]&lt;&gt;"",テーブル1[[#This Row],[ラベル表示]]=TRUE),テーブル1[[#This Row],[P(mg/dL)]],NA())</f>
        <v>#N/A</v>
      </c>
      <c r="R349" s="130" t="e">
        <f>IF(AND(テーブル1[[#This Row],[設定項目]]&lt;&gt;"",テーブル1[[#This Row],[ラベル表示]]=TRUE),テーブル1[[#This Row],[設定項目]],NA())</f>
        <v>#N/A</v>
      </c>
      <c r="S349" s="58" t="e">
        <f>IF(テーブル1[[#This Row],[設定項目]]&gt;=設定!$D$13,テーブル1[[#This Row],[val_J]],NA())</f>
        <v>#N/A</v>
      </c>
      <c r="T349" s="11" t="e">
        <f>IF(テーブル1[[#This Row],[設定項目]]&gt;=設定!$D$13,テーブル1[[#This Row],[val_K]],NA())</f>
        <v>#N/A</v>
      </c>
      <c r="U349" s="11" t="e">
        <f>IF(AND(テーブル1[[#This Row],[設定項目]]&lt;設定!$D$13,テーブル1[[#This Row],[設定項目]]&gt;=設定!$D$12),テーブル1[[#This Row],[val_J]],NA())</f>
        <v>#N/A</v>
      </c>
      <c r="V349" s="11" t="e">
        <f>IF(AND(テーブル1[[#This Row],[設定項目]]&lt;設定!$D$13,テーブル1[[#This Row],[設定項目]]&gt;=設定!$D$12),テーブル1[[#This Row],[val_K]],NA())</f>
        <v>#N/A</v>
      </c>
      <c r="W349" s="11" t="e">
        <f>IF(AND(テーブル1[[#This Row],[設定項目]]&lt;設定!$D$12,テーブル1[[#This Row],[設定項目]]&gt;=設定!$D$11),テーブル1[[#This Row],[val_J]],NA())</f>
        <v>#N/A</v>
      </c>
      <c r="X349" s="11" t="e">
        <f>IF(AND(テーブル1[[#This Row],[設定項目]]&lt;設定!$D$12,テーブル1[[#This Row],[設定項目]]&gt;=設定!$D$11),テーブル1[[#This Row],[val_K]],NA())</f>
        <v>#N/A</v>
      </c>
      <c r="Y349" s="11" t="e">
        <f>IF(AND(テーブル1[[#This Row],[設定項目]]&lt;設定!$D$11,テーブル1[[#This Row],[設定項目]]&gt;=設定!$D$10),テーブル1[[#This Row],[val_J]],NA())</f>
        <v>#N/A</v>
      </c>
      <c r="Z349" s="11" t="e">
        <f>IF(AND(テーブル1[[#This Row],[設定項目]]&lt;設定!$D$11,テーブル1[[#This Row],[設定項目]]&gt;=設定!$D$10),テーブル1[[#This Row],[val_K]],NA())</f>
        <v>#N/A</v>
      </c>
      <c r="AA349" s="11" t="e">
        <f>IF(AND(テーブル1[[#This Row],[設定項目]]&lt;設定!$D$10,テーブル1[[#This Row],[設定項目]]&gt;=設定!$D$9),テーブル1[[#This Row],[val_J]],NA())</f>
        <v>#N/A</v>
      </c>
      <c r="AB349" s="11" t="e">
        <f>IF(AND(テーブル1[[#This Row],[設定項目]]&lt;設定!$D$10,テーブル1[[#This Row],[設定項目]]&gt;=設定!$D$9),テーブル1[[#This Row],[val_K]],NA())</f>
        <v>#N/A</v>
      </c>
      <c r="AC349" s="11" t="e">
        <f>IF(AND(テーブル1[[#This Row],[設定項目]]&lt;設定!$F$8,テーブル1[[#This Row],[設定項目]]&lt;&gt;""),テーブル1[[#This Row],[val_J]],NA())</f>
        <v>#N/A</v>
      </c>
      <c r="AD349" s="11" t="e">
        <f>IF(AND(テーブル1[[#This Row],[設定項目]]&lt;設定!$F$8,テーブル1[[#This Row],[設定項目]]&lt;&gt;""),テーブル1[[#This Row],[val_K]],NA())</f>
        <v>#N/A</v>
      </c>
      <c r="AE349" s="11">
        <f>IF(AND('グラフ(cCa-P)'!$I$11="ON",テーブル1[[#This Row],[ラベル表示]]=TRUE),テーブル1[[#This Row],[名前]],"")</f>
        <v>0</v>
      </c>
      <c r="AF349" s="11">
        <f>IF(AND('グラフ(PTH-cCa,P)'!$I$31="ON",テーブル1[[#This Row],[ラベル表示]]=TRUE),テーブル1[[#This Row],[名前]],"")</f>
        <v>0</v>
      </c>
      <c r="AG349" s="11">
        <f>IF(AND('グラフ(PTH-cCa,P)'!$Y$31="ON",テーブル1[[#This Row],[ラベル表示]]=TRUE),テーブル1[[#This Row],[名前]],"")</f>
        <v>0</v>
      </c>
      <c r="AH349" s="76">
        <f t="shared" si="11"/>
        <v>0</v>
      </c>
    </row>
    <row r="350" spans="2:34" ht="20.399999999999999" customHeight="1" x14ac:dyDescent="0.45">
      <c r="B350" s="129" t="b">
        <v>1</v>
      </c>
      <c r="C350" s="88">
        <f t="shared" si="10"/>
        <v>346</v>
      </c>
      <c r="D350" s="144"/>
      <c r="E350" s="8"/>
      <c r="F350" s="8"/>
      <c r="G350" s="8"/>
      <c r="H350" s="8"/>
      <c r="I350" s="8"/>
      <c r="J350" s="8"/>
      <c r="K350" s="136" t="str">
        <f>テーブル1[[#This Row],[cCa(mg/dL) '[自動計算']_グラフ表示用]]</f>
        <v/>
      </c>
      <c r="L350" s="8"/>
      <c r="M350" s="8"/>
      <c r="N350" s="59"/>
      <c r="O3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0" s="130" t="e">
        <f>IF(AND(テーブル1[[#This Row],[cCa(mg/dL) '[自動計算']_グラフ表示用]]&lt;&gt;"",テーブル1[[#This Row],[ラベル表示]]=TRUE),テーブル1[[#This Row],[cCa(mg/dL) '[自動計算']_グラフ表示用]],NA())</f>
        <v>#N/A</v>
      </c>
      <c r="Q350" s="130" t="e">
        <f>IF(AND(テーブル1[[#This Row],[P(mg/dL)]]&lt;&gt;"",テーブル1[[#This Row],[ラベル表示]]=TRUE),テーブル1[[#This Row],[P(mg/dL)]],NA())</f>
        <v>#N/A</v>
      </c>
      <c r="R350" s="130" t="e">
        <f>IF(AND(テーブル1[[#This Row],[設定項目]]&lt;&gt;"",テーブル1[[#This Row],[ラベル表示]]=TRUE),テーブル1[[#This Row],[設定項目]],NA())</f>
        <v>#N/A</v>
      </c>
      <c r="S350" s="58" t="e">
        <f>IF(テーブル1[[#This Row],[設定項目]]&gt;=設定!$D$13,テーブル1[[#This Row],[val_J]],NA())</f>
        <v>#N/A</v>
      </c>
      <c r="T350" s="11" t="e">
        <f>IF(テーブル1[[#This Row],[設定項目]]&gt;=設定!$D$13,テーブル1[[#This Row],[val_K]],NA())</f>
        <v>#N/A</v>
      </c>
      <c r="U350" s="11" t="e">
        <f>IF(AND(テーブル1[[#This Row],[設定項目]]&lt;設定!$D$13,テーブル1[[#This Row],[設定項目]]&gt;=設定!$D$12),テーブル1[[#This Row],[val_J]],NA())</f>
        <v>#N/A</v>
      </c>
      <c r="V350" s="11" t="e">
        <f>IF(AND(テーブル1[[#This Row],[設定項目]]&lt;設定!$D$13,テーブル1[[#This Row],[設定項目]]&gt;=設定!$D$12),テーブル1[[#This Row],[val_K]],NA())</f>
        <v>#N/A</v>
      </c>
      <c r="W350" s="11" t="e">
        <f>IF(AND(テーブル1[[#This Row],[設定項目]]&lt;設定!$D$12,テーブル1[[#This Row],[設定項目]]&gt;=設定!$D$11),テーブル1[[#This Row],[val_J]],NA())</f>
        <v>#N/A</v>
      </c>
      <c r="X350" s="11" t="e">
        <f>IF(AND(テーブル1[[#This Row],[設定項目]]&lt;設定!$D$12,テーブル1[[#This Row],[設定項目]]&gt;=設定!$D$11),テーブル1[[#This Row],[val_K]],NA())</f>
        <v>#N/A</v>
      </c>
      <c r="Y350" s="11" t="e">
        <f>IF(AND(テーブル1[[#This Row],[設定項目]]&lt;設定!$D$11,テーブル1[[#This Row],[設定項目]]&gt;=設定!$D$10),テーブル1[[#This Row],[val_J]],NA())</f>
        <v>#N/A</v>
      </c>
      <c r="Z350" s="11" t="e">
        <f>IF(AND(テーブル1[[#This Row],[設定項目]]&lt;設定!$D$11,テーブル1[[#This Row],[設定項目]]&gt;=設定!$D$10),テーブル1[[#This Row],[val_K]],NA())</f>
        <v>#N/A</v>
      </c>
      <c r="AA350" s="11" t="e">
        <f>IF(AND(テーブル1[[#This Row],[設定項目]]&lt;設定!$D$10,テーブル1[[#This Row],[設定項目]]&gt;=設定!$D$9),テーブル1[[#This Row],[val_J]],NA())</f>
        <v>#N/A</v>
      </c>
      <c r="AB350" s="11" t="e">
        <f>IF(AND(テーブル1[[#This Row],[設定項目]]&lt;設定!$D$10,テーブル1[[#This Row],[設定項目]]&gt;=設定!$D$9),テーブル1[[#This Row],[val_K]],NA())</f>
        <v>#N/A</v>
      </c>
      <c r="AC350" s="11" t="e">
        <f>IF(AND(テーブル1[[#This Row],[設定項目]]&lt;設定!$F$8,テーブル1[[#This Row],[設定項目]]&lt;&gt;""),テーブル1[[#This Row],[val_J]],NA())</f>
        <v>#N/A</v>
      </c>
      <c r="AD350" s="11" t="e">
        <f>IF(AND(テーブル1[[#This Row],[設定項目]]&lt;設定!$F$8,テーブル1[[#This Row],[設定項目]]&lt;&gt;""),テーブル1[[#This Row],[val_K]],NA())</f>
        <v>#N/A</v>
      </c>
      <c r="AE350" s="11">
        <f>IF(AND('グラフ(cCa-P)'!$I$11="ON",テーブル1[[#This Row],[ラベル表示]]=TRUE),テーブル1[[#This Row],[名前]],"")</f>
        <v>0</v>
      </c>
      <c r="AF350" s="11">
        <f>IF(AND('グラフ(PTH-cCa,P)'!$I$31="ON",テーブル1[[#This Row],[ラベル表示]]=TRUE),テーブル1[[#This Row],[名前]],"")</f>
        <v>0</v>
      </c>
      <c r="AG350" s="11">
        <f>IF(AND('グラフ(PTH-cCa,P)'!$Y$31="ON",テーブル1[[#This Row],[ラベル表示]]=TRUE),テーブル1[[#This Row],[名前]],"")</f>
        <v>0</v>
      </c>
      <c r="AH350" s="76">
        <f t="shared" si="11"/>
        <v>0</v>
      </c>
    </row>
    <row r="351" spans="2:34" ht="20.399999999999999" customHeight="1" x14ac:dyDescent="0.45">
      <c r="B351" s="129" t="b">
        <v>1</v>
      </c>
      <c r="C351" s="88">
        <f t="shared" si="10"/>
        <v>347</v>
      </c>
      <c r="D351" s="144"/>
      <c r="E351" s="8"/>
      <c r="F351" s="8"/>
      <c r="G351" s="8"/>
      <c r="H351" s="8"/>
      <c r="I351" s="8"/>
      <c r="J351" s="8"/>
      <c r="K351" s="136" t="str">
        <f>テーブル1[[#This Row],[cCa(mg/dL) '[自動計算']_グラフ表示用]]</f>
        <v/>
      </c>
      <c r="L351" s="8"/>
      <c r="M351" s="8"/>
      <c r="N351" s="59"/>
      <c r="O3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1" s="130" t="e">
        <f>IF(AND(テーブル1[[#This Row],[cCa(mg/dL) '[自動計算']_グラフ表示用]]&lt;&gt;"",テーブル1[[#This Row],[ラベル表示]]=TRUE),テーブル1[[#This Row],[cCa(mg/dL) '[自動計算']_グラフ表示用]],NA())</f>
        <v>#N/A</v>
      </c>
      <c r="Q351" s="130" t="e">
        <f>IF(AND(テーブル1[[#This Row],[P(mg/dL)]]&lt;&gt;"",テーブル1[[#This Row],[ラベル表示]]=TRUE),テーブル1[[#This Row],[P(mg/dL)]],NA())</f>
        <v>#N/A</v>
      </c>
      <c r="R351" s="130" t="e">
        <f>IF(AND(テーブル1[[#This Row],[設定項目]]&lt;&gt;"",テーブル1[[#This Row],[ラベル表示]]=TRUE),テーブル1[[#This Row],[設定項目]],NA())</f>
        <v>#N/A</v>
      </c>
      <c r="S351" s="58" t="e">
        <f>IF(テーブル1[[#This Row],[設定項目]]&gt;=設定!$D$13,テーブル1[[#This Row],[val_J]],NA())</f>
        <v>#N/A</v>
      </c>
      <c r="T351" s="11" t="e">
        <f>IF(テーブル1[[#This Row],[設定項目]]&gt;=設定!$D$13,テーブル1[[#This Row],[val_K]],NA())</f>
        <v>#N/A</v>
      </c>
      <c r="U351" s="11" t="e">
        <f>IF(AND(テーブル1[[#This Row],[設定項目]]&lt;設定!$D$13,テーブル1[[#This Row],[設定項目]]&gt;=設定!$D$12),テーブル1[[#This Row],[val_J]],NA())</f>
        <v>#N/A</v>
      </c>
      <c r="V351" s="11" t="e">
        <f>IF(AND(テーブル1[[#This Row],[設定項目]]&lt;設定!$D$13,テーブル1[[#This Row],[設定項目]]&gt;=設定!$D$12),テーブル1[[#This Row],[val_K]],NA())</f>
        <v>#N/A</v>
      </c>
      <c r="W351" s="11" t="e">
        <f>IF(AND(テーブル1[[#This Row],[設定項目]]&lt;設定!$D$12,テーブル1[[#This Row],[設定項目]]&gt;=設定!$D$11),テーブル1[[#This Row],[val_J]],NA())</f>
        <v>#N/A</v>
      </c>
      <c r="X351" s="11" t="e">
        <f>IF(AND(テーブル1[[#This Row],[設定項目]]&lt;設定!$D$12,テーブル1[[#This Row],[設定項目]]&gt;=設定!$D$11),テーブル1[[#This Row],[val_K]],NA())</f>
        <v>#N/A</v>
      </c>
      <c r="Y351" s="11" t="e">
        <f>IF(AND(テーブル1[[#This Row],[設定項目]]&lt;設定!$D$11,テーブル1[[#This Row],[設定項目]]&gt;=設定!$D$10),テーブル1[[#This Row],[val_J]],NA())</f>
        <v>#N/A</v>
      </c>
      <c r="Z351" s="11" t="e">
        <f>IF(AND(テーブル1[[#This Row],[設定項目]]&lt;設定!$D$11,テーブル1[[#This Row],[設定項目]]&gt;=設定!$D$10),テーブル1[[#This Row],[val_K]],NA())</f>
        <v>#N/A</v>
      </c>
      <c r="AA351" s="11" t="e">
        <f>IF(AND(テーブル1[[#This Row],[設定項目]]&lt;設定!$D$10,テーブル1[[#This Row],[設定項目]]&gt;=設定!$D$9),テーブル1[[#This Row],[val_J]],NA())</f>
        <v>#N/A</v>
      </c>
      <c r="AB351" s="11" t="e">
        <f>IF(AND(テーブル1[[#This Row],[設定項目]]&lt;設定!$D$10,テーブル1[[#This Row],[設定項目]]&gt;=設定!$D$9),テーブル1[[#This Row],[val_K]],NA())</f>
        <v>#N/A</v>
      </c>
      <c r="AC351" s="11" t="e">
        <f>IF(AND(テーブル1[[#This Row],[設定項目]]&lt;設定!$F$8,テーブル1[[#This Row],[設定項目]]&lt;&gt;""),テーブル1[[#This Row],[val_J]],NA())</f>
        <v>#N/A</v>
      </c>
      <c r="AD351" s="11" t="e">
        <f>IF(AND(テーブル1[[#This Row],[設定項目]]&lt;設定!$F$8,テーブル1[[#This Row],[設定項目]]&lt;&gt;""),テーブル1[[#This Row],[val_K]],NA())</f>
        <v>#N/A</v>
      </c>
      <c r="AE351" s="11">
        <f>IF(AND('グラフ(cCa-P)'!$I$11="ON",テーブル1[[#This Row],[ラベル表示]]=TRUE),テーブル1[[#This Row],[名前]],"")</f>
        <v>0</v>
      </c>
      <c r="AF351" s="11">
        <f>IF(AND('グラフ(PTH-cCa,P)'!$I$31="ON",テーブル1[[#This Row],[ラベル表示]]=TRUE),テーブル1[[#This Row],[名前]],"")</f>
        <v>0</v>
      </c>
      <c r="AG351" s="11">
        <f>IF(AND('グラフ(PTH-cCa,P)'!$Y$31="ON",テーブル1[[#This Row],[ラベル表示]]=TRUE),テーブル1[[#This Row],[名前]],"")</f>
        <v>0</v>
      </c>
      <c r="AH351" s="76">
        <f t="shared" si="11"/>
        <v>0</v>
      </c>
    </row>
    <row r="352" spans="2:34" ht="20.399999999999999" customHeight="1" x14ac:dyDescent="0.45">
      <c r="B352" s="129" t="b">
        <v>1</v>
      </c>
      <c r="C352" s="88">
        <f t="shared" si="10"/>
        <v>348</v>
      </c>
      <c r="D352" s="144"/>
      <c r="E352" s="8"/>
      <c r="F352" s="8"/>
      <c r="G352" s="8"/>
      <c r="H352" s="8"/>
      <c r="I352" s="8"/>
      <c r="J352" s="8"/>
      <c r="K352" s="136" t="str">
        <f>テーブル1[[#This Row],[cCa(mg/dL) '[自動計算']_グラフ表示用]]</f>
        <v/>
      </c>
      <c r="L352" s="8"/>
      <c r="M352" s="8"/>
      <c r="N352" s="59"/>
      <c r="O3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2" s="130" t="e">
        <f>IF(AND(テーブル1[[#This Row],[cCa(mg/dL) '[自動計算']_グラフ表示用]]&lt;&gt;"",テーブル1[[#This Row],[ラベル表示]]=TRUE),テーブル1[[#This Row],[cCa(mg/dL) '[自動計算']_グラフ表示用]],NA())</f>
        <v>#N/A</v>
      </c>
      <c r="Q352" s="130" t="e">
        <f>IF(AND(テーブル1[[#This Row],[P(mg/dL)]]&lt;&gt;"",テーブル1[[#This Row],[ラベル表示]]=TRUE),テーブル1[[#This Row],[P(mg/dL)]],NA())</f>
        <v>#N/A</v>
      </c>
      <c r="R352" s="130" t="e">
        <f>IF(AND(テーブル1[[#This Row],[設定項目]]&lt;&gt;"",テーブル1[[#This Row],[ラベル表示]]=TRUE),テーブル1[[#This Row],[設定項目]],NA())</f>
        <v>#N/A</v>
      </c>
      <c r="S352" s="58" t="e">
        <f>IF(テーブル1[[#This Row],[設定項目]]&gt;=設定!$D$13,テーブル1[[#This Row],[val_J]],NA())</f>
        <v>#N/A</v>
      </c>
      <c r="T352" s="11" t="e">
        <f>IF(テーブル1[[#This Row],[設定項目]]&gt;=設定!$D$13,テーブル1[[#This Row],[val_K]],NA())</f>
        <v>#N/A</v>
      </c>
      <c r="U352" s="11" t="e">
        <f>IF(AND(テーブル1[[#This Row],[設定項目]]&lt;設定!$D$13,テーブル1[[#This Row],[設定項目]]&gt;=設定!$D$12),テーブル1[[#This Row],[val_J]],NA())</f>
        <v>#N/A</v>
      </c>
      <c r="V352" s="11" t="e">
        <f>IF(AND(テーブル1[[#This Row],[設定項目]]&lt;設定!$D$13,テーブル1[[#This Row],[設定項目]]&gt;=設定!$D$12),テーブル1[[#This Row],[val_K]],NA())</f>
        <v>#N/A</v>
      </c>
      <c r="W352" s="11" t="e">
        <f>IF(AND(テーブル1[[#This Row],[設定項目]]&lt;設定!$D$12,テーブル1[[#This Row],[設定項目]]&gt;=設定!$D$11),テーブル1[[#This Row],[val_J]],NA())</f>
        <v>#N/A</v>
      </c>
      <c r="X352" s="11" t="e">
        <f>IF(AND(テーブル1[[#This Row],[設定項目]]&lt;設定!$D$12,テーブル1[[#This Row],[設定項目]]&gt;=設定!$D$11),テーブル1[[#This Row],[val_K]],NA())</f>
        <v>#N/A</v>
      </c>
      <c r="Y352" s="11" t="e">
        <f>IF(AND(テーブル1[[#This Row],[設定項目]]&lt;設定!$D$11,テーブル1[[#This Row],[設定項目]]&gt;=設定!$D$10),テーブル1[[#This Row],[val_J]],NA())</f>
        <v>#N/A</v>
      </c>
      <c r="Z352" s="11" t="e">
        <f>IF(AND(テーブル1[[#This Row],[設定項目]]&lt;設定!$D$11,テーブル1[[#This Row],[設定項目]]&gt;=設定!$D$10),テーブル1[[#This Row],[val_K]],NA())</f>
        <v>#N/A</v>
      </c>
      <c r="AA352" s="11" t="e">
        <f>IF(AND(テーブル1[[#This Row],[設定項目]]&lt;設定!$D$10,テーブル1[[#This Row],[設定項目]]&gt;=設定!$D$9),テーブル1[[#This Row],[val_J]],NA())</f>
        <v>#N/A</v>
      </c>
      <c r="AB352" s="11" t="e">
        <f>IF(AND(テーブル1[[#This Row],[設定項目]]&lt;設定!$D$10,テーブル1[[#This Row],[設定項目]]&gt;=設定!$D$9),テーブル1[[#This Row],[val_K]],NA())</f>
        <v>#N/A</v>
      </c>
      <c r="AC352" s="11" t="e">
        <f>IF(AND(テーブル1[[#This Row],[設定項目]]&lt;設定!$F$8,テーブル1[[#This Row],[設定項目]]&lt;&gt;""),テーブル1[[#This Row],[val_J]],NA())</f>
        <v>#N/A</v>
      </c>
      <c r="AD352" s="11" t="e">
        <f>IF(AND(テーブル1[[#This Row],[設定項目]]&lt;設定!$F$8,テーブル1[[#This Row],[設定項目]]&lt;&gt;""),テーブル1[[#This Row],[val_K]],NA())</f>
        <v>#N/A</v>
      </c>
      <c r="AE352" s="11">
        <f>IF(AND('グラフ(cCa-P)'!$I$11="ON",テーブル1[[#This Row],[ラベル表示]]=TRUE),テーブル1[[#This Row],[名前]],"")</f>
        <v>0</v>
      </c>
      <c r="AF352" s="11">
        <f>IF(AND('グラフ(PTH-cCa,P)'!$I$31="ON",テーブル1[[#This Row],[ラベル表示]]=TRUE),テーブル1[[#This Row],[名前]],"")</f>
        <v>0</v>
      </c>
      <c r="AG352" s="11">
        <f>IF(AND('グラフ(PTH-cCa,P)'!$Y$31="ON",テーブル1[[#This Row],[ラベル表示]]=TRUE),テーブル1[[#This Row],[名前]],"")</f>
        <v>0</v>
      </c>
      <c r="AH352" s="76">
        <f t="shared" si="11"/>
        <v>0</v>
      </c>
    </row>
    <row r="353" spans="2:34" ht="20.399999999999999" customHeight="1" x14ac:dyDescent="0.45">
      <c r="B353" s="129" t="b">
        <v>1</v>
      </c>
      <c r="C353" s="88">
        <f t="shared" si="10"/>
        <v>349</v>
      </c>
      <c r="D353" s="144"/>
      <c r="E353" s="8"/>
      <c r="F353" s="8"/>
      <c r="G353" s="8"/>
      <c r="H353" s="8"/>
      <c r="I353" s="8"/>
      <c r="J353" s="8"/>
      <c r="K353" s="136" t="str">
        <f>テーブル1[[#This Row],[cCa(mg/dL) '[自動計算']_グラフ表示用]]</f>
        <v/>
      </c>
      <c r="L353" s="8"/>
      <c r="M353" s="8"/>
      <c r="N353" s="59"/>
      <c r="O3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3" s="130" t="e">
        <f>IF(AND(テーブル1[[#This Row],[cCa(mg/dL) '[自動計算']_グラフ表示用]]&lt;&gt;"",テーブル1[[#This Row],[ラベル表示]]=TRUE),テーブル1[[#This Row],[cCa(mg/dL) '[自動計算']_グラフ表示用]],NA())</f>
        <v>#N/A</v>
      </c>
      <c r="Q353" s="130" t="e">
        <f>IF(AND(テーブル1[[#This Row],[P(mg/dL)]]&lt;&gt;"",テーブル1[[#This Row],[ラベル表示]]=TRUE),テーブル1[[#This Row],[P(mg/dL)]],NA())</f>
        <v>#N/A</v>
      </c>
      <c r="R353" s="130" t="e">
        <f>IF(AND(テーブル1[[#This Row],[設定項目]]&lt;&gt;"",テーブル1[[#This Row],[ラベル表示]]=TRUE),テーブル1[[#This Row],[設定項目]],NA())</f>
        <v>#N/A</v>
      </c>
      <c r="S353" s="58" t="e">
        <f>IF(テーブル1[[#This Row],[設定項目]]&gt;=設定!$D$13,テーブル1[[#This Row],[val_J]],NA())</f>
        <v>#N/A</v>
      </c>
      <c r="T353" s="11" t="e">
        <f>IF(テーブル1[[#This Row],[設定項目]]&gt;=設定!$D$13,テーブル1[[#This Row],[val_K]],NA())</f>
        <v>#N/A</v>
      </c>
      <c r="U353" s="11" t="e">
        <f>IF(AND(テーブル1[[#This Row],[設定項目]]&lt;設定!$D$13,テーブル1[[#This Row],[設定項目]]&gt;=設定!$D$12),テーブル1[[#This Row],[val_J]],NA())</f>
        <v>#N/A</v>
      </c>
      <c r="V353" s="11" t="e">
        <f>IF(AND(テーブル1[[#This Row],[設定項目]]&lt;設定!$D$13,テーブル1[[#This Row],[設定項目]]&gt;=設定!$D$12),テーブル1[[#This Row],[val_K]],NA())</f>
        <v>#N/A</v>
      </c>
      <c r="W353" s="11" t="e">
        <f>IF(AND(テーブル1[[#This Row],[設定項目]]&lt;設定!$D$12,テーブル1[[#This Row],[設定項目]]&gt;=設定!$D$11),テーブル1[[#This Row],[val_J]],NA())</f>
        <v>#N/A</v>
      </c>
      <c r="X353" s="11" t="e">
        <f>IF(AND(テーブル1[[#This Row],[設定項目]]&lt;設定!$D$12,テーブル1[[#This Row],[設定項目]]&gt;=設定!$D$11),テーブル1[[#This Row],[val_K]],NA())</f>
        <v>#N/A</v>
      </c>
      <c r="Y353" s="11" t="e">
        <f>IF(AND(テーブル1[[#This Row],[設定項目]]&lt;設定!$D$11,テーブル1[[#This Row],[設定項目]]&gt;=設定!$D$10),テーブル1[[#This Row],[val_J]],NA())</f>
        <v>#N/A</v>
      </c>
      <c r="Z353" s="11" t="e">
        <f>IF(AND(テーブル1[[#This Row],[設定項目]]&lt;設定!$D$11,テーブル1[[#This Row],[設定項目]]&gt;=設定!$D$10),テーブル1[[#This Row],[val_K]],NA())</f>
        <v>#N/A</v>
      </c>
      <c r="AA353" s="11" t="e">
        <f>IF(AND(テーブル1[[#This Row],[設定項目]]&lt;設定!$D$10,テーブル1[[#This Row],[設定項目]]&gt;=設定!$D$9),テーブル1[[#This Row],[val_J]],NA())</f>
        <v>#N/A</v>
      </c>
      <c r="AB353" s="11" t="e">
        <f>IF(AND(テーブル1[[#This Row],[設定項目]]&lt;設定!$D$10,テーブル1[[#This Row],[設定項目]]&gt;=設定!$D$9),テーブル1[[#This Row],[val_K]],NA())</f>
        <v>#N/A</v>
      </c>
      <c r="AC353" s="11" t="e">
        <f>IF(AND(テーブル1[[#This Row],[設定項目]]&lt;設定!$F$8,テーブル1[[#This Row],[設定項目]]&lt;&gt;""),テーブル1[[#This Row],[val_J]],NA())</f>
        <v>#N/A</v>
      </c>
      <c r="AD353" s="11" t="e">
        <f>IF(AND(テーブル1[[#This Row],[設定項目]]&lt;設定!$F$8,テーブル1[[#This Row],[設定項目]]&lt;&gt;""),テーブル1[[#This Row],[val_K]],NA())</f>
        <v>#N/A</v>
      </c>
      <c r="AE353" s="11">
        <f>IF(AND('グラフ(cCa-P)'!$I$11="ON",テーブル1[[#This Row],[ラベル表示]]=TRUE),テーブル1[[#This Row],[名前]],"")</f>
        <v>0</v>
      </c>
      <c r="AF353" s="11">
        <f>IF(AND('グラフ(PTH-cCa,P)'!$I$31="ON",テーブル1[[#This Row],[ラベル表示]]=TRUE),テーブル1[[#This Row],[名前]],"")</f>
        <v>0</v>
      </c>
      <c r="AG353" s="11">
        <f>IF(AND('グラフ(PTH-cCa,P)'!$Y$31="ON",テーブル1[[#This Row],[ラベル表示]]=TRUE),テーブル1[[#This Row],[名前]],"")</f>
        <v>0</v>
      </c>
      <c r="AH353" s="76">
        <f t="shared" si="11"/>
        <v>0</v>
      </c>
    </row>
    <row r="354" spans="2:34" ht="20.399999999999999" customHeight="1" x14ac:dyDescent="0.45">
      <c r="B354" s="129" t="b">
        <v>1</v>
      </c>
      <c r="C354" s="88">
        <f t="shared" si="10"/>
        <v>350</v>
      </c>
      <c r="D354" s="144"/>
      <c r="E354" s="8"/>
      <c r="F354" s="8"/>
      <c r="G354" s="8"/>
      <c r="H354" s="8"/>
      <c r="I354" s="8"/>
      <c r="J354" s="8"/>
      <c r="K354" s="136" t="str">
        <f>テーブル1[[#This Row],[cCa(mg/dL) '[自動計算']_グラフ表示用]]</f>
        <v/>
      </c>
      <c r="L354" s="8"/>
      <c r="M354" s="8"/>
      <c r="N354" s="59"/>
      <c r="O3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4" s="130" t="e">
        <f>IF(AND(テーブル1[[#This Row],[cCa(mg/dL) '[自動計算']_グラフ表示用]]&lt;&gt;"",テーブル1[[#This Row],[ラベル表示]]=TRUE),テーブル1[[#This Row],[cCa(mg/dL) '[自動計算']_グラフ表示用]],NA())</f>
        <v>#N/A</v>
      </c>
      <c r="Q354" s="130" t="e">
        <f>IF(AND(テーブル1[[#This Row],[P(mg/dL)]]&lt;&gt;"",テーブル1[[#This Row],[ラベル表示]]=TRUE),テーブル1[[#This Row],[P(mg/dL)]],NA())</f>
        <v>#N/A</v>
      </c>
      <c r="R354" s="130" t="e">
        <f>IF(AND(テーブル1[[#This Row],[設定項目]]&lt;&gt;"",テーブル1[[#This Row],[ラベル表示]]=TRUE),テーブル1[[#This Row],[設定項目]],NA())</f>
        <v>#N/A</v>
      </c>
      <c r="S354" s="58" t="e">
        <f>IF(テーブル1[[#This Row],[設定項目]]&gt;=設定!$D$13,テーブル1[[#This Row],[val_J]],NA())</f>
        <v>#N/A</v>
      </c>
      <c r="T354" s="11" t="e">
        <f>IF(テーブル1[[#This Row],[設定項目]]&gt;=設定!$D$13,テーブル1[[#This Row],[val_K]],NA())</f>
        <v>#N/A</v>
      </c>
      <c r="U354" s="11" t="e">
        <f>IF(AND(テーブル1[[#This Row],[設定項目]]&lt;設定!$D$13,テーブル1[[#This Row],[設定項目]]&gt;=設定!$D$12),テーブル1[[#This Row],[val_J]],NA())</f>
        <v>#N/A</v>
      </c>
      <c r="V354" s="11" t="e">
        <f>IF(AND(テーブル1[[#This Row],[設定項目]]&lt;設定!$D$13,テーブル1[[#This Row],[設定項目]]&gt;=設定!$D$12),テーブル1[[#This Row],[val_K]],NA())</f>
        <v>#N/A</v>
      </c>
      <c r="W354" s="11" t="e">
        <f>IF(AND(テーブル1[[#This Row],[設定項目]]&lt;設定!$D$12,テーブル1[[#This Row],[設定項目]]&gt;=設定!$D$11),テーブル1[[#This Row],[val_J]],NA())</f>
        <v>#N/A</v>
      </c>
      <c r="X354" s="11" t="e">
        <f>IF(AND(テーブル1[[#This Row],[設定項目]]&lt;設定!$D$12,テーブル1[[#This Row],[設定項目]]&gt;=設定!$D$11),テーブル1[[#This Row],[val_K]],NA())</f>
        <v>#N/A</v>
      </c>
      <c r="Y354" s="11" t="e">
        <f>IF(AND(テーブル1[[#This Row],[設定項目]]&lt;設定!$D$11,テーブル1[[#This Row],[設定項目]]&gt;=設定!$D$10),テーブル1[[#This Row],[val_J]],NA())</f>
        <v>#N/A</v>
      </c>
      <c r="Z354" s="11" t="e">
        <f>IF(AND(テーブル1[[#This Row],[設定項目]]&lt;設定!$D$11,テーブル1[[#This Row],[設定項目]]&gt;=設定!$D$10),テーブル1[[#This Row],[val_K]],NA())</f>
        <v>#N/A</v>
      </c>
      <c r="AA354" s="11" t="e">
        <f>IF(AND(テーブル1[[#This Row],[設定項目]]&lt;設定!$D$10,テーブル1[[#This Row],[設定項目]]&gt;=設定!$D$9),テーブル1[[#This Row],[val_J]],NA())</f>
        <v>#N/A</v>
      </c>
      <c r="AB354" s="11" t="e">
        <f>IF(AND(テーブル1[[#This Row],[設定項目]]&lt;設定!$D$10,テーブル1[[#This Row],[設定項目]]&gt;=設定!$D$9),テーブル1[[#This Row],[val_K]],NA())</f>
        <v>#N/A</v>
      </c>
      <c r="AC354" s="11" t="e">
        <f>IF(AND(テーブル1[[#This Row],[設定項目]]&lt;設定!$F$8,テーブル1[[#This Row],[設定項目]]&lt;&gt;""),テーブル1[[#This Row],[val_J]],NA())</f>
        <v>#N/A</v>
      </c>
      <c r="AD354" s="11" t="e">
        <f>IF(AND(テーブル1[[#This Row],[設定項目]]&lt;設定!$F$8,テーブル1[[#This Row],[設定項目]]&lt;&gt;""),テーブル1[[#This Row],[val_K]],NA())</f>
        <v>#N/A</v>
      </c>
      <c r="AE354" s="11">
        <f>IF(AND('グラフ(cCa-P)'!$I$11="ON",テーブル1[[#This Row],[ラベル表示]]=TRUE),テーブル1[[#This Row],[名前]],"")</f>
        <v>0</v>
      </c>
      <c r="AF354" s="11">
        <f>IF(AND('グラフ(PTH-cCa,P)'!$I$31="ON",テーブル1[[#This Row],[ラベル表示]]=TRUE),テーブル1[[#This Row],[名前]],"")</f>
        <v>0</v>
      </c>
      <c r="AG354" s="11">
        <f>IF(AND('グラフ(PTH-cCa,P)'!$Y$31="ON",テーブル1[[#This Row],[ラベル表示]]=TRUE),テーブル1[[#This Row],[名前]],"")</f>
        <v>0</v>
      </c>
      <c r="AH354" s="76">
        <f t="shared" si="11"/>
        <v>0</v>
      </c>
    </row>
    <row r="355" spans="2:34" ht="20.399999999999999" customHeight="1" x14ac:dyDescent="0.45">
      <c r="B355" s="129" t="b">
        <v>1</v>
      </c>
      <c r="C355" s="88">
        <f t="shared" si="10"/>
        <v>351</v>
      </c>
      <c r="D355" s="144"/>
      <c r="E355" s="8"/>
      <c r="F355" s="8"/>
      <c r="G355" s="8"/>
      <c r="H355" s="8"/>
      <c r="I355" s="8"/>
      <c r="J355" s="8"/>
      <c r="K355" s="136" t="str">
        <f>テーブル1[[#This Row],[cCa(mg/dL) '[自動計算']_グラフ表示用]]</f>
        <v/>
      </c>
      <c r="L355" s="8"/>
      <c r="M355" s="8"/>
      <c r="N355" s="59"/>
      <c r="O3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5" s="130" t="e">
        <f>IF(AND(テーブル1[[#This Row],[cCa(mg/dL) '[自動計算']_グラフ表示用]]&lt;&gt;"",テーブル1[[#This Row],[ラベル表示]]=TRUE),テーブル1[[#This Row],[cCa(mg/dL) '[自動計算']_グラフ表示用]],NA())</f>
        <v>#N/A</v>
      </c>
      <c r="Q355" s="130" t="e">
        <f>IF(AND(テーブル1[[#This Row],[P(mg/dL)]]&lt;&gt;"",テーブル1[[#This Row],[ラベル表示]]=TRUE),テーブル1[[#This Row],[P(mg/dL)]],NA())</f>
        <v>#N/A</v>
      </c>
      <c r="R355" s="130" t="e">
        <f>IF(AND(テーブル1[[#This Row],[設定項目]]&lt;&gt;"",テーブル1[[#This Row],[ラベル表示]]=TRUE),テーブル1[[#This Row],[設定項目]],NA())</f>
        <v>#N/A</v>
      </c>
      <c r="S355" s="58" t="e">
        <f>IF(テーブル1[[#This Row],[設定項目]]&gt;=設定!$D$13,テーブル1[[#This Row],[val_J]],NA())</f>
        <v>#N/A</v>
      </c>
      <c r="T355" s="11" t="e">
        <f>IF(テーブル1[[#This Row],[設定項目]]&gt;=設定!$D$13,テーブル1[[#This Row],[val_K]],NA())</f>
        <v>#N/A</v>
      </c>
      <c r="U355" s="11" t="e">
        <f>IF(AND(テーブル1[[#This Row],[設定項目]]&lt;設定!$D$13,テーブル1[[#This Row],[設定項目]]&gt;=設定!$D$12),テーブル1[[#This Row],[val_J]],NA())</f>
        <v>#N/A</v>
      </c>
      <c r="V355" s="11" t="e">
        <f>IF(AND(テーブル1[[#This Row],[設定項目]]&lt;設定!$D$13,テーブル1[[#This Row],[設定項目]]&gt;=設定!$D$12),テーブル1[[#This Row],[val_K]],NA())</f>
        <v>#N/A</v>
      </c>
      <c r="W355" s="11" t="e">
        <f>IF(AND(テーブル1[[#This Row],[設定項目]]&lt;設定!$D$12,テーブル1[[#This Row],[設定項目]]&gt;=設定!$D$11),テーブル1[[#This Row],[val_J]],NA())</f>
        <v>#N/A</v>
      </c>
      <c r="X355" s="11" t="e">
        <f>IF(AND(テーブル1[[#This Row],[設定項目]]&lt;設定!$D$12,テーブル1[[#This Row],[設定項目]]&gt;=設定!$D$11),テーブル1[[#This Row],[val_K]],NA())</f>
        <v>#N/A</v>
      </c>
      <c r="Y355" s="11" t="e">
        <f>IF(AND(テーブル1[[#This Row],[設定項目]]&lt;設定!$D$11,テーブル1[[#This Row],[設定項目]]&gt;=設定!$D$10),テーブル1[[#This Row],[val_J]],NA())</f>
        <v>#N/A</v>
      </c>
      <c r="Z355" s="11" t="e">
        <f>IF(AND(テーブル1[[#This Row],[設定項目]]&lt;設定!$D$11,テーブル1[[#This Row],[設定項目]]&gt;=設定!$D$10),テーブル1[[#This Row],[val_K]],NA())</f>
        <v>#N/A</v>
      </c>
      <c r="AA355" s="11" t="e">
        <f>IF(AND(テーブル1[[#This Row],[設定項目]]&lt;設定!$D$10,テーブル1[[#This Row],[設定項目]]&gt;=設定!$D$9),テーブル1[[#This Row],[val_J]],NA())</f>
        <v>#N/A</v>
      </c>
      <c r="AB355" s="11" t="e">
        <f>IF(AND(テーブル1[[#This Row],[設定項目]]&lt;設定!$D$10,テーブル1[[#This Row],[設定項目]]&gt;=設定!$D$9),テーブル1[[#This Row],[val_K]],NA())</f>
        <v>#N/A</v>
      </c>
      <c r="AC355" s="11" t="e">
        <f>IF(AND(テーブル1[[#This Row],[設定項目]]&lt;設定!$F$8,テーブル1[[#This Row],[設定項目]]&lt;&gt;""),テーブル1[[#This Row],[val_J]],NA())</f>
        <v>#N/A</v>
      </c>
      <c r="AD355" s="11" t="e">
        <f>IF(AND(テーブル1[[#This Row],[設定項目]]&lt;設定!$F$8,テーブル1[[#This Row],[設定項目]]&lt;&gt;""),テーブル1[[#This Row],[val_K]],NA())</f>
        <v>#N/A</v>
      </c>
      <c r="AE355" s="11">
        <f>IF(AND('グラフ(cCa-P)'!$I$11="ON",テーブル1[[#This Row],[ラベル表示]]=TRUE),テーブル1[[#This Row],[名前]],"")</f>
        <v>0</v>
      </c>
      <c r="AF355" s="11">
        <f>IF(AND('グラフ(PTH-cCa,P)'!$I$31="ON",テーブル1[[#This Row],[ラベル表示]]=TRUE),テーブル1[[#This Row],[名前]],"")</f>
        <v>0</v>
      </c>
      <c r="AG355" s="11">
        <f>IF(AND('グラフ(PTH-cCa,P)'!$Y$31="ON",テーブル1[[#This Row],[ラベル表示]]=TRUE),テーブル1[[#This Row],[名前]],"")</f>
        <v>0</v>
      </c>
      <c r="AH355" s="76">
        <f t="shared" si="11"/>
        <v>0</v>
      </c>
    </row>
    <row r="356" spans="2:34" ht="20.399999999999999" customHeight="1" x14ac:dyDescent="0.45">
      <c r="B356" s="129" t="b">
        <v>1</v>
      </c>
      <c r="C356" s="88">
        <f t="shared" si="10"/>
        <v>352</v>
      </c>
      <c r="D356" s="144"/>
      <c r="E356" s="8"/>
      <c r="F356" s="8"/>
      <c r="G356" s="8"/>
      <c r="H356" s="8"/>
      <c r="I356" s="8"/>
      <c r="J356" s="8"/>
      <c r="K356" s="136" t="str">
        <f>テーブル1[[#This Row],[cCa(mg/dL) '[自動計算']_グラフ表示用]]</f>
        <v/>
      </c>
      <c r="L356" s="8"/>
      <c r="M356" s="8"/>
      <c r="N356" s="59"/>
      <c r="O3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6" s="130" t="e">
        <f>IF(AND(テーブル1[[#This Row],[cCa(mg/dL) '[自動計算']_グラフ表示用]]&lt;&gt;"",テーブル1[[#This Row],[ラベル表示]]=TRUE),テーブル1[[#This Row],[cCa(mg/dL) '[自動計算']_グラフ表示用]],NA())</f>
        <v>#N/A</v>
      </c>
      <c r="Q356" s="130" t="e">
        <f>IF(AND(テーブル1[[#This Row],[P(mg/dL)]]&lt;&gt;"",テーブル1[[#This Row],[ラベル表示]]=TRUE),テーブル1[[#This Row],[P(mg/dL)]],NA())</f>
        <v>#N/A</v>
      </c>
      <c r="R356" s="130" t="e">
        <f>IF(AND(テーブル1[[#This Row],[設定項目]]&lt;&gt;"",テーブル1[[#This Row],[ラベル表示]]=TRUE),テーブル1[[#This Row],[設定項目]],NA())</f>
        <v>#N/A</v>
      </c>
      <c r="S356" s="58" t="e">
        <f>IF(テーブル1[[#This Row],[設定項目]]&gt;=設定!$D$13,テーブル1[[#This Row],[val_J]],NA())</f>
        <v>#N/A</v>
      </c>
      <c r="T356" s="11" t="e">
        <f>IF(テーブル1[[#This Row],[設定項目]]&gt;=設定!$D$13,テーブル1[[#This Row],[val_K]],NA())</f>
        <v>#N/A</v>
      </c>
      <c r="U356" s="11" t="e">
        <f>IF(AND(テーブル1[[#This Row],[設定項目]]&lt;設定!$D$13,テーブル1[[#This Row],[設定項目]]&gt;=設定!$D$12),テーブル1[[#This Row],[val_J]],NA())</f>
        <v>#N/A</v>
      </c>
      <c r="V356" s="11" t="e">
        <f>IF(AND(テーブル1[[#This Row],[設定項目]]&lt;設定!$D$13,テーブル1[[#This Row],[設定項目]]&gt;=設定!$D$12),テーブル1[[#This Row],[val_K]],NA())</f>
        <v>#N/A</v>
      </c>
      <c r="W356" s="11" t="e">
        <f>IF(AND(テーブル1[[#This Row],[設定項目]]&lt;設定!$D$12,テーブル1[[#This Row],[設定項目]]&gt;=設定!$D$11),テーブル1[[#This Row],[val_J]],NA())</f>
        <v>#N/A</v>
      </c>
      <c r="X356" s="11" t="e">
        <f>IF(AND(テーブル1[[#This Row],[設定項目]]&lt;設定!$D$12,テーブル1[[#This Row],[設定項目]]&gt;=設定!$D$11),テーブル1[[#This Row],[val_K]],NA())</f>
        <v>#N/A</v>
      </c>
      <c r="Y356" s="11" t="e">
        <f>IF(AND(テーブル1[[#This Row],[設定項目]]&lt;設定!$D$11,テーブル1[[#This Row],[設定項目]]&gt;=設定!$D$10),テーブル1[[#This Row],[val_J]],NA())</f>
        <v>#N/A</v>
      </c>
      <c r="Z356" s="11" t="e">
        <f>IF(AND(テーブル1[[#This Row],[設定項目]]&lt;設定!$D$11,テーブル1[[#This Row],[設定項目]]&gt;=設定!$D$10),テーブル1[[#This Row],[val_K]],NA())</f>
        <v>#N/A</v>
      </c>
      <c r="AA356" s="11" t="e">
        <f>IF(AND(テーブル1[[#This Row],[設定項目]]&lt;設定!$D$10,テーブル1[[#This Row],[設定項目]]&gt;=設定!$D$9),テーブル1[[#This Row],[val_J]],NA())</f>
        <v>#N/A</v>
      </c>
      <c r="AB356" s="11" t="e">
        <f>IF(AND(テーブル1[[#This Row],[設定項目]]&lt;設定!$D$10,テーブル1[[#This Row],[設定項目]]&gt;=設定!$D$9),テーブル1[[#This Row],[val_K]],NA())</f>
        <v>#N/A</v>
      </c>
      <c r="AC356" s="11" t="e">
        <f>IF(AND(テーブル1[[#This Row],[設定項目]]&lt;設定!$F$8,テーブル1[[#This Row],[設定項目]]&lt;&gt;""),テーブル1[[#This Row],[val_J]],NA())</f>
        <v>#N/A</v>
      </c>
      <c r="AD356" s="11" t="e">
        <f>IF(AND(テーブル1[[#This Row],[設定項目]]&lt;設定!$F$8,テーブル1[[#This Row],[設定項目]]&lt;&gt;""),テーブル1[[#This Row],[val_K]],NA())</f>
        <v>#N/A</v>
      </c>
      <c r="AE356" s="11">
        <f>IF(AND('グラフ(cCa-P)'!$I$11="ON",テーブル1[[#This Row],[ラベル表示]]=TRUE),テーブル1[[#This Row],[名前]],"")</f>
        <v>0</v>
      </c>
      <c r="AF356" s="11">
        <f>IF(AND('グラフ(PTH-cCa,P)'!$I$31="ON",テーブル1[[#This Row],[ラベル表示]]=TRUE),テーブル1[[#This Row],[名前]],"")</f>
        <v>0</v>
      </c>
      <c r="AG356" s="11">
        <f>IF(AND('グラフ(PTH-cCa,P)'!$Y$31="ON",テーブル1[[#This Row],[ラベル表示]]=TRUE),テーブル1[[#This Row],[名前]],"")</f>
        <v>0</v>
      </c>
      <c r="AH356" s="76">
        <f t="shared" si="11"/>
        <v>0</v>
      </c>
    </row>
    <row r="357" spans="2:34" ht="20.399999999999999" customHeight="1" x14ac:dyDescent="0.45">
      <c r="B357" s="129" t="b">
        <v>1</v>
      </c>
      <c r="C357" s="88">
        <f t="shared" si="10"/>
        <v>353</v>
      </c>
      <c r="D357" s="144"/>
      <c r="E357" s="8"/>
      <c r="F357" s="8"/>
      <c r="G357" s="8"/>
      <c r="H357" s="8"/>
      <c r="I357" s="8"/>
      <c r="J357" s="8"/>
      <c r="K357" s="136" t="str">
        <f>テーブル1[[#This Row],[cCa(mg/dL) '[自動計算']_グラフ表示用]]</f>
        <v/>
      </c>
      <c r="L357" s="8"/>
      <c r="M357" s="8"/>
      <c r="N357" s="59"/>
      <c r="O3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7" s="130" t="e">
        <f>IF(AND(テーブル1[[#This Row],[cCa(mg/dL) '[自動計算']_グラフ表示用]]&lt;&gt;"",テーブル1[[#This Row],[ラベル表示]]=TRUE),テーブル1[[#This Row],[cCa(mg/dL) '[自動計算']_グラフ表示用]],NA())</f>
        <v>#N/A</v>
      </c>
      <c r="Q357" s="130" t="e">
        <f>IF(AND(テーブル1[[#This Row],[P(mg/dL)]]&lt;&gt;"",テーブル1[[#This Row],[ラベル表示]]=TRUE),テーブル1[[#This Row],[P(mg/dL)]],NA())</f>
        <v>#N/A</v>
      </c>
      <c r="R357" s="130" t="e">
        <f>IF(AND(テーブル1[[#This Row],[設定項目]]&lt;&gt;"",テーブル1[[#This Row],[ラベル表示]]=TRUE),テーブル1[[#This Row],[設定項目]],NA())</f>
        <v>#N/A</v>
      </c>
      <c r="S357" s="58" t="e">
        <f>IF(テーブル1[[#This Row],[設定項目]]&gt;=設定!$D$13,テーブル1[[#This Row],[val_J]],NA())</f>
        <v>#N/A</v>
      </c>
      <c r="T357" s="11" t="e">
        <f>IF(テーブル1[[#This Row],[設定項目]]&gt;=設定!$D$13,テーブル1[[#This Row],[val_K]],NA())</f>
        <v>#N/A</v>
      </c>
      <c r="U357" s="11" t="e">
        <f>IF(AND(テーブル1[[#This Row],[設定項目]]&lt;設定!$D$13,テーブル1[[#This Row],[設定項目]]&gt;=設定!$D$12),テーブル1[[#This Row],[val_J]],NA())</f>
        <v>#N/A</v>
      </c>
      <c r="V357" s="11" t="e">
        <f>IF(AND(テーブル1[[#This Row],[設定項目]]&lt;設定!$D$13,テーブル1[[#This Row],[設定項目]]&gt;=設定!$D$12),テーブル1[[#This Row],[val_K]],NA())</f>
        <v>#N/A</v>
      </c>
      <c r="W357" s="11" t="e">
        <f>IF(AND(テーブル1[[#This Row],[設定項目]]&lt;設定!$D$12,テーブル1[[#This Row],[設定項目]]&gt;=設定!$D$11),テーブル1[[#This Row],[val_J]],NA())</f>
        <v>#N/A</v>
      </c>
      <c r="X357" s="11" t="e">
        <f>IF(AND(テーブル1[[#This Row],[設定項目]]&lt;設定!$D$12,テーブル1[[#This Row],[設定項目]]&gt;=設定!$D$11),テーブル1[[#This Row],[val_K]],NA())</f>
        <v>#N/A</v>
      </c>
      <c r="Y357" s="11" t="e">
        <f>IF(AND(テーブル1[[#This Row],[設定項目]]&lt;設定!$D$11,テーブル1[[#This Row],[設定項目]]&gt;=設定!$D$10),テーブル1[[#This Row],[val_J]],NA())</f>
        <v>#N/A</v>
      </c>
      <c r="Z357" s="11" t="e">
        <f>IF(AND(テーブル1[[#This Row],[設定項目]]&lt;設定!$D$11,テーブル1[[#This Row],[設定項目]]&gt;=設定!$D$10),テーブル1[[#This Row],[val_K]],NA())</f>
        <v>#N/A</v>
      </c>
      <c r="AA357" s="11" t="e">
        <f>IF(AND(テーブル1[[#This Row],[設定項目]]&lt;設定!$D$10,テーブル1[[#This Row],[設定項目]]&gt;=設定!$D$9),テーブル1[[#This Row],[val_J]],NA())</f>
        <v>#N/A</v>
      </c>
      <c r="AB357" s="11" t="e">
        <f>IF(AND(テーブル1[[#This Row],[設定項目]]&lt;設定!$D$10,テーブル1[[#This Row],[設定項目]]&gt;=設定!$D$9),テーブル1[[#This Row],[val_K]],NA())</f>
        <v>#N/A</v>
      </c>
      <c r="AC357" s="11" t="e">
        <f>IF(AND(テーブル1[[#This Row],[設定項目]]&lt;設定!$F$8,テーブル1[[#This Row],[設定項目]]&lt;&gt;""),テーブル1[[#This Row],[val_J]],NA())</f>
        <v>#N/A</v>
      </c>
      <c r="AD357" s="11" t="e">
        <f>IF(AND(テーブル1[[#This Row],[設定項目]]&lt;設定!$F$8,テーブル1[[#This Row],[設定項目]]&lt;&gt;""),テーブル1[[#This Row],[val_K]],NA())</f>
        <v>#N/A</v>
      </c>
      <c r="AE357" s="11">
        <f>IF(AND('グラフ(cCa-P)'!$I$11="ON",テーブル1[[#This Row],[ラベル表示]]=TRUE),テーブル1[[#This Row],[名前]],"")</f>
        <v>0</v>
      </c>
      <c r="AF357" s="11">
        <f>IF(AND('グラフ(PTH-cCa,P)'!$I$31="ON",テーブル1[[#This Row],[ラベル表示]]=TRUE),テーブル1[[#This Row],[名前]],"")</f>
        <v>0</v>
      </c>
      <c r="AG357" s="11">
        <f>IF(AND('グラフ(PTH-cCa,P)'!$Y$31="ON",テーブル1[[#This Row],[ラベル表示]]=TRUE),テーブル1[[#This Row],[名前]],"")</f>
        <v>0</v>
      </c>
      <c r="AH357" s="76">
        <f t="shared" si="11"/>
        <v>0</v>
      </c>
    </row>
    <row r="358" spans="2:34" ht="20.399999999999999" customHeight="1" x14ac:dyDescent="0.45">
      <c r="B358" s="129" t="b">
        <v>1</v>
      </c>
      <c r="C358" s="88">
        <f t="shared" si="10"/>
        <v>354</v>
      </c>
      <c r="D358" s="144"/>
      <c r="E358" s="8"/>
      <c r="F358" s="8"/>
      <c r="G358" s="8"/>
      <c r="H358" s="8"/>
      <c r="I358" s="8"/>
      <c r="J358" s="8"/>
      <c r="K358" s="136" t="str">
        <f>テーブル1[[#This Row],[cCa(mg/dL) '[自動計算']_グラフ表示用]]</f>
        <v/>
      </c>
      <c r="L358" s="8"/>
      <c r="M358" s="8"/>
      <c r="N358" s="59"/>
      <c r="O3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8" s="130" t="e">
        <f>IF(AND(テーブル1[[#This Row],[cCa(mg/dL) '[自動計算']_グラフ表示用]]&lt;&gt;"",テーブル1[[#This Row],[ラベル表示]]=TRUE),テーブル1[[#This Row],[cCa(mg/dL) '[自動計算']_グラフ表示用]],NA())</f>
        <v>#N/A</v>
      </c>
      <c r="Q358" s="130" t="e">
        <f>IF(AND(テーブル1[[#This Row],[P(mg/dL)]]&lt;&gt;"",テーブル1[[#This Row],[ラベル表示]]=TRUE),テーブル1[[#This Row],[P(mg/dL)]],NA())</f>
        <v>#N/A</v>
      </c>
      <c r="R358" s="130" t="e">
        <f>IF(AND(テーブル1[[#This Row],[設定項目]]&lt;&gt;"",テーブル1[[#This Row],[ラベル表示]]=TRUE),テーブル1[[#This Row],[設定項目]],NA())</f>
        <v>#N/A</v>
      </c>
      <c r="S358" s="58" t="e">
        <f>IF(テーブル1[[#This Row],[設定項目]]&gt;=設定!$D$13,テーブル1[[#This Row],[val_J]],NA())</f>
        <v>#N/A</v>
      </c>
      <c r="T358" s="11" t="e">
        <f>IF(テーブル1[[#This Row],[設定項目]]&gt;=設定!$D$13,テーブル1[[#This Row],[val_K]],NA())</f>
        <v>#N/A</v>
      </c>
      <c r="U358" s="11" t="e">
        <f>IF(AND(テーブル1[[#This Row],[設定項目]]&lt;設定!$D$13,テーブル1[[#This Row],[設定項目]]&gt;=設定!$D$12),テーブル1[[#This Row],[val_J]],NA())</f>
        <v>#N/A</v>
      </c>
      <c r="V358" s="11" t="e">
        <f>IF(AND(テーブル1[[#This Row],[設定項目]]&lt;設定!$D$13,テーブル1[[#This Row],[設定項目]]&gt;=設定!$D$12),テーブル1[[#This Row],[val_K]],NA())</f>
        <v>#N/A</v>
      </c>
      <c r="W358" s="11" t="e">
        <f>IF(AND(テーブル1[[#This Row],[設定項目]]&lt;設定!$D$12,テーブル1[[#This Row],[設定項目]]&gt;=設定!$D$11),テーブル1[[#This Row],[val_J]],NA())</f>
        <v>#N/A</v>
      </c>
      <c r="X358" s="11" t="e">
        <f>IF(AND(テーブル1[[#This Row],[設定項目]]&lt;設定!$D$12,テーブル1[[#This Row],[設定項目]]&gt;=設定!$D$11),テーブル1[[#This Row],[val_K]],NA())</f>
        <v>#N/A</v>
      </c>
      <c r="Y358" s="11" t="e">
        <f>IF(AND(テーブル1[[#This Row],[設定項目]]&lt;設定!$D$11,テーブル1[[#This Row],[設定項目]]&gt;=設定!$D$10),テーブル1[[#This Row],[val_J]],NA())</f>
        <v>#N/A</v>
      </c>
      <c r="Z358" s="11" t="e">
        <f>IF(AND(テーブル1[[#This Row],[設定項目]]&lt;設定!$D$11,テーブル1[[#This Row],[設定項目]]&gt;=設定!$D$10),テーブル1[[#This Row],[val_K]],NA())</f>
        <v>#N/A</v>
      </c>
      <c r="AA358" s="11" t="e">
        <f>IF(AND(テーブル1[[#This Row],[設定項目]]&lt;設定!$D$10,テーブル1[[#This Row],[設定項目]]&gt;=設定!$D$9),テーブル1[[#This Row],[val_J]],NA())</f>
        <v>#N/A</v>
      </c>
      <c r="AB358" s="11" t="e">
        <f>IF(AND(テーブル1[[#This Row],[設定項目]]&lt;設定!$D$10,テーブル1[[#This Row],[設定項目]]&gt;=設定!$D$9),テーブル1[[#This Row],[val_K]],NA())</f>
        <v>#N/A</v>
      </c>
      <c r="AC358" s="11" t="e">
        <f>IF(AND(テーブル1[[#This Row],[設定項目]]&lt;設定!$F$8,テーブル1[[#This Row],[設定項目]]&lt;&gt;""),テーブル1[[#This Row],[val_J]],NA())</f>
        <v>#N/A</v>
      </c>
      <c r="AD358" s="11" t="e">
        <f>IF(AND(テーブル1[[#This Row],[設定項目]]&lt;設定!$F$8,テーブル1[[#This Row],[設定項目]]&lt;&gt;""),テーブル1[[#This Row],[val_K]],NA())</f>
        <v>#N/A</v>
      </c>
      <c r="AE358" s="11">
        <f>IF(AND('グラフ(cCa-P)'!$I$11="ON",テーブル1[[#This Row],[ラベル表示]]=TRUE),テーブル1[[#This Row],[名前]],"")</f>
        <v>0</v>
      </c>
      <c r="AF358" s="11">
        <f>IF(AND('グラフ(PTH-cCa,P)'!$I$31="ON",テーブル1[[#This Row],[ラベル表示]]=TRUE),テーブル1[[#This Row],[名前]],"")</f>
        <v>0</v>
      </c>
      <c r="AG358" s="11">
        <f>IF(AND('グラフ(PTH-cCa,P)'!$Y$31="ON",テーブル1[[#This Row],[ラベル表示]]=TRUE),テーブル1[[#This Row],[名前]],"")</f>
        <v>0</v>
      </c>
      <c r="AH358" s="76">
        <f t="shared" si="11"/>
        <v>0</v>
      </c>
    </row>
    <row r="359" spans="2:34" ht="20.399999999999999" customHeight="1" x14ac:dyDescent="0.45">
      <c r="B359" s="129" t="b">
        <v>1</v>
      </c>
      <c r="C359" s="88">
        <f t="shared" si="10"/>
        <v>355</v>
      </c>
      <c r="D359" s="144"/>
      <c r="E359" s="8"/>
      <c r="F359" s="8"/>
      <c r="G359" s="8"/>
      <c r="H359" s="8"/>
      <c r="I359" s="8"/>
      <c r="J359" s="8"/>
      <c r="K359" s="136" t="str">
        <f>テーブル1[[#This Row],[cCa(mg/dL) '[自動計算']_グラフ表示用]]</f>
        <v/>
      </c>
      <c r="L359" s="8"/>
      <c r="M359" s="8"/>
      <c r="N359" s="59"/>
      <c r="O3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59" s="130" t="e">
        <f>IF(AND(テーブル1[[#This Row],[cCa(mg/dL) '[自動計算']_グラフ表示用]]&lt;&gt;"",テーブル1[[#This Row],[ラベル表示]]=TRUE),テーブル1[[#This Row],[cCa(mg/dL) '[自動計算']_グラフ表示用]],NA())</f>
        <v>#N/A</v>
      </c>
      <c r="Q359" s="130" t="e">
        <f>IF(AND(テーブル1[[#This Row],[P(mg/dL)]]&lt;&gt;"",テーブル1[[#This Row],[ラベル表示]]=TRUE),テーブル1[[#This Row],[P(mg/dL)]],NA())</f>
        <v>#N/A</v>
      </c>
      <c r="R359" s="130" t="e">
        <f>IF(AND(テーブル1[[#This Row],[設定項目]]&lt;&gt;"",テーブル1[[#This Row],[ラベル表示]]=TRUE),テーブル1[[#This Row],[設定項目]],NA())</f>
        <v>#N/A</v>
      </c>
      <c r="S359" s="58" t="e">
        <f>IF(テーブル1[[#This Row],[設定項目]]&gt;=設定!$D$13,テーブル1[[#This Row],[val_J]],NA())</f>
        <v>#N/A</v>
      </c>
      <c r="T359" s="11" t="e">
        <f>IF(テーブル1[[#This Row],[設定項目]]&gt;=設定!$D$13,テーブル1[[#This Row],[val_K]],NA())</f>
        <v>#N/A</v>
      </c>
      <c r="U359" s="11" t="e">
        <f>IF(AND(テーブル1[[#This Row],[設定項目]]&lt;設定!$D$13,テーブル1[[#This Row],[設定項目]]&gt;=設定!$D$12),テーブル1[[#This Row],[val_J]],NA())</f>
        <v>#N/A</v>
      </c>
      <c r="V359" s="11" t="e">
        <f>IF(AND(テーブル1[[#This Row],[設定項目]]&lt;設定!$D$13,テーブル1[[#This Row],[設定項目]]&gt;=設定!$D$12),テーブル1[[#This Row],[val_K]],NA())</f>
        <v>#N/A</v>
      </c>
      <c r="W359" s="11" t="e">
        <f>IF(AND(テーブル1[[#This Row],[設定項目]]&lt;設定!$D$12,テーブル1[[#This Row],[設定項目]]&gt;=設定!$D$11),テーブル1[[#This Row],[val_J]],NA())</f>
        <v>#N/A</v>
      </c>
      <c r="X359" s="11" t="e">
        <f>IF(AND(テーブル1[[#This Row],[設定項目]]&lt;設定!$D$12,テーブル1[[#This Row],[設定項目]]&gt;=設定!$D$11),テーブル1[[#This Row],[val_K]],NA())</f>
        <v>#N/A</v>
      </c>
      <c r="Y359" s="11" t="e">
        <f>IF(AND(テーブル1[[#This Row],[設定項目]]&lt;設定!$D$11,テーブル1[[#This Row],[設定項目]]&gt;=設定!$D$10),テーブル1[[#This Row],[val_J]],NA())</f>
        <v>#N/A</v>
      </c>
      <c r="Z359" s="11" t="e">
        <f>IF(AND(テーブル1[[#This Row],[設定項目]]&lt;設定!$D$11,テーブル1[[#This Row],[設定項目]]&gt;=設定!$D$10),テーブル1[[#This Row],[val_K]],NA())</f>
        <v>#N/A</v>
      </c>
      <c r="AA359" s="11" t="e">
        <f>IF(AND(テーブル1[[#This Row],[設定項目]]&lt;設定!$D$10,テーブル1[[#This Row],[設定項目]]&gt;=設定!$D$9),テーブル1[[#This Row],[val_J]],NA())</f>
        <v>#N/A</v>
      </c>
      <c r="AB359" s="11" t="e">
        <f>IF(AND(テーブル1[[#This Row],[設定項目]]&lt;設定!$D$10,テーブル1[[#This Row],[設定項目]]&gt;=設定!$D$9),テーブル1[[#This Row],[val_K]],NA())</f>
        <v>#N/A</v>
      </c>
      <c r="AC359" s="11" t="e">
        <f>IF(AND(テーブル1[[#This Row],[設定項目]]&lt;設定!$F$8,テーブル1[[#This Row],[設定項目]]&lt;&gt;""),テーブル1[[#This Row],[val_J]],NA())</f>
        <v>#N/A</v>
      </c>
      <c r="AD359" s="11" t="e">
        <f>IF(AND(テーブル1[[#This Row],[設定項目]]&lt;設定!$F$8,テーブル1[[#This Row],[設定項目]]&lt;&gt;""),テーブル1[[#This Row],[val_K]],NA())</f>
        <v>#N/A</v>
      </c>
      <c r="AE359" s="11">
        <f>IF(AND('グラフ(cCa-P)'!$I$11="ON",テーブル1[[#This Row],[ラベル表示]]=TRUE),テーブル1[[#This Row],[名前]],"")</f>
        <v>0</v>
      </c>
      <c r="AF359" s="11">
        <f>IF(AND('グラフ(PTH-cCa,P)'!$I$31="ON",テーブル1[[#This Row],[ラベル表示]]=TRUE),テーブル1[[#This Row],[名前]],"")</f>
        <v>0</v>
      </c>
      <c r="AG359" s="11">
        <f>IF(AND('グラフ(PTH-cCa,P)'!$Y$31="ON",テーブル1[[#This Row],[ラベル表示]]=TRUE),テーブル1[[#This Row],[名前]],"")</f>
        <v>0</v>
      </c>
      <c r="AH359" s="76">
        <f t="shared" si="11"/>
        <v>0</v>
      </c>
    </row>
    <row r="360" spans="2:34" ht="20.399999999999999" customHeight="1" x14ac:dyDescent="0.45">
      <c r="B360" s="129" t="b">
        <v>1</v>
      </c>
      <c r="C360" s="88">
        <f t="shared" si="10"/>
        <v>356</v>
      </c>
      <c r="D360" s="144"/>
      <c r="E360" s="8"/>
      <c r="F360" s="8"/>
      <c r="G360" s="8"/>
      <c r="H360" s="8"/>
      <c r="I360" s="8"/>
      <c r="J360" s="8"/>
      <c r="K360" s="136" t="str">
        <f>テーブル1[[#This Row],[cCa(mg/dL) '[自動計算']_グラフ表示用]]</f>
        <v/>
      </c>
      <c r="L360" s="8"/>
      <c r="M360" s="8"/>
      <c r="N360" s="59"/>
      <c r="O3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0" s="130" t="e">
        <f>IF(AND(テーブル1[[#This Row],[cCa(mg/dL) '[自動計算']_グラフ表示用]]&lt;&gt;"",テーブル1[[#This Row],[ラベル表示]]=TRUE),テーブル1[[#This Row],[cCa(mg/dL) '[自動計算']_グラフ表示用]],NA())</f>
        <v>#N/A</v>
      </c>
      <c r="Q360" s="130" t="e">
        <f>IF(AND(テーブル1[[#This Row],[P(mg/dL)]]&lt;&gt;"",テーブル1[[#This Row],[ラベル表示]]=TRUE),テーブル1[[#This Row],[P(mg/dL)]],NA())</f>
        <v>#N/A</v>
      </c>
      <c r="R360" s="130" t="e">
        <f>IF(AND(テーブル1[[#This Row],[設定項目]]&lt;&gt;"",テーブル1[[#This Row],[ラベル表示]]=TRUE),テーブル1[[#This Row],[設定項目]],NA())</f>
        <v>#N/A</v>
      </c>
      <c r="S360" s="58" t="e">
        <f>IF(テーブル1[[#This Row],[設定項目]]&gt;=設定!$D$13,テーブル1[[#This Row],[val_J]],NA())</f>
        <v>#N/A</v>
      </c>
      <c r="T360" s="11" t="e">
        <f>IF(テーブル1[[#This Row],[設定項目]]&gt;=設定!$D$13,テーブル1[[#This Row],[val_K]],NA())</f>
        <v>#N/A</v>
      </c>
      <c r="U360" s="11" t="e">
        <f>IF(AND(テーブル1[[#This Row],[設定項目]]&lt;設定!$D$13,テーブル1[[#This Row],[設定項目]]&gt;=設定!$D$12),テーブル1[[#This Row],[val_J]],NA())</f>
        <v>#N/A</v>
      </c>
      <c r="V360" s="11" t="e">
        <f>IF(AND(テーブル1[[#This Row],[設定項目]]&lt;設定!$D$13,テーブル1[[#This Row],[設定項目]]&gt;=設定!$D$12),テーブル1[[#This Row],[val_K]],NA())</f>
        <v>#N/A</v>
      </c>
      <c r="W360" s="11" t="e">
        <f>IF(AND(テーブル1[[#This Row],[設定項目]]&lt;設定!$D$12,テーブル1[[#This Row],[設定項目]]&gt;=設定!$D$11),テーブル1[[#This Row],[val_J]],NA())</f>
        <v>#N/A</v>
      </c>
      <c r="X360" s="11" t="e">
        <f>IF(AND(テーブル1[[#This Row],[設定項目]]&lt;設定!$D$12,テーブル1[[#This Row],[設定項目]]&gt;=設定!$D$11),テーブル1[[#This Row],[val_K]],NA())</f>
        <v>#N/A</v>
      </c>
      <c r="Y360" s="11" t="e">
        <f>IF(AND(テーブル1[[#This Row],[設定項目]]&lt;設定!$D$11,テーブル1[[#This Row],[設定項目]]&gt;=設定!$D$10),テーブル1[[#This Row],[val_J]],NA())</f>
        <v>#N/A</v>
      </c>
      <c r="Z360" s="11" t="e">
        <f>IF(AND(テーブル1[[#This Row],[設定項目]]&lt;設定!$D$11,テーブル1[[#This Row],[設定項目]]&gt;=設定!$D$10),テーブル1[[#This Row],[val_K]],NA())</f>
        <v>#N/A</v>
      </c>
      <c r="AA360" s="11" t="e">
        <f>IF(AND(テーブル1[[#This Row],[設定項目]]&lt;設定!$D$10,テーブル1[[#This Row],[設定項目]]&gt;=設定!$D$9),テーブル1[[#This Row],[val_J]],NA())</f>
        <v>#N/A</v>
      </c>
      <c r="AB360" s="11" t="e">
        <f>IF(AND(テーブル1[[#This Row],[設定項目]]&lt;設定!$D$10,テーブル1[[#This Row],[設定項目]]&gt;=設定!$D$9),テーブル1[[#This Row],[val_K]],NA())</f>
        <v>#N/A</v>
      </c>
      <c r="AC360" s="11" t="e">
        <f>IF(AND(テーブル1[[#This Row],[設定項目]]&lt;設定!$F$8,テーブル1[[#This Row],[設定項目]]&lt;&gt;""),テーブル1[[#This Row],[val_J]],NA())</f>
        <v>#N/A</v>
      </c>
      <c r="AD360" s="11" t="e">
        <f>IF(AND(テーブル1[[#This Row],[設定項目]]&lt;設定!$F$8,テーブル1[[#This Row],[設定項目]]&lt;&gt;""),テーブル1[[#This Row],[val_K]],NA())</f>
        <v>#N/A</v>
      </c>
      <c r="AE360" s="11">
        <f>IF(AND('グラフ(cCa-P)'!$I$11="ON",テーブル1[[#This Row],[ラベル表示]]=TRUE),テーブル1[[#This Row],[名前]],"")</f>
        <v>0</v>
      </c>
      <c r="AF360" s="11">
        <f>IF(AND('グラフ(PTH-cCa,P)'!$I$31="ON",テーブル1[[#This Row],[ラベル表示]]=TRUE),テーブル1[[#This Row],[名前]],"")</f>
        <v>0</v>
      </c>
      <c r="AG360" s="11">
        <f>IF(AND('グラフ(PTH-cCa,P)'!$Y$31="ON",テーブル1[[#This Row],[ラベル表示]]=TRUE),テーブル1[[#This Row],[名前]],"")</f>
        <v>0</v>
      </c>
      <c r="AH360" s="76">
        <f t="shared" si="11"/>
        <v>0</v>
      </c>
    </row>
    <row r="361" spans="2:34" ht="20.399999999999999" customHeight="1" x14ac:dyDescent="0.45">
      <c r="B361" s="129" t="b">
        <v>1</v>
      </c>
      <c r="C361" s="88">
        <f t="shared" si="10"/>
        <v>357</v>
      </c>
      <c r="D361" s="144"/>
      <c r="E361" s="8"/>
      <c r="F361" s="8"/>
      <c r="G361" s="8"/>
      <c r="H361" s="8"/>
      <c r="I361" s="8"/>
      <c r="J361" s="8"/>
      <c r="K361" s="136" t="str">
        <f>テーブル1[[#This Row],[cCa(mg/dL) '[自動計算']_グラフ表示用]]</f>
        <v/>
      </c>
      <c r="L361" s="8"/>
      <c r="M361" s="8"/>
      <c r="N361" s="59"/>
      <c r="O3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1" s="130" t="e">
        <f>IF(AND(テーブル1[[#This Row],[cCa(mg/dL) '[自動計算']_グラフ表示用]]&lt;&gt;"",テーブル1[[#This Row],[ラベル表示]]=TRUE),テーブル1[[#This Row],[cCa(mg/dL) '[自動計算']_グラフ表示用]],NA())</f>
        <v>#N/A</v>
      </c>
      <c r="Q361" s="130" t="e">
        <f>IF(AND(テーブル1[[#This Row],[P(mg/dL)]]&lt;&gt;"",テーブル1[[#This Row],[ラベル表示]]=TRUE),テーブル1[[#This Row],[P(mg/dL)]],NA())</f>
        <v>#N/A</v>
      </c>
      <c r="R361" s="130" t="e">
        <f>IF(AND(テーブル1[[#This Row],[設定項目]]&lt;&gt;"",テーブル1[[#This Row],[ラベル表示]]=TRUE),テーブル1[[#This Row],[設定項目]],NA())</f>
        <v>#N/A</v>
      </c>
      <c r="S361" s="58" t="e">
        <f>IF(テーブル1[[#This Row],[設定項目]]&gt;=設定!$D$13,テーブル1[[#This Row],[val_J]],NA())</f>
        <v>#N/A</v>
      </c>
      <c r="T361" s="11" t="e">
        <f>IF(テーブル1[[#This Row],[設定項目]]&gt;=設定!$D$13,テーブル1[[#This Row],[val_K]],NA())</f>
        <v>#N/A</v>
      </c>
      <c r="U361" s="11" t="e">
        <f>IF(AND(テーブル1[[#This Row],[設定項目]]&lt;設定!$D$13,テーブル1[[#This Row],[設定項目]]&gt;=設定!$D$12),テーブル1[[#This Row],[val_J]],NA())</f>
        <v>#N/A</v>
      </c>
      <c r="V361" s="11" t="e">
        <f>IF(AND(テーブル1[[#This Row],[設定項目]]&lt;設定!$D$13,テーブル1[[#This Row],[設定項目]]&gt;=設定!$D$12),テーブル1[[#This Row],[val_K]],NA())</f>
        <v>#N/A</v>
      </c>
      <c r="W361" s="11" t="e">
        <f>IF(AND(テーブル1[[#This Row],[設定項目]]&lt;設定!$D$12,テーブル1[[#This Row],[設定項目]]&gt;=設定!$D$11),テーブル1[[#This Row],[val_J]],NA())</f>
        <v>#N/A</v>
      </c>
      <c r="X361" s="11" t="e">
        <f>IF(AND(テーブル1[[#This Row],[設定項目]]&lt;設定!$D$12,テーブル1[[#This Row],[設定項目]]&gt;=設定!$D$11),テーブル1[[#This Row],[val_K]],NA())</f>
        <v>#N/A</v>
      </c>
      <c r="Y361" s="11" t="e">
        <f>IF(AND(テーブル1[[#This Row],[設定項目]]&lt;設定!$D$11,テーブル1[[#This Row],[設定項目]]&gt;=設定!$D$10),テーブル1[[#This Row],[val_J]],NA())</f>
        <v>#N/A</v>
      </c>
      <c r="Z361" s="11" t="e">
        <f>IF(AND(テーブル1[[#This Row],[設定項目]]&lt;設定!$D$11,テーブル1[[#This Row],[設定項目]]&gt;=設定!$D$10),テーブル1[[#This Row],[val_K]],NA())</f>
        <v>#N/A</v>
      </c>
      <c r="AA361" s="11" t="e">
        <f>IF(AND(テーブル1[[#This Row],[設定項目]]&lt;設定!$D$10,テーブル1[[#This Row],[設定項目]]&gt;=設定!$D$9),テーブル1[[#This Row],[val_J]],NA())</f>
        <v>#N/A</v>
      </c>
      <c r="AB361" s="11" t="e">
        <f>IF(AND(テーブル1[[#This Row],[設定項目]]&lt;設定!$D$10,テーブル1[[#This Row],[設定項目]]&gt;=設定!$D$9),テーブル1[[#This Row],[val_K]],NA())</f>
        <v>#N/A</v>
      </c>
      <c r="AC361" s="11" t="e">
        <f>IF(AND(テーブル1[[#This Row],[設定項目]]&lt;設定!$F$8,テーブル1[[#This Row],[設定項目]]&lt;&gt;""),テーブル1[[#This Row],[val_J]],NA())</f>
        <v>#N/A</v>
      </c>
      <c r="AD361" s="11" t="e">
        <f>IF(AND(テーブル1[[#This Row],[設定項目]]&lt;設定!$F$8,テーブル1[[#This Row],[設定項目]]&lt;&gt;""),テーブル1[[#This Row],[val_K]],NA())</f>
        <v>#N/A</v>
      </c>
      <c r="AE361" s="11">
        <f>IF(AND('グラフ(cCa-P)'!$I$11="ON",テーブル1[[#This Row],[ラベル表示]]=TRUE),テーブル1[[#This Row],[名前]],"")</f>
        <v>0</v>
      </c>
      <c r="AF361" s="11">
        <f>IF(AND('グラフ(PTH-cCa,P)'!$I$31="ON",テーブル1[[#This Row],[ラベル表示]]=TRUE),テーブル1[[#This Row],[名前]],"")</f>
        <v>0</v>
      </c>
      <c r="AG361" s="11">
        <f>IF(AND('グラフ(PTH-cCa,P)'!$Y$31="ON",テーブル1[[#This Row],[ラベル表示]]=TRUE),テーブル1[[#This Row],[名前]],"")</f>
        <v>0</v>
      </c>
      <c r="AH361" s="76">
        <f t="shared" si="11"/>
        <v>0</v>
      </c>
    </row>
    <row r="362" spans="2:34" ht="20.399999999999999" customHeight="1" x14ac:dyDescent="0.45">
      <c r="B362" s="129" t="b">
        <v>1</v>
      </c>
      <c r="C362" s="88">
        <f t="shared" si="10"/>
        <v>358</v>
      </c>
      <c r="D362" s="144"/>
      <c r="E362" s="8"/>
      <c r="F362" s="8"/>
      <c r="G362" s="8"/>
      <c r="H362" s="8"/>
      <c r="I362" s="8"/>
      <c r="J362" s="8"/>
      <c r="K362" s="136" t="str">
        <f>テーブル1[[#This Row],[cCa(mg/dL) '[自動計算']_グラフ表示用]]</f>
        <v/>
      </c>
      <c r="L362" s="8"/>
      <c r="M362" s="8"/>
      <c r="N362" s="59"/>
      <c r="O3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2" s="130" t="e">
        <f>IF(AND(テーブル1[[#This Row],[cCa(mg/dL) '[自動計算']_グラフ表示用]]&lt;&gt;"",テーブル1[[#This Row],[ラベル表示]]=TRUE),テーブル1[[#This Row],[cCa(mg/dL) '[自動計算']_グラフ表示用]],NA())</f>
        <v>#N/A</v>
      </c>
      <c r="Q362" s="130" t="e">
        <f>IF(AND(テーブル1[[#This Row],[P(mg/dL)]]&lt;&gt;"",テーブル1[[#This Row],[ラベル表示]]=TRUE),テーブル1[[#This Row],[P(mg/dL)]],NA())</f>
        <v>#N/A</v>
      </c>
      <c r="R362" s="130" t="e">
        <f>IF(AND(テーブル1[[#This Row],[設定項目]]&lt;&gt;"",テーブル1[[#This Row],[ラベル表示]]=TRUE),テーブル1[[#This Row],[設定項目]],NA())</f>
        <v>#N/A</v>
      </c>
      <c r="S362" s="58" t="e">
        <f>IF(テーブル1[[#This Row],[設定項目]]&gt;=設定!$D$13,テーブル1[[#This Row],[val_J]],NA())</f>
        <v>#N/A</v>
      </c>
      <c r="T362" s="11" t="e">
        <f>IF(テーブル1[[#This Row],[設定項目]]&gt;=設定!$D$13,テーブル1[[#This Row],[val_K]],NA())</f>
        <v>#N/A</v>
      </c>
      <c r="U362" s="11" t="e">
        <f>IF(AND(テーブル1[[#This Row],[設定項目]]&lt;設定!$D$13,テーブル1[[#This Row],[設定項目]]&gt;=設定!$D$12),テーブル1[[#This Row],[val_J]],NA())</f>
        <v>#N/A</v>
      </c>
      <c r="V362" s="11" t="e">
        <f>IF(AND(テーブル1[[#This Row],[設定項目]]&lt;設定!$D$13,テーブル1[[#This Row],[設定項目]]&gt;=設定!$D$12),テーブル1[[#This Row],[val_K]],NA())</f>
        <v>#N/A</v>
      </c>
      <c r="W362" s="11" t="e">
        <f>IF(AND(テーブル1[[#This Row],[設定項目]]&lt;設定!$D$12,テーブル1[[#This Row],[設定項目]]&gt;=設定!$D$11),テーブル1[[#This Row],[val_J]],NA())</f>
        <v>#N/A</v>
      </c>
      <c r="X362" s="11" t="e">
        <f>IF(AND(テーブル1[[#This Row],[設定項目]]&lt;設定!$D$12,テーブル1[[#This Row],[設定項目]]&gt;=設定!$D$11),テーブル1[[#This Row],[val_K]],NA())</f>
        <v>#N/A</v>
      </c>
      <c r="Y362" s="11" t="e">
        <f>IF(AND(テーブル1[[#This Row],[設定項目]]&lt;設定!$D$11,テーブル1[[#This Row],[設定項目]]&gt;=設定!$D$10),テーブル1[[#This Row],[val_J]],NA())</f>
        <v>#N/A</v>
      </c>
      <c r="Z362" s="11" t="e">
        <f>IF(AND(テーブル1[[#This Row],[設定項目]]&lt;設定!$D$11,テーブル1[[#This Row],[設定項目]]&gt;=設定!$D$10),テーブル1[[#This Row],[val_K]],NA())</f>
        <v>#N/A</v>
      </c>
      <c r="AA362" s="11" t="e">
        <f>IF(AND(テーブル1[[#This Row],[設定項目]]&lt;設定!$D$10,テーブル1[[#This Row],[設定項目]]&gt;=設定!$D$9),テーブル1[[#This Row],[val_J]],NA())</f>
        <v>#N/A</v>
      </c>
      <c r="AB362" s="11" t="e">
        <f>IF(AND(テーブル1[[#This Row],[設定項目]]&lt;設定!$D$10,テーブル1[[#This Row],[設定項目]]&gt;=設定!$D$9),テーブル1[[#This Row],[val_K]],NA())</f>
        <v>#N/A</v>
      </c>
      <c r="AC362" s="11" t="e">
        <f>IF(AND(テーブル1[[#This Row],[設定項目]]&lt;設定!$F$8,テーブル1[[#This Row],[設定項目]]&lt;&gt;""),テーブル1[[#This Row],[val_J]],NA())</f>
        <v>#N/A</v>
      </c>
      <c r="AD362" s="11" t="e">
        <f>IF(AND(テーブル1[[#This Row],[設定項目]]&lt;設定!$F$8,テーブル1[[#This Row],[設定項目]]&lt;&gt;""),テーブル1[[#This Row],[val_K]],NA())</f>
        <v>#N/A</v>
      </c>
      <c r="AE362" s="11">
        <f>IF(AND('グラフ(cCa-P)'!$I$11="ON",テーブル1[[#This Row],[ラベル表示]]=TRUE),テーブル1[[#This Row],[名前]],"")</f>
        <v>0</v>
      </c>
      <c r="AF362" s="11">
        <f>IF(AND('グラフ(PTH-cCa,P)'!$I$31="ON",テーブル1[[#This Row],[ラベル表示]]=TRUE),テーブル1[[#This Row],[名前]],"")</f>
        <v>0</v>
      </c>
      <c r="AG362" s="11">
        <f>IF(AND('グラフ(PTH-cCa,P)'!$Y$31="ON",テーブル1[[#This Row],[ラベル表示]]=TRUE),テーブル1[[#This Row],[名前]],"")</f>
        <v>0</v>
      </c>
      <c r="AH362" s="76">
        <f t="shared" si="11"/>
        <v>0</v>
      </c>
    </row>
    <row r="363" spans="2:34" ht="20.399999999999999" customHeight="1" x14ac:dyDescent="0.45">
      <c r="B363" s="129" t="b">
        <v>1</v>
      </c>
      <c r="C363" s="88">
        <f t="shared" si="10"/>
        <v>359</v>
      </c>
      <c r="D363" s="144"/>
      <c r="E363" s="8"/>
      <c r="F363" s="8"/>
      <c r="G363" s="8"/>
      <c r="H363" s="8"/>
      <c r="I363" s="8"/>
      <c r="J363" s="8"/>
      <c r="K363" s="136" t="str">
        <f>テーブル1[[#This Row],[cCa(mg/dL) '[自動計算']_グラフ表示用]]</f>
        <v/>
      </c>
      <c r="L363" s="8"/>
      <c r="M363" s="8"/>
      <c r="N363" s="59"/>
      <c r="O3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3" s="130" t="e">
        <f>IF(AND(テーブル1[[#This Row],[cCa(mg/dL) '[自動計算']_グラフ表示用]]&lt;&gt;"",テーブル1[[#This Row],[ラベル表示]]=TRUE),テーブル1[[#This Row],[cCa(mg/dL) '[自動計算']_グラフ表示用]],NA())</f>
        <v>#N/A</v>
      </c>
      <c r="Q363" s="130" t="e">
        <f>IF(AND(テーブル1[[#This Row],[P(mg/dL)]]&lt;&gt;"",テーブル1[[#This Row],[ラベル表示]]=TRUE),テーブル1[[#This Row],[P(mg/dL)]],NA())</f>
        <v>#N/A</v>
      </c>
      <c r="R363" s="130" t="e">
        <f>IF(AND(テーブル1[[#This Row],[設定項目]]&lt;&gt;"",テーブル1[[#This Row],[ラベル表示]]=TRUE),テーブル1[[#This Row],[設定項目]],NA())</f>
        <v>#N/A</v>
      </c>
      <c r="S363" s="58" t="e">
        <f>IF(テーブル1[[#This Row],[設定項目]]&gt;=設定!$D$13,テーブル1[[#This Row],[val_J]],NA())</f>
        <v>#N/A</v>
      </c>
      <c r="T363" s="11" t="e">
        <f>IF(テーブル1[[#This Row],[設定項目]]&gt;=設定!$D$13,テーブル1[[#This Row],[val_K]],NA())</f>
        <v>#N/A</v>
      </c>
      <c r="U363" s="11" t="e">
        <f>IF(AND(テーブル1[[#This Row],[設定項目]]&lt;設定!$D$13,テーブル1[[#This Row],[設定項目]]&gt;=設定!$D$12),テーブル1[[#This Row],[val_J]],NA())</f>
        <v>#N/A</v>
      </c>
      <c r="V363" s="11" t="e">
        <f>IF(AND(テーブル1[[#This Row],[設定項目]]&lt;設定!$D$13,テーブル1[[#This Row],[設定項目]]&gt;=設定!$D$12),テーブル1[[#This Row],[val_K]],NA())</f>
        <v>#N/A</v>
      </c>
      <c r="W363" s="11" t="e">
        <f>IF(AND(テーブル1[[#This Row],[設定項目]]&lt;設定!$D$12,テーブル1[[#This Row],[設定項目]]&gt;=設定!$D$11),テーブル1[[#This Row],[val_J]],NA())</f>
        <v>#N/A</v>
      </c>
      <c r="X363" s="11" t="e">
        <f>IF(AND(テーブル1[[#This Row],[設定項目]]&lt;設定!$D$12,テーブル1[[#This Row],[設定項目]]&gt;=設定!$D$11),テーブル1[[#This Row],[val_K]],NA())</f>
        <v>#N/A</v>
      </c>
      <c r="Y363" s="11" t="e">
        <f>IF(AND(テーブル1[[#This Row],[設定項目]]&lt;設定!$D$11,テーブル1[[#This Row],[設定項目]]&gt;=設定!$D$10),テーブル1[[#This Row],[val_J]],NA())</f>
        <v>#N/A</v>
      </c>
      <c r="Z363" s="11" t="e">
        <f>IF(AND(テーブル1[[#This Row],[設定項目]]&lt;設定!$D$11,テーブル1[[#This Row],[設定項目]]&gt;=設定!$D$10),テーブル1[[#This Row],[val_K]],NA())</f>
        <v>#N/A</v>
      </c>
      <c r="AA363" s="11" t="e">
        <f>IF(AND(テーブル1[[#This Row],[設定項目]]&lt;設定!$D$10,テーブル1[[#This Row],[設定項目]]&gt;=設定!$D$9),テーブル1[[#This Row],[val_J]],NA())</f>
        <v>#N/A</v>
      </c>
      <c r="AB363" s="11" t="e">
        <f>IF(AND(テーブル1[[#This Row],[設定項目]]&lt;設定!$D$10,テーブル1[[#This Row],[設定項目]]&gt;=設定!$D$9),テーブル1[[#This Row],[val_K]],NA())</f>
        <v>#N/A</v>
      </c>
      <c r="AC363" s="11" t="e">
        <f>IF(AND(テーブル1[[#This Row],[設定項目]]&lt;設定!$F$8,テーブル1[[#This Row],[設定項目]]&lt;&gt;""),テーブル1[[#This Row],[val_J]],NA())</f>
        <v>#N/A</v>
      </c>
      <c r="AD363" s="11" t="e">
        <f>IF(AND(テーブル1[[#This Row],[設定項目]]&lt;設定!$F$8,テーブル1[[#This Row],[設定項目]]&lt;&gt;""),テーブル1[[#This Row],[val_K]],NA())</f>
        <v>#N/A</v>
      </c>
      <c r="AE363" s="11">
        <f>IF(AND('グラフ(cCa-P)'!$I$11="ON",テーブル1[[#This Row],[ラベル表示]]=TRUE),テーブル1[[#This Row],[名前]],"")</f>
        <v>0</v>
      </c>
      <c r="AF363" s="11">
        <f>IF(AND('グラフ(PTH-cCa,P)'!$I$31="ON",テーブル1[[#This Row],[ラベル表示]]=TRUE),テーブル1[[#This Row],[名前]],"")</f>
        <v>0</v>
      </c>
      <c r="AG363" s="11">
        <f>IF(AND('グラフ(PTH-cCa,P)'!$Y$31="ON",テーブル1[[#This Row],[ラベル表示]]=TRUE),テーブル1[[#This Row],[名前]],"")</f>
        <v>0</v>
      </c>
      <c r="AH363" s="76">
        <f t="shared" si="11"/>
        <v>0</v>
      </c>
    </row>
    <row r="364" spans="2:34" ht="20.399999999999999" customHeight="1" x14ac:dyDescent="0.45">
      <c r="B364" s="129" t="b">
        <v>1</v>
      </c>
      <c r="C364" s="88">
        <f t="shared" si="10"/>
        <v>360</v>
      </c>
      <c r="D364" s="144"/>
      <c r="E364" s="8"/>
      <c r="F364" s="8"/>
      <c r="G364" s="8"/>
      <c r="H364" s="8"/>
      <c r="I364" s="8"/>
      <c r="J364" s="8"/>
      <c r="K364" s="136" t="str">
        <f>テーブル1[[#This Row],[cCa(mg/dL) '[自動計算']_グラフ表示用]]</f>
        <v/>
      </c>
      <c r="L364" s="8"/>
      <c r="M364" s="8"/>
      <c r="N364" s="59"/>
      <c r="O3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4" s="130" t="e">
        <f>IF(AND(テーブル1[[#This Row],[cCa(mg/dL) '[自動計算']_グラフ表示用]]&lt;&gt;"",テーブル1[[#This Row],[ラベル表示]]=TRUE),テーブル1[[#This Row],[cCa(mg/dL) '[自動計算']_グラフ表示用]],NA())</f>
        <v>#N/A</v>
      </c>
      <c r="Q364" s="130" t="e">
        <f>IF(AND(テーブル1[[#This Row],[P(mg/dL)]]&lt;&gt;"",テーブル1[[#This Row],[ラベル表示]]=TRUE),テーブル1[[#This Row],[P(mg/dL)]],NA())</f>
        <v>#N/A</v>
      </c>
      <c r="R364" s="130" t="e">
        <f>IF(AND(テーブル1[[#This Row],[設定項目]]&lt;&gt;"",テーブル1[[#This Row],[ラベル表示]]=TRUE),テーブル1[[#This Row],[設定項目]],NA())</f>
        <v>#N/A</v>
      </c>
      <c r="S364" s="58" t="e">
        <f>IF(テーブル1[[#This Row],[設定項目]]&gt;=設定!$D$13,テーブル1[[#This Row],[val_J]],NA())</f>
        <v>#N/A</v>
      </c>
      <c r="T364" s="11" t="e">
        <f>IF(テーブル1[[#This Row],[設定項目]]&gt;=設定!$D$13,テーブル1[[#This Row],[val_K]],NA())</f>
        <v>#N/A</v>
      </c>
      <c r="U364" s="11" t="e">
        <f>IF(AND(テーブル1[[#This Row],[設定項目]]&lt;設定!$D$13,テーブル1[[#This Row],[設定項目]]&gt;=設定!$D$12),テーブル1[[#This Row],[val_J]],NA())</f>
        <v>#N/A</v>
      </c>
      <c r="V364" s="11" t="e">
        <f>IF(AND(テーブル1[[#This Row],[設定項目]]&lt;設定!$D$13,テーブル1[[#This Row],[設定項目]]&gt;=設定!$D$12),テーブル1[[#This Row],[val_K]],NA())</f>
        <v>#N/A</v>
      </c>
      <c r="W364" s="11" t="e">
        <f>IF(AND(テーブル1[[#This Row],[設定項目]]&lt;設定!$D$12,テーブル1[[#This Row],[設定項目]]&gt;=設定!$D$11),テーブル1[[#This Row],[val_J]],NA())</f>
        <v>#N/A</v>
      </c>
      <c r="X364" s="11" t="e">
        <f>IF(AND(テーブル1[[#This Row],[設定項目]]&lt;設定!$D$12,テーブル1[[#This Row],[設定項目]]&gt;=設定!$D$11),テーブル1[[#This Row],[val_K]],NA())</f>
        <v>#N/A</v>
      </c>
      <c r="Y364" s="11" t="e">
        <f>IF(AND(テーブル1[[#This Row],[設定項目]]&lt;設定!$D$11,テーブル1[[#This Row],[設定項目]]&gt;=設定!$D$10),テーブル1[[#This Row],[val_J]],NA())</f>
        <v>#N/A</v>
      </c>
      <c r="Z364" s="11" t="e">
        <f>IF(AND(テーブル1[[#This Row],[設定項目]]&lt;設定!$D$11,テーブル1[[#This Row],[設定項目]]&gt;=設定!$D$10),テーブル1[[#This Row],[val_K]],NA())</f>
        <v>#N/A</v>
      </c>
      <c r="AA364" s="11" t="e">
        <f>IF(AND(テーブル1[[#This Row],[設定項目]]&lt;設定!$D$10,テーブル1[[#This Row],[設定項目]]&gt;=設定!$D$9),テーブル1[[#This Row],[val_J]],NA())</f>
        <v>#N/A</v>
      </c>
      <c r="AB364" s="11" t="e">
        <f>IF(AND(テーブル1[[#This Row],[設定項目]]&lt;設定!$D$10,テーブル1[[#This Row],[設定項目]]&gt;=設定!$D$9),テーブル1[[#This Row],[val_K]],NA())</f>
        <v>#N/A</v>
      </c>
      <c r="AC364" s="11" t="e">
        <f>IF(AND(テーブル1[[#This Row],[設定項目]]&lt;設定!$F$8,テーブル1[[#This Row],[設定項目]]&lt;&gt;""),テーブル1[[#This Row],[val_J]],NA())</f>
        <v>#N/A</v>
      </c>
      <c r="AD364" s="11" t="e">
        <f>IF(AND(テーブル1[[#This Row],[設定項目]]&lt;設定!$F$8,テーブル1[[#This Row],[設定項目]]&lt;&gt;""),テーブル1[[#This Row],[val_K]],NA())</f>
        <v>#N/A</v>
      </c>
      <c r="AE364" s="11">
        <f>IF(AND('グラフ(cCa-P)'!$I$11="ON",テーブル1[[#This Row],[ラベル表示]]=TRUE),テーブル1[[#This Row],[名前]],"")</f>
        <v>0</v>
      </c>
      <c r="AF364" s="11">
        <f>IF(AND('グラフ(PTH-cCa,P)'!$I$31="ON",テーブル1[[#This Row],[ラベル表示]]=TRUE),テーブル1[[#This Row],[名前]],"")</f>
        <v>0</v>
      </c>
      <c r="AG364" s="11">
        <f>IF(AND('グラフ(PTH-cCa,P)'!$Y$31="ON",テーブル1[[#This Row],[ラベル表示]]=TRUE),テーブル1[[#This Row],[名前]],"")</f>
        <v>0</v>
      </c>
      <c r="AH364" s="76">
        <f t="shared" si="11"/>
        <v>0</v>
      </c>
    </row>
    <row r="365" spans="2:34" ht="20.399999999999999" customHeight="1" x14ac:dyDescent="0.45">
      <c r="B365" s="129" t="b">
        <v>1</v>
      </c>
      <c r="C365" s="88">
        <f t="shared" si="10"/>
        <v>361</v>
      </c>
      <c r="D365" s="144"/>
      <c r="E365" s="8"/>
      <c r="F365" s="8"/>
      <c r="G365" s="8"/>
      <c r="H365" s="8"/>
      <c r="I365" s="8"/>
      <c r="J365" s="8"/>
      <c r="K365" s="136" t="str">
        <f>テーブル1[[#This Row],[cCa(mg/dL) '[自動計算']_グラフ表示用]]</f>
        <v/>
      </c>
      <c r="L365" s="8"/>
      <c r="M365" s="8"/>
      <c r="N365" s="59"/>
      <c r="O3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5" s="130" t="e">
        <f>IF(AND(テーブル1[[#This Row],[cCa(mg/dL) '[自動計算']_グラフ表示用]]&lt;&gt;"",テーブル1[[#This Row],[ラベル表示]]=TRUE),テーブル1[[#This Row],[cCa(mg/dL) '[自動計算']_グラフ表示用]],NA())</f>
        <v>#N/A</v>
      </c>
      <c r="Q365" s="130" t="e">
        <f>IF(AND(テーブル1[[#This Row],[P(mg/dL)]]&lt;&gt;"",テーブル1[[#This Row],[ラベル表示]]=TRUE),テーブル1[[#This Row],[P(mg/dL)]],NA())</f>
        <v>#N/A</v>
      </c>
      <c r="R365" s="130" t="e">
        <f>IF(AND(テーブル1[[#This Row],[設定項目]]&lt;&gt;"",テーブル1[[#This Row],[ラベル表示]]=TRUE),テーブル1[[#This Row],[設定項目]],NA())</f>
        <v>#N/A</v>
      </c>
      <c r="S365" s="58" t="e">
        <f>IF(テーブル1[[#This Row],[設定項目]]&gt;=設定!$D$13,テーブル1[[#This Row],[val_J]],NA())</f>
        <v>#N/A</v>
      </c>
      <c r="T365" s="11" t="e">
        <f>IF(テーブル1[[#This Row],[設定項目]]&gt;=設定!$D$13,テーブル1[[#This Row],[val_K]],NA())</f>
        <v>#N/A</v>
      </c>
      <c r="U365" s="11" t="e">
        <f>IF(AND(テーブル1[[#This Row],[設定項目]]&lt;設定!$D$13,テーブル1[[#This Row],[設定項目]]&gt;=設定!$D$12),テーブル1[[#This Row],[val_J]],NA())</f>
        <v>#N/A</v>
      </c>
      <c r="V365" s="11" t="e">
        <f>IF(AND(テーブル1[[#This Row],[設定項目]]&lt;設定!$D$13,テーブル1[[#This Row],[設定項目]]&gt;=設定!$D$12),テーブル1[[#This Row],[val_K]],NA())</f>
        <v>#N/A</v>
      </c>
      <c r="W365" s="11" t="e">
        <f>IF(AND(テーブル1[[#This Row],[設定項目]]&lt;設定!$D$12,テーブル1[[#This Row],[設定項目]]&gt;=設定!$D$11),テーブル1[[#This Row],[val_J]],NA())</f>
        <v>#N/A</v>
      </c>
      <c r="X365" s="11" t="e">
        <f>IF(AND(テーブル1[[#This Row],[設定項目]]&lt;設定!$D$12,テーブル1[[#This Row],[設定項目]]&gt;=設定!$D$11),テーブル1[[#This Row],[val_K]],NA())</f>
        <v>#N/A</v>
      </c>
      <c r="Y365" s="11" t="e">
        <f>IF(AND(テーブル1[[#This Row],[設定項目]]&lt;設定!$D$11,テーブル1[[#This Row],[設定項目]]&gt;=設定!$D$10),テーブル1[[#This Row],[val_J]],NA())</f>
        <v>#N/A</v>
      </c>
      <c r="Z365" s="11" t="e">
        <f>IF(AND(テーブル1[[#This Row],[設定項目]]&lt;設定!$D$11,テーブル1[[#This Row],[設定項目]]&gt;=設定!$D$10),テーブル1[[#This Row],[val_K]],NA())</f>
        <v>#N/A</v>
      </c>
      <c r="AA365" s="11" t="e">
        <f>IF(AND(テーブル1[[#This Row],[設定項目]]&lt;設定!$D$10,テーブル1[[#This Row],[設定項目]]&gt;=設定!$D$9),テーブル1[[#This Row],[val_J]],NA())</f>
        <v>#N/A</v>
      </c>
      <c r="AB365" s="11" t="e">
        <f>IF(AND(テーブル1[[#This Row],[設定項目]]&lt;設定!$D$10,テーブル1[[#This Row],[設定項目]]&gt;=設定!$D$9),テーブル1[[#This Row],[val_K]],NA())</f>
        <v>#N/A</v>
      </c>
      <c r="AC365" s="11" t="e">
        <f>IF(AND(テーブル1[[#This Row],[設定項目]]&lt;設定!$F$8,テーブル1[[#This Row],[設定項目]]&lt;&gt;""),テーブル1[[#This Row],[val_J]],NA())</f>
        <v>#N/A</v>
      </c>
      <c r="AD365" s="11" t="e">
        <f>IF(AND(テーブル1[[#This Row],[設定項目]]&lt;設定!$F$8,テーブル1[[#This Row],[設定項目]]&lt;&gt;""),テーブル1[[#This Row],[val_K]],NA())</f>
        <v>#N/A</v>
      </c>
      <c r="AE365" s="11">
        <f>IF(AND('グラフ(cCa-P)'!$I$11="ON",テーブル1[[#This Row],[ラベル表示]]=TRUE),テーブル1[[#This Row],[名前]],"")</f>
        <v>0</v>
      </c>
      <c r="AF365" s="11">
        <f>IF(AND('グラフ(PTH-cCa,P)'!$I$31="ON",テーブル1[[#This Row],[ラベル表示]]=TRUE),テーブル1[[#This Row],[名前]],"")</f>
        <v>0</v>
      </c>
      <c r="AG365" s="11">
        <f>IF(AND('グラフ(PTH-cCa,P)'!$Y$31="ON",テーブル1[[#This Row],[ラベル表示]]=TRUE),テーブル1[[#This Row],[名前]],"")</f>
        <v>0</v>
      </c>
      <c r="AH365" s="76">
        <f t="shared" si="11"/>
        <v>0</v>
      </c>
    </row>
    <row r="366" spans="2:34" ht="20.399999999999999" customHeight="1" x14ac:dyDescent="0.45">
      <c r="B366" s="129" t="b">
        <v>1</v>
      </c>
      <c r="C366" s="88">
        <f t="shared" si="10"/>
        <v>362</v>
      </c>
      <c r="D366" s="144"/>
      <c r="E366" s="8"/>
      <c r="F366" s="8"/>
      <c r="G366" s="8"/>
      <c r="H366" s="8"/>
      <c r="I366" s="8"/>
      <c r="J366" s="8"/>
      <c r="K366" s="136" t="str">
        <f>テーブル1[[#This Row],[cCa(mg/dL) '[自動計算']_グラフ表示用]]</f>
        <v/>
      </c>
      <c r="L366" s="8"/>
      <c r="M366" s="8"/>
      <c r="N366" s="59"/>
      <c r="O3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6" s="130" t="e">
        <f>IF(AND(テーブル1[[#This Row],[cCa(mg/dL) '[自動計算']_グラフ表示用]]&lt;&gt;"",テーブル1[[#This Row],[ラベル表示]]=TRUE),テーブル1[[#This Row],[cCa(mg/dL) '[自動計算']_グラフ表示用]],NA())</f>
        <v>#N/A</v>
      </c>
      <c r="Q366" s="130" t="e">
        <f>IF(AND(テーブル1[[#This Row],[P(mg/dL)]]&lt;&gt;"",テーブル1[[#This Row],[ラベル表示]]=TRUE),テーブル1[[#This Row],[P(mg/dL)]],NA())</f>
        <v>#N/A</v>
      </c>
      <c r="R366" s="130" t="e">
        <f>IF(AND(テーブル1[[#This Row],[設定項目]]&lt;&gt;"",テーブル1[[#This Row],[ラベル表示]]=TRUE),テーブル1[[#This Row],[設定項目]],NA())</f>
        <v>#N/A</v>
      </c>
      <c r="S366" s="58" t="e">
        <f>IF(テーブル1[[#This Row],[設定項目]]&gt;=設定!$D$13,テーブル1[[#This Row],[val_J]],NA())</f>
        <v>#N/A</v>
      </c>
      <c r="T366" s="11" t="e">
        <f>IF(テーブル1[[#This Row],[設定項目]]&gt;=設定!$D$13,テーブル1[[#This Row],[val_K]],NA())</f>
        <v>#N/A</v>
      </c>
      <c r="U366" s="11" t="e">
        <f>IF(AND(テーブル1[[#This Row],[設定項目]]&lt;設定!$D$13,テーブル1[[#This Row],[設定項目]]&gt;=設定!$D$12),テーブル1[[#This Row],[val_J]],NA())</f>
        <v>#N/A</v>
      </c>
      <c r="V366" s="11" t="e">
        <f>IF(AND(テーブル1[[#This Row],[設定項目]]&lt;設定!$D$13,テーブル1[[#This Row],[設定項目]]&gt;=設定!$D$12),テーブル1[[#This Row],[val_K]],NA())</f>
        <v>#N/A</v>
      </c>
      <c r="W366" s="11" t="e">
        <f>IF(AND(テーブル1[[#This Row],[設定項目]]&lt;設定!$D$12,テーブル1[[#This Row],[設定項目]]&gt;=設定!$D$11),テーブル1[[#This Row],[val_J]],NA())</f>
        <v>#N/A</v>
      </c>
      <c r="X366" s="11" t="e">
        <f>IF(AND(テーブル1[[#This Row],[設定項目]]&lt;設定!$D$12,テーブル1[[#This Row],[設定項目]]&gt;=設定!$D$11),テーブル1[[#This Row],[val_K]],NA())</f>
        <v>#N/A</v>
      </c>
      <c r="Y366" s="11" t="e">
        <f>IF(AND(テーブル1[[#This Row],[設定項目]]&lt;設定!$D$11,テーブル1[[#This Row],[設定項目]]&gt;=設定!$D$10),テーブル1[[#This Row],[val_J]],NA())</f>
        <v>#N/A</v>
      </c>
      <c r="Z366" s="11" t="e">
        <f>IF(AND(テーブル1[[#This Row],[設定項目]]&lt;設定!$D$11,テーブル1[[#This Row],[設定項目]]&gt;=設定!$D$10),テーブル1[[#This Row],[val_K]],NA())</f>
        <v>#N/A</v>
      </c>
      <c r="AA366" s="11" t="e">
        <f>IF(AND(テーブル1[[#This Row],[設定項目]]&lt;設定!$D$10,テーブル1[[#This Row],[設定項目]]&gt;=設定!$D$9),テーブル1[[#This Row],[val_J]],NA())</f>
        <v>#N/A</v>
      </c>
      <c r="AB366" s="11" t="e">
        <f>IF(AND(テーブル1[[#This Row],[設定項目]]&lt;設定!$D$10,テーブル1[[#This Row],[設定項目]]&gt;=設定!$D$9),テーブル1[[#This Row],[val_K]],NA())</f>
        <v>#N/A</v>
      </c>
      <c r="AC366" s="11" t="e">
        <f>IF(AND(テーブル1[[#This Row],[設定項目]]&lt;設定!$F$8,テーブル1[[#This Row],[設定項目]]&lt;&gt;""),テーブル1[[#This Row],[val_J]],NA())</f>
        <v>#N/A</v>
      </c>
      <c r="AD366" s="11" t="e">
        <f>IF(AND(テーブル1[[#This Row],[設定項目]]&lt;設定!$F$8,テーブル1[[#This Row],[設定項目]]&lt;&gt;""),テーブル1[[#This Row],[val_K]],NA())</f>
        <v>#N/A</v>
      </c>
      <c r="AE366" s="11">
        <f>IF(AND('グラフ(cCa-P)'!$I$11="ON",テーブル1[[#This Row],[ラベル表示]]=TRUE),テーブル1[[#This Row],[名前]],"")</f>
        <v>0</v>
      </c>
      <c r="AF366" s="11">
        <f>IF(AND('グラフ(PTH-cCa,P)'!$I$31="ON",テーブル1[[#This Row],[ラベル表示]]=TRUE),テーブル1[[#This Row],[名前]],"")</f>
        <v>0</v>
      </c>
      <c r="AG366" s="11">
        <f>IF(AND('グラフ(PTH-cCa,P)'!$Y$31="ON",テーブル1[[#This Row],[ラベル表示]]=TRUE),テーブル1[[#This Row],[名前]],"")</f>
        <v>0</v>
      </c>
      <c r="AH366" s="76">
        <f t="shared" si="11"/>
        <v>0</v>
      </c>
    </row>
    <row r="367" spans="2:34" ht="20.399999999999999" customHeight="1" x14ac:dyDescent="0.45">
      <c r="B367" s="129" t="b">
        <v>1</v>
      </c>
      <c r="C367" s="88">
        <f t="shared" si="10"/>
        <v>363</v>
      </c>
      <c r="D367" s="144"/>
      <c r="E367" s="8"/>
      <c r="F367" s="8"/>
      <c r="G367" s="8"/>
      <c r="H367" s="8"/>
      <c r="I367" s="8"/>
      <c r="J367" s="8"/>
      <c r="K367" s="136" t="str">
        <f>テーブル1[[#This Row],[cCa(mg/dL) '[自動計算']_グラフ表示用]]</f>
        <v/>
      </c>
      <c r="L367" s="8"/>
      <c r="M367" s="8"/>
      <c r="N367" s="59"/>
      <c r="O3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7" s="130" t="e">
        <f>IF(AND(テーブル1[[#This Row],[cCa(mg/dL) '[自動計算']_グラフ表示用]]&lt;&gt;"",テーブル1[[#This Row],[ラベル表示]]=TRUE),テーブル1[[#This Row],[cCa(mg/dL) '[自動計算']_グラフ表示用]],NA())</f>
        <v>#N/A</v>
      </c>
      <c r="Q367" s="130" t="e">
        <f>IF(AND(テーブル1[[#This Row],[P(mg/dL)]]&lt;&gt;"",テーブル1[[#This Row],[ラベル表示]]=TRUE),テーブル1[[#This Row],[P(mg/dL)]],NA())</f>
        <v>#N/A</v>
      </c>
      <c r="R367" s="130" t="e">
        <f>IF(AND(テーブル1[[#This Row],[設定項目]]&lt;&gt;"",テーブル1[[#This Row],[ラベル表示]]=TRUE),テーブル1[[#This Row],[設定項目]],NA())</f>
        <v>#N/A</v>
      </c>
      <c r="S367" s="58" t="e">
        <f>IF(テーブル1[[#This Row],[設定項目]]&gt;=設定!$D$13,テーブル1[[#This Row],[val_J]],NA())</f>
        <v>#N/A</v>
      </c>
      <c r="T367" s="11" t="e">
        <f>IF(テーブル1[[#This Row],[設定項目]]&gt;=設定!$D$13,テーブル1[[#This Row],[val_K]],NA())</f>
        <v>#N/A</v>
      </c>
      <c r="U367" s="11" t="e">
        <f>IF(AND(テーブル1[[#This Row],[設定項目]]&lt;設定!$D$13,テーブル1[[#This Row],[設定項目]]&gt;=設定!$D$12),テーブル1[[#This Row],[val_J]],NA())</f>
        <v>#N/A</v>
      </c>
      <c r="V367" s="11" t="e">
        <f>IF(AND(テーブル1[[#This Row],[設定項目]]&lt;設定!$D$13,テーブル1[[#This Row],[設定項目]]&gt;=設定!$D$12),テーブル1[[#This Row],[val_K]],NA())</f>
        <v>#N/A</v>
      </c>
      <c r="W367" s="11" t="e">
        <f>IF(AND(テーブル1[[#This Row],[設定項目]]&lt;設定!$D$12,テーブル1[[#This Row],[設定項目]]&gt;=設定!$D$11),テーブル1[[#This Row],[val_J]],NA())</f>
        <v>#N/A</v>
      </c>
      <c r="X367" s="11" t="e">
        <f>IF(AND(テーブル1[[#This Row],[設定項目]]&lt;設定!$D$12,テーブル1[[#This Row],[設定項目]]&gt;=設定!$D$11),テーブル1[[#This Row],[val_K]],NA())</f>
        <v>#N/A</v>
      </c>
      <c r="Y367" s="11" t="e">
        <f>IF(AND(テーブル1[[#This Row],[設定項目]]&lt;設定!$D$11,テーブル1[[#This Row],[設定項目]]&gt;=設定!$D$10),テーブル1[[#This Row],[val_J]],NA())</f>
        <v>#N/A</v>
      </c>
      <c r="Z367" s="11" t="e">
        <f>IF(AND(テーブル1[[#This Row],[設定項目]]&lt;設定!$D$11,テーブル1[[#This Row],[設定項目]]&gt;=設定!$D$10),テーブル1[[#This Row],[val_K]],NA())</f>
        <v>#N/A</v>
      </c>
      <c r="AA367" s="11" t="e">
        <f>IF(AND(テーブル1[[#This Row],[設定項目]]&lt;設定!$D$10,テーブル1[[#This Row],[設定項目]]&gt;=設定!$D$9),テーブル1[[#This Row],[val_J]],NA())</f>
        <v>#N/A</v>
      </c>
      <c r="AB367" s="11" t="e">
        <f>IF(AND(テーブル1[[#This Row],[設定項目]]&lt;設定!$D$10,テーブル1[[#This Row],[設定項目]]&gt;=設定!$D$9),テーブル1[[#This Row],[val_K]],NA())</f>
        <v>#N/A</v>
      </c>
      <c r="AC367" s="11" t="e">
        <f>IF(AND(テーブル1[[#This Row],[設定項目]]&lt;設定!$F$8,テーブル1[[#This Row],[設定項目]]&lt;&gt;""),テーブル1[[#This Row],[val_J]],NA())</f>
        <v>#N/A</v>
      </c>
      <c r="AD367" s="11" t="e">
        <f>IF(AND(テーブル1[[#This Row],[設定項目]]&lt;設定!$F$8,テーブル1[[#This Row],[設定項目]]&lt;&gt;""),テーブル1[[#This Row],[val_K]],NA())</f>
        <v>#N/A</v>
      </c>
      <c r="AE367" s="11">
        <f>IF(AND('グラフ(cCa-P)'!$I$11="ON",テーブル1[[#This Row],[ラベル表示]]=TRUE),テーブル1[[#This Row],[名前]],"")</f>
        <v>0</v>
      </c>
      <c r="AF367" s="11">
        <f>IF(AND('グラフ(PTH-cCa,P)'!$I$31="ON",テーブル1[[#This Row],[ラベル表示]]=TRUE),テーブル1[[#This Row],[名前]],"")</f>
        <v>0</v>
      </c>
      <c r="AG367" s="11">
        <f>IF(AND('グラフ(PTH-cCa,P)'!$Y$31="ON",テーブル1[[#This Row],[ラベル表示]]=TRUE),テーブル1[[#This Row],[名前]],"")</f>
        <v>0</v>
      </c>
      <c r="AH367" s="76">
        <f t="shared" si="11"/>
        <v>0</v>
      </c>
    </row>
    <row r="368" spans="2:34" ht="20.399999999999999" customHeight="1" x14ac:dyDescent="0.45">
      <c r="B368" s="129" t="b">
        <v>1</v>
      </c>
      <c r="C368" s="88">
        <f t="shared" si="10"/>
        <v>364</v>
      </c>
      <c r="D368" s="144"/>
      <c r="E368" s="8"/>
      <c r="F368" s="8"/>
      <c r="G368" s="8"/>
      <c r="H368" s="8"/>
      <c r="I368" s="8"/>
      <c r="J368" s="8"/>
      <c r="K368" s="136" t="str">
        <f>テーブル1[[#This Row],[cCa(mg/dL) '[自動計算']_グラフ表示用]]</f>
        <v/>
      </c>
      <c r="L368" s="8"/>
      <c r="M368" s="8"/>
      <c r="N368" s="59"/>
      <c r="O3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8" s="130" t="e">
        <f>IF(AND(テーブル1[[#This Row],[cCa(mg/dL) '[自動計算']_グラフ表示用]]&lt;&gt;"",テーブル1[[#This Row],[ラベル表示]]=TRUE),テーブル1[[#This Row],[cCa(mg/dL) '[自動計算']_グラフ表示用]],NA())</f>
        <v>#N/A</v>
      </c>
      <c r="Q368" s="130" t="e">
        <f>IF(AND(テーブル1[[#This Row],[P(mg/dL)]]&lt;&gt;"",テーブル1[[#This Row],[ラベル表示]]=TRUE),テーブル1[[#This Row],[P(mg/dL)]],NA())</f>
        <v>#N/A</v>
      </c>
      <c r="R368" s="130" t="e">
        <f>IF(AND(テーブル1[[#This Row],[設定項目]]&lt;&gt;"",テーブル1[[#This Row],[ラベル表示]]=TRUE),テーブル1[[#This Row],[設定項目]],NA())</f>
        <v>#N/A</v>
      </c>
      <c r="S368" s="58" t="e">
        <f>IF(テーブル1[[#This Row],[設定項目]]&gt;=設定!$D$13,テーブル1[[#This Row],[val_J]],NA())</f>
        <v>#N/A</v>
      </c>
      <c r="T368" s="11" t="e">
        <f>IF(テーブル1[[#This Row],[設定項目]]&gt;=設定!$D$13,テーブル1[[#This Row],[val_K]],NA())</f>
        <v>#N/A</v>
      </c>
      <c r="U368" s="11" t="e">
        <f>IF(AND(テーブル1[[#This Row],[設定項目]]&lt;設定!$D$13,テーブル1[[#This Row],[設定項目]]&gt;=設定!$D$12),テーブル1[[#This Row],[val_J]],NA())</f>
        <v>#N/A</v>
      </c>
      <c r="V368" s="11" t="e">
        <f>IF(AND(テーブル1[[#This Row],[設定項目]]&lt;設定!$D$13,テーブル1[[#This Row],[設定項目]]&gt;=設定!$D$12),テーブル1[[#This Row],[val_K]],NA())</f>
        <v>#N/A</v>
      </c>
      <c r="W368" s="11" t="e">
        <f>IF(AND(テーブル1[[#This Row],[設定項目]]&lt;設定!$D$12,テーブル1[[#This Row],[設定項目]]&gt;=設定!$D$11),テーブル1[[#This Row],[val_J]],NA())</f>
        <v>#N/A</v>
      </c>
      <c r="X368" s="11" t="e">
        <f>IF(AND(テーブル1[[#This Row],[設定項目]]&lt;設定!$D$12,テーブル1[[#This Row],[設定項目]]&gt;=設定!$D$11),テーブル1[[#This Row],[val_K]],NA())</f>
        <v>#N/A</v>
      </c>
      <c r="Y368" s="11" t="e">
        <f>IF(AND(テーブル1[[#This Row],[設定項目]]&lt;設定!$D$11,テーブル1[[#This Row],[設定項目]]&gt;=設定!$D$10),テーブル1[[#This Row],[val_J]],NA())</f>
        <v>#N/A</v>
      </c>
      <c r="Z368" s="11" t="e">
        <f>IF(AND(テーブル1[[#This Row],[設定項目]]&lt;設定!$D$11,テーブル1[[#This Row],[設定項目]]&gt;=設定!$D$10),テーブル1[[#This Row],[val_K]],NA())</f>
        <v>#N/A</v>
      </c>
      <c r="AA368" s="11" t="e">
        <f>IF(AND(テーブル1[[#This Row],[設定項目]]&lt;設定!$D$10,テーブル1[[#This Row],[設定項目]]&gt;=設定!$D$9),テーブル1[[#This Row],[val_J]],NA())</f>
        <v>#N/A</v>
      </c>
      <c r="AB368" s="11" t="e">
        <f>IF(AND(テーブル1[[#This Row],[設定項目]]&lt;設定!$D$10,テーブル1[[#This Row],[設定項目]]&gt;=設定!$D$9),テーブル1[[#This Row],[val_K]],NA())</f>
        <v>#N/A</v>
      </c>
      <c r="AC368" s="11" t="e">
        <f>IF(AND(テーブル1[[#This Row],[設定項目]]&lt;設定!$F$8,テーブル1[[#This Row],[設定項目]]&lt;&gt;""),テーブル1[[#This Row],[val_J]],NA())</f>
        <v>#N/A</v>
      </c>
      <c r="AD368" s="11" t="e">
        <f>IF(AND(テーブル1[[#This Row],[設定項目]]&lt;設定!$F$8,テーブル1[[#This Row],[設定項目]]&lt;&gt;""),テーブル1[[#This Row],[val_K]],NA())</f>
        <v>#N/A</v>
      </c>
      <c r="AE368" s="11">
        <f>IF(AND('グラフ(cCa-P)'!$I$11="ON",テーブル1[[#This Row],[ラベル表示]]=TRUE),テーブル1[[#This Row],[名前]],"")</f>
        <v>0</v>
      </c>
      <c r="AF368" s="11">
        <f>IF(AND('グラフ(PTH-cCa,P)'!$I$31="ON",テーブル1[[#This Row],[ラベル表示]]=TRUE),テーブル1[[#This Row],[名前]],"")</f>
        <v>0</v>
      </c>
      <c r="AG368" s="11">
        <f>IF(AND('グラフ(PTH-cCa,P)'!$Y$31="ON",テーブル1[[#This Row],[ラベル表示]]=TRUE),テーブル1[[#This Row],[名前]],"")</f>
        <v>0</v>
      </c>
      <c r="AH368" s="76">
        <f t="shared" si="11"/>
        <v>0</v>
      </c>
    </row>
    <row r="369" spans="2:34" ht="20.399999999999999" customHeight="1" x14ac:dyDescent="0.45">
      <c r="B369" s="129" t="b">
        <v>1</v>
      </c>
      <c r="C369" s="88">
        <f t="shared" si="10"/>
        <v>365</v>
      </c>
      <c r="D369" s="144"/>
      <c r="E369" s="8"/>
      <c r="F369" s="8"/>
      <c r="G369" s="8"/>
      <c r="H369" s="8"/>
      <c r="I369" s="8"/>
      <c r="J369" s="8"/>
      <c r="K369" s="136" t="str">
        <f>テーブル1[[#This Row],[cCa(mg/dL) '[自動計算']_グラフ表示用]]</f>
        <v/>
      </c>
      <c r="L369" s="8"/>
      <c r="M369" s="8"/>
      <c r="N369" s="59"/>
      <c r="O3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69" s="130" t="e">
        <f>IF(AND(テーブル1[[#This Row],[cCa(mg/dL) '[自動計算']_グラフ表示用]]&lt;&gt;"",テーブル1[[#This Row],[ラベル表示]]=TRUE),テーブル1[[#This Row],[cCa(mg/dL) '[自動計算']_グラフ表示用]],NA())</f>
        <v>#N/A</v>
      </c>
      <c r="Q369" s="130" t="e">
        <f>IF(AND(テーブル1[[#This Row],[P(mg/dL)]]&lt;&gt;"",テーブル1[[#This Row],[ラベル表示]]=TRUE),テーブル1[[#This Row],[P(mg/dL)]],NA())</f>
        <v>#N/A</v>
      </c>
      <c r="R369" s="130" t="e">
        <f>IF(AND(テーブル1[[#This Row],[設定項目]]&lt;&gt;"",テーブル1[[#This Row],[ラベル表示]]=TRUE),テーブル1[[#This Row],[設定項目]],NA())</f>
        <v>#N/A</v>
      </c>
      <c r="S369" s="58" t="e">
        <f>IF(テーブル1[[#This Row],[設定項目]]&gt;=設定!$D$13,テーブル1[[#This Row],[val_J]],NA())</f>
        <v>#N/A</v>
      </c>
      <c r="T369" s="11" t="e">
        <f>IF(テーブル1[[#This Row],[設定項目]]&gt;=設定!$D$13,テーブル1[[#This Row],[val_K]],NA())</f>
        <v>#N/A</v>
      </c>
      <c r="U369" s="11" t="e">
        <f>IF(AND(テーブル1[[#This Row],[設定項目]]&lt;設定!$D$13,テーブル1[[#This Row],[設定項目]]&gt;=設定!$D$12),テーブル1[[#This Row],[val_J]],NA())</f>
        <v>#N/A</v>
      </c>
      <c r="V369" s="11" t="e">
        <f>IF(AND(テーブル1[[#This Row],[設定項目]]&lt;設定!$D$13,テーブル1[[#This Row],[設定項目]]&gt;=設定!$D$12),テーブル1[[#This Row],[val_K]],NA())</f>
        <v>#N/A</v>
      </c>
      <c r="W369" s="11" t="e">
        <f>IF(AND(テーブル1[[#This Row],[設定項目]]&lt;設定!$D$12,テーブル1[[#This Row],[設定項目]]&gt;=設定!$D$11),テーブル1[[#This Row],[val_J]],NA())</f>
        <v>#N/A</v>
      </c>
      <c r="X369" s="11" t="e">
        <f>IF(AND(テーブル1[[#This Row],[設定項目]]&lt;設定!$D$12,テーブル1[[#This Row],[設定項目]]&gt;=設定!$D$11),テーブル1[[#This Row],[val_K]],NA())</f>
        <v>#N/A</v>
      </c>
      <c r="Y369" s="11" t="e">
        <f>IF(AND(テーブル1[[#This Row],[設定項目]]&lt;設定!$D$11,テーブル1[[#This Row],[設定項目]]&gt;=設定!$D$10),テーブル1[[#This Row],[val_J]],NA())</f>
        <v>#N/A</v>
      </c>
      <c r="Z369" s="11" t="e">
        <f>IF(AND(テーブル1[[#This Row],[設定項目]]&lt;設定!$D$11,テーブル1[[#This Row],[設定項目]]&gt;=設定!$D$10),テーブル1[[#This Row],[val_K]],NA())</f>
        <v>#N/A</v>
      </c>
      <c r="AA369" s="11" t="e">
        <f>IF(AND(テーブル1[[#This Row],[設定項目]]&lt;設定!$D$10,テーブル1[[#This Row],[設定項目]]&gt;=設定!$D$9),テーブル1[[#This Row],[val_J]],NA())</f>
        <v>#N/A</v>
      </c>
      <c r="AB369" s="11" t="e">
        <f>IF(AND(テーブル1[[#This Row],[設定項目]]&lt;設定!$D$10,テーブル1[[#This Row],[設定項目]]&gt;=設定!$D$9),テーブル1[[#This Row],[val_K]],NA())</f>
        <v>#N/A</v>
      </c>
      <c r="AC369" s="11" t="e">
        <f>IF(AND(テーブル1[[#This Row],[設定項目]]&lt;設定!$F$8,テーブル1[[#This Row],[設定項目]]&lt;&gt;""),テーブル1[[#This Row],[val_J]],NA())</f>
        <v>#N/A</v>
      </c>
      <c r="AD369" s="11" t="e">
        <f>IF(AND(テーブル1[[#This Row],[設定項目]]&lt;設定!$F$8,テーブル1[[#This Row],[設定項目]]&lt;&gt;""),テーブル1[[#This Row],[val_K]],NA())</f>
        <v>#N/A</v>
      </c>
      <c r="AE369" s="11">
        <f>IF(AND('グラフ(cCa-P)'!$I$11="ON",テーブル1[[#This Row],[ラベル表示]]=TRUE),テーブル1[[#This Row],[名前]],"")</f>
        <v>0</v>
      </c>
      <c r="AF369" s="11">
        <f>IF(AND('グラフ(PTH-cCa,P)'!$I$31="ON",テーブル1[[#This Row],[ラベル表示]]=TRUE),テーブル1[[#This Row],[名前]],"")</f>
        <v>0</v>
      </c>
      <c r="AG369" s="11">
        <f>IF(AND('グラフ(PTH-cCa,P)'!$Y$31="ON",テーブル1[[#This Row],[ラベル表示]]=TRUE),テーブル1[[#This Row],[名前]],"")</f>
        <v>0</v>
      </c>
      <c r="AH369" s="76">
        <f t="shared" si="11"/>
        <v>0</v>
      </c>
    </row>
    <row r="370" spans="2:34" ht="20.399999999999999" customHeight="1" x14ac:dyDescent="0.45">
      <c r="B370" s="129" t="b">
        <v>1</v>
      </c>
      <c r="C370" s="88">
        <f t="shared" si="10"/>
        <v>366</v>
      </c>
      <c r="D370" s="144"/>
      <c r="E370" s="8"/>
      <c r="F370" s="8"/>
      <c r="G370" s="8"/>
      <c r="H370" s="8"/>
      <c r="I370" s="8"/>
      <c r="J370" s="8"/>
      <c r="K370" s="136" t="str">
        <f>テーブル1[[#This Row],[cCa(mg/dL) '[自動計算']_グラフ表示用]]</f>
        <v/>
      </c>
      <c r="L370" s="8"/>
      <c r="M370" s="8"/>
      <c r="N370" s="59"/>
      <c r="O3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0" s="130" t="e">
        <f>IF(AND(テーブル1[[#This Row],[cCa(mg/dL) '[自動計算']_グラフ表示用]]&lt;&gt;"",テーブル1[[#This Row],[ラベル表示]]=TRUE),テーブル1[[#This Row],[cCa(mg/dL) '[自動計算']_グラフ表示用]],NA())</f>
        <v>#N/A</v>
      </c>
      <c r="Q370" s="130" t="e">
        <f>IF(AND(テーブル1[[#This Row],[P(mg/dL)]]&lt;&gt;"",テーブル1[[#This Row],[ラベル表示]]=TRUE),テーブル1[[#This Row],[P(mg/dL)]],NA())</f>
        <v>#N/A</v>
      </c>
      <c r="R370" s="130" t="e">
        <f>IF(AND(テーブル1[[#This Row],[設定項目]]&lt;&gt;"",テーブル1[[#This Row],[ラベル表示]]=TRUE),テーブル1[[#This Row],[設定項目]],NA())</f>
        <v>#N/A</v>
      </c>
      <c r="S370" s="58" t="e">
        <f>IF(テーブル1[[#This Row],[設定項目]]&gt;=設定!$D$13,テーブル1[[#This Row],[val_J]],NA())</f>
        <v>#N/A</v>
      </c>
      <c r="T370" s="11" t="e">
        <f>IF(テーブル1[[#This Row],[設定項目]]&gt;=設定!$D$13,テーブル1[[#This Row],[val_K]],NA())</f>
        <v>#N/A</v>
      </c>
      <c r="U370" s="11" t="e">
        <f>IF(AND(テーブル1[[#This Row],[設定項目]]&lt;設定!$D$13,テーブル1[[#This Row],[設定項目]]&gt;=設定!$D$12),テーブル1[[#This Row],[val_J]],NA())</f>
        <v>#N/A</v>
      </c>
      <c r="V370" s="11" t="e">
        <f>IF(AND(テーブル1[[#This Row],[設定項目]]&lt;設定!$D$13,テーブル1[[#This Row],[設定項目]]&gt;=設定!$D$12),テーブル1[[#This Row],[val_K]],NA())</f>
        <v>#N/A</v>
      </c>
      <c r="W370" s="11" t="e">
        <f>IF(AND(テーブル1[[#This Row],[設定項目]]&lt;設定!$D$12,テーブル1[[#This Row],[設定項目]]&gt;=設定!$D$11),テーブル1[[#This Row],[val_J]],NA())</f>
        <v>#N/A</v>
      </c>
      <c r="X370" s="11" t="e">
        <f>IF(AND(テーブル1[[#This Row],[設定項目]]&lt;設定!$D$12,テーブル1[[#This Row],[設定項目]]&gt;=設定!$D$11),テーブル1[[#This Row],[val_K]],NA())</f>
        <v>#N/A</v>
      </c>
      <c r="Y370" s="11" t="e">
        <f>IF(AND(テーブル1[[#This Row],[設定項目]]&lt;設定!$D$11,テーブル1[[#This Row],[設定項目]]&gt;=設定!$D$10),テーブル1[[#This Row],[val_J]],NA())</f>
        <v>#N/A</v>
      </c>
      <c r="Z370" s="11" t="e">
        <f>IF(AND(テーブル1[[#This Row],[設定項目]]&lt;設定!$D$11,テーブル1[[#This Row],[設定項目]]&gt;=設定!$D$10),テーブル1[[#This Row],[val_K]],NA())</f>
        <v>#N/A</v>
      </c>
      <c r="AA370" s="11" t="e">
        <f>IF(AND(テーブル1[[#This Row],[設定項目]]&lt;設定!$D$10,テーブル1[[#This Row],[設定項目]]&gt;=設定!$D$9),テーブル1[[#This Row],[val_J]],NA())</f>
        <v>#N/A</v>
      </c>
      <c r="AB370" s="11" t="e">
        <f>IF(AND(テーブル1[[#This Row],[設定項目]]&lt;設定!$D$10,テーブル1[[#This Row],[設定項目]]&gt;=設定!$D$9),テーブル1[[#This Row],[val_K]],NA())</f>
        <v>#N/A</v>
      </c>
      <c r="AC370" s="11" t="e">
        <f>IF(AND(テーブル1[[#This Row],[設定項目]]&lt;設定!$F$8,テーブル1[[#This Row],[設定項目]]&lt;&gt;""),テーブル1[[#This Row],[val_J]],NA())</f>
        <v>#N/A</v>
      </c>
      <c r="AD370" s="11" t="e">
        <f>IF(AND(テーブル1[[#This Row],[設定項目]]&lt;設定!$F$8,テーブル1[[#This Row],[設定項目]]&lt;&gt;""),テーブル1[[#This Row],[val_K]],NA())</f>
        <v>#N/A</v>
      </c>
      <c r="AE370" s="11">
        <f>IF(AND('グラフ(cCa-P)'!$I$11="ON",テーブル1[[#This Row],[ラベル表示]]=TRUE),テーブル1[[#This Row],[名前]],"")</f>
        <v>0</v>
      </c>
      <c r="AF370" s="11">
        <f>IF(AND('グラフ(PTH-cCa,P)'!$I$31="ON",テーブル1[[#This Row],[ラベル表示]]=TRUE),テーブル1[[#This Row],[名前]],"")</f>
        <v>0</v>
      </c>
      <c r="AG370" s="11">
        <f>IF(AND('グラフ(PTH-cCa,P)'!$Y$31="ON",テーブル1[[#This Row],[ラベル表示]]=TRUE),テーブル1[[#This Row],[名前]],"")</f>
        <v>0</v>
      </c>
      <c r="AH370" s="76">
        <f t="shared" si="11"/>
        <v>0</v>
      </c>
    </row>
    <row r="371" spans="2:34" ht="20.399999999999999" customHeight="1" x14ac:dyDescent="0.45">
      <c r="B371" s="129" t="b">
        <v>1</v>
      </c>
      <c r="C371" s="88">
        <f t="shared" si="10"/>
        <v>367</v>
      </c>
      <c r="D371" s="144"/>
      <c r="E371" s="8"/>
      <c r="F371" s="8"/>
      <c r="G371" s="8"/>
      <c r="H371" s="8"/>
      <c r="I371" s="8"/>
      <c r="J371" s="8"/>
      <c r="K371" s="136" t="str">
        <f>テーブル1[[#This Row],[cCa(mg/dL) '[自動計算']_グラフ表示用]]</f>
        <v/>
      </c>
      <c r="L371" s="8"/>
      <c r="M371" s="8"/>
      <c r="N371" s="59"/>
      <c r="O3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1" s="130" t="e">
        <f>IF(AND(テーブル1[[#This Row],[cCa(mg/dL) '[自動計算']_グラフ表示用]]&lt;&gt;"",テーブル1[[#This Row],[ラベル表示]]=TRUE),テーブル1[[#This Row],[cCa(mg/dL) '[自動計算']_グラフ表示用]],NA())</f>
        <v>#N/A</v>
      </c>
      <c r="Q371" s="130" t="e">
        <f>IF(AND(テーブル1[[#This Row],[P(mg/dL)]]&lt;&gt;"",テーブル1[[#This Row],[ラベル表示]]=TRUE),テーブル1[[#This Row],[P(mg/dL)]],NA())</f>
        <v>#N/A</v>
      </c>
      <c r="R371" s="130" t="e">
        <f>IF(AND(テーブル1[[#This Row],[設定項目]]&lt;&gt;"",テーブル1[[#This Row],[ラベル表示]]=TRUE),テーブル1[[#This Row],[設定項目]],NA())</f>
        <v>#N/A</v>
      </c>
      <c r="S371" s="58" t="e">
        <f>IF(テーブル1[[#This Row],[設定項目]]&gt;=設定!$D$13,テーブル1[[#This Row],[val_J]],NA())</f>
        <v>#N/A</v>
      </c>
      <c r="T371" s="11" t="e">
        <f>IF(テーブル1[[#This Row],[設定項目]]&gt;=設定!$D$13,テーブル1[[#This Row],[val_K]],NA())</f>
        <v>#N/A</v>
      </c>
      <c r="U371" s="11" t="e">
        <f>IF(AND(テーブル1[[#This Row],[設定項目]]&lt;設定!$D$13,テーブル1[[#This Row],[設定項目]]&gt;=設定!$D$12),テーブル1[[#This Row],[val_J]],NA())</f>
        <v>#N/A</v>
      </c>
      <c r="V371" s="11" t="e">
        <f>IF(AND(テーブル1[[#This Row],[設定項目]]&lt;設定!$D$13,テーブル1[[#This Row],[設定項目]]&gt;=設定!$D$12),テーブル1[[#This Row],[val_K]],NA())</f>
        <v>#N/A</v>
      </c>
      <c r="W371" s="11" t="e">
        <f>IF(AND(テーブル1[[#This Row],[設定項目]]&lt;設定!$D$12,テーブル1[[#This Row],[設定項目]]&gt;=設定!$D$11),テーブル1[[#This Row],[val_J]],NA())</f>
        <v>#N/A</v>
      </c>
      <c r="X371" s="11" t="e">
        <f>IF(AND(テーブル1[[#This Row],[設定項目]]&lt;設定!$D$12,テーブル1[[#This Row],[設定項目]]&gt;=設定!$D$11),テーブル1[[#This Row],[val_K]],NA())</f>
        <v>#N/A</v>
      </c>
      <c r="Y371" s="11" t="e">
        <f>IF(AND(テーブル1[[#This Row],[設定項目]]&lt;設定!$D$11,テーブル1[[#This Row],[設定項目]]&gt;=設定!$D$10),テーブル1[[#This Row],[val_J]],NA())</f>
        <v>#N/A</v>
      </c>
      <c r="Z371" s="11" t="e">
        <f>IF(AND(テーブル1[[#This Row],[設定項目]]&lt;設定!$D$11,テーブル1[[#This Row],[設定項目]]&gt;=設定!$D$10),テーブル1[[#This Row],[val_K]],NA())</f>
        <v>#N/A</v>
      </c>
      <c r="AA371" s="11" t="e">
        <f>IF(AND(テーブル1[[#This Row],[設定項目]]&lt;設定!$D$10,テーブル1[[#This Row],[設定項目]]&gt;=設定!$D$9),テーブル1[[#This Row],[val_J]],NA())</f>
        <v>#N/A</v>
      </c>
      <c r="AB371" s="11" t="e">
        <f>IF(AND(テーブル1[[#This Row],[設定項目]]&lt;設定!$D$10,テーブル1[[#This Row],[設定項目]]&gt;=設定!$D$9),テーブル1[[#This Row],[val_K]],NA())</f>
        <v>#N/A</v>
      </c>
      <c r="AC371" s="11" t="e">
        <f>IF(AND(テーブル1[[#This Row],[設定項目]]&lt;設定!$F$8,テーブル1[[#This Row],[設定項目]]&lt;&gt;""),テーブル1[[#This Row],[val_J]],NA())</f>
        <v>#N/A</v>
      </c>
      <c r="AD371" s="11" t="e">
        <f>IF(AND(テーブル1[[#This Row],[設定項目]]&lt;設定!$F$8,テーブル1[[#This Row],[設定項目]]&lt;&gt;""),テーブル1[[#This Row],[val_K]],NA())</f>
        <v>#N/A</v>
      </c>
      <c r="AE371" s="11">
        <f>IF(AND('グラフ(cCa-P)'!$I$11="ON",テーブル1[[#This Row],[ラベル表示]]=TRUE),テーブル1[[#This Row],[名前]],"")</f>
        <v>0</v>
      </c>
      <c r="AF371" s="11">
        <f>IF(AND('グラフ(PTH-cCa,P)'!$I$31="ON",テーブル1[[#This Row],[ラベル表示]]=TRUE),テーブル1[[#This Row],[名前]],"")</f>
        <v>0</v>
      </c>
      <c r="AG371" s="11">
        <f>IF(AND('グラフ(PTH-cCa,P)'!$Y$31="ON",テーブル1[[#This Row],[ラベル表示]]=TRUE),テーブル1[[#This Row],[名前]],"")</f>
        <v>0</v>
      </c>
      <c r="AH371" s="76">
        <f t="shared" si="11"/>
        <v>0</v>
      </c>
    </row>
    <row r="372" spans="2:34" ht="20.399999999999999" customHeight="1" x14ac:dyDescent="0.45">
      <c r="B372" s="129" t="b">
        <v>1</v>
      </c>
      <c r="C372" s="88">
        <f t="shared" si="10"/>
        <v>368</v>
      </c>
      <c r="D372" s="144"/>
      <c r="E372" s="8"/>
      <c r="F372" s="8"/>
      <c r="G372" s="8"/>
      <c r="H372" s="8"/>
      <c r="I372" s="8"/>
      <c r="J372" s="8"/>
      <c r="K372" s="136" t="str">
        <f>テーブル1[[#This Row],[cCa(mg/dL) '[自動計算']_グラフ表示用]]</f>
        <v/>
      </c>
      <c r="L372" s="8"/>
      <c r="M372" s="8"/>
      <c r="N372" s="59"/>
      <c r="O3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2" s="130" t="e">
        <f>IF(AND(テーブル1[[#This Row],[cCa(mg/dL) '[自動計算']_グラフ表示用]]&lt;&gt;"",テーブル1[[#This Row],[ラベル表示]]=TRUE),テーブル1[[#This Row],[cCa(mg/dL) '[自動計算']_グラフ表示用]],NA())</f>
        <v>#N/A</v>
      </c>
      <c r="Q372" s="130" t="e">
        <f>IF(AND(テーブル1[[#This Row],[P(mg/dL)]]&lt;&gt;"",テーブル1[[#This Row],[ラベル表示]]=TRUE),テーブル1[[#This Row],[P(mg/dL)]],NA())</f>
        <v>#N/A</v>
      </c>
      <c r="R372" s="130" t="e">
        <f>IF(AND(テーブル1[[#This Row],[設定項目]]&lt;&gt;"",テーブル1[[#This Row],[ラベル表示]]=TRUE),テーブル1[[#This Row],[設定項目]],NA())</f>
        <v>#N/A</v>
      </c>
      <c r="S372" s="58" t="e">
        <f>IF(テーブル1[[#This Row],[設定項目]]&gt;=設定!$D$13,テーブル1[[#This Row],[val_J]],NA())</f>
        <v>#N/A</v>
      </c>
      <c r="T372" s="11" t="e">
        <f>IF(テーブル1[[#This Row],[設定項目]]&gt;=設定!$D$13,テーブル1[[#This Row],[val_K]],NA())</f>
        <v>#N/A</v>
      </c>
      <c r="U372" s="11" t="e">
        <f>IF(AND(テーブル1[[#This Row],[設定項目]]&lt;設定!$D$13,テーブル1[[#This Row],[設定項目]]&gt;=設定!$D$12),テーブル1[[#This Row],[val_J]],NA())</f>
        <v>#N/A</v>
      </c>
      <c r="V372" s="11" t="e">
        <f>IF(AND(テーブル1[[#This Row],[設定項目]]&lt;設定!$D$13,テーブル1[[#This Row],[設定項目]]&gt;=設定!$D$12),テーブル1[[#This Row],[val_K]],NA())</f>
        <v>#N/A</v>
      </c>
      <c r="W372" s="11" t="e">
        <f>IF(AND(テーブル1[[#This Row],[設定項目]]&lt;設定!$D$12,テーブル1[[#This Row],[設定項目]]&gt;=設定!$D$11),テーブル1[[#This Row],[val_J]],NA())</f>
        <v>#N/A</v>
      </c>
      <c r="X372" s="11" t="e">
        <f>IF(AND(テーブル1[[#This Row],[設定項目]]&lt;設定!$D$12,テーブル1[[#This Row],[設定項目]]&gt;=設定!$D$11),テーブル1[[#This Row],[val_K]],NA())</f>
        <v>#N/A</v>
      </c>
      <c r="Y372" s="11" t="e">
        <f>IF(AND(テーブル1[[#This Row],[設定項目]]&lt;設定!$D$11,テーブル1[[#This Row],[設定項目]]&gt;=設定!$D$10),テーブル1[[#This Row],[val_J]],NA())</f>
        <v>#N/A</v>
      </c>
      <c r="Z372" s="11" t="e">
        <f>IF(AND(テーブル1[[#This Row],[設定項目]]&lt;設定!$D$11,テーブル1[[#This Row],[設定項目]]&gt;=設定!$D$10),テーブル1[[#This Row],[val_K]],NA())</f>
        <v>#N/A</v>
      </c>
      <c r="AA372" s="11" t="e">
        <f>IF(AND(テーブル1[[#This Row],[設定項目]]&lt;設定!$D$10,テーブル1[[#This Row],[設定項目]]&gt;=設定!$D$9),テーブル1[[#This Row],[val_J]],NA())</f>
        <v>#N/A</v>
      </c>
      <c r="AB372" s="11" t="e">
        <f>IF(AND(テーブル1[[#This Row],[設定項目]]&lt;設定!$D$10,テーブル1[[#This Row],[設定項目]]&gt;=設定!$D$9),テーブル1[[#This Row],[val_K]],NA())</f>
        <v>#N/A</v>
      </c>
      <c r="AC372" s="11" t="e">
        <f>IF(AND(テーブル1[[#This Row],[設定項目]]&lt;設定!$F$8,テーブル1[[#This Row],[設定項目]]&lt;&gt;""),テーブル1[[#This Row],[val_J]],NA())</f>
        <v>#N/A</v>
      </c>
      <c r="AD372" s="11" t="e">
        <f>IF(AND(テーブル1[[#This Row],[設定項目]]&lt;設定!$F$8,テーブル1[[#This Row],[設定項目]]&lt;&gt;""),テーブル1[[#This Row],[val_K]],NA())</f>
        <v>#N/A</v>
      </c>
      <c r="AE372" s="11">
        <f>IF(AND('グラフ(cCa-P)'!$I$11="ON",テーブル1[[#This Row],[ラベル表示]]=TRUE),テーブル1[[#This Row],[名前]],"")</f>
        <v>0</v>
      </c>
      <c r="AF372" s="11">
        <f>IF(AND('グラフ(PTH-cCa,P)'!$I$31="ON",テーブル1[[#This Row],[ラベル表示]]=TRUE),テーブル1[[#This Row],[名前]],"")</f>
        <v>0</v>
      </c>
      <c r="AG372" s="11">
        <f>IF(AND('グラフ(PTH-cCa,P)'!$Y$31="ON",テーブル1[[#This Row],[ラベル表示]]=TRUE),テーブル1[[#This Row],[名前]],"")</f>
        <v>0</v>
      </c>
      <c r="AH372" s="76">
        <f t="shared" si="11"/>
        <v>0</v>
      </c>
    </row>
    <row r="373" spans="2:34" ht="20.399999999999999" customHeight="1" x14ac:dyDescent="0.45">
      <c r="B373" s="129" t="b">
        <v>1</v>
      </c>
      <c r="C373" s="88">
        <f t="shared" si="10"/>
        <v>369</v>
      </c>
      <c r="D373" s="144"/>
      <c r="E373" s="8"/>
      <c r="F373" s="8"/>
      <c r="G373" s="8"/>
      <c r="H373" s="8"/>
      <c r="I373" s="8"/>
      <c r="J373" s="8"/>
      <c r="K373" s="136" t="str">
        <f>テーブル1[[#This Row],[cCa(mg/dL) '[自動計算']_グラフ表示用]]</f>
        <v/>
      </c>
      <c r="L373" s="8"/>
      <c r="M373" s="8"/>
      <c r="N373" s="59"/>
      <c r="O3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3" s="130" t="e">
        <f>IF(AND(テーブル1[[#This Row],[cCa(mg/dL) '[自動計算']_グラフ表示用]]&lt;&gt;"",テーブル1[[#This Row],[ラベル表示]]=TRUE),テーブル1[[#This Row],[cCa(mg/dL) '[自動計算']_グラフ表示用]],NA())</f>
        <v>#N/A</v>
      </c>
      <c r="Q373" s="130" t="e">
        <f>IF(AND(テーブル1[[#This Row],[P(mg/dL)]]&lt;&gt;"",テーブル1[[#This Row],[ラベル表示]]=TRUE),テーブル1[[#This Row],[P(mg/dL)]],NA())</f>
        <v>#N/A</v>
      </c>
      <c r="R373" s="130" t="e">
        <f>IF(AND(テーブル1[[#This Row],[設定項目]]&lt;&gt;"",テーブル1[[#This Row],[ラベル表示]]=TRUE),テーブル1[[#This Row],[設定項目]],NA())</f>
        <v>#N/A</v>
      </c>
      <c r="S373" s="58" t="e">
        <f>IF(テーブル1[[#This Row],[設定項目]]&gt;=設定!$D$13,テーブル1[[#This Row],[val_J]],NA())</f>
        <v>#N/A</v>
      </c>
      <c r="T373" s="11" t="e">
        <f>IF(テーブル1[[#This Row],[設定項目]]&gt;=設定!$D$13,テーブル1[[#This Row],[val_K]],NA())</f>
        <v>#N/A</v>
      </c>
      <c r="U373" s="11" t="e">
        <f>IF(AND(テーブル1[[#This Row],[設定項目]]&lt;設定!$D$13,テーブル1[[#This Row],[設定項目]]&gt;=設定!$D$12),テーブル1[[#This Row],[val_J]],NA())</f>
        <v>#N/A</v>
      </c>
      <c r="V373" s="11" t="e">
        <f>IF(AND(テーブル1[[#This Row],[設定項目]]&lt;設定!$D$13,テーブル1[[#This Row],[設定項目]]&gt;=設定!$D$12),テーブル1[[#This Row],[val_K]],NA())</f>
        <v>#N/A</v>
      </c>
      <c r="W373" s="11" t="e">
        <f>IF(AND(テーブル1[[#This Row],[設定項目]]&lt;設定!$D$12,テーブル1[[#This Row],[設定項目]]&gt;=設定!$D$11),テーブル1[[#This Row],[val_J]],NA())</f>
        <v>#N/A</v>
      </c>
      <c r="X373" s="11" t="e">
        <f>IF(AND(テーブル1[[#This Row],[設定項目]]&lt;設定!$D$12,テーブル1[[#This Row],[設定項目]]&gt;=設定!$D$11),テーブル1[[#This Row],[val_K]],NA())</f>
        <v>#N/A</v>
      </c>
      <c r="Y373" s="11" t="e">
        <f>IF(AND(テーブル1[[#This Row],[設定項目]]&lt;設定!$D$11,テーブル1[[#This Row],[設定項目]]&gt;=設定!$D$10),テーブル1[[#This Row],[val_J]],NA())</f>
        <v>#N/A</v>
      </c>
      <c r="Z373" s="11" t="e">
        <f>IF(AND(テーブル1[[#This Row],[設定項目]]&lt;設定!$D$11,テーブル1[[#This Row],[設定項目]]&gt;=設定!$D$10),テーブル1[[#This Row],[val_K]],NA())</f>
        <v>#N/A</v>
      </c>
      <c r="AA373" s="11" t="e">
        <f>IF(AND(テーブル1[[#This Row],[設定項目]]&lt;設定!$D$10,テーブル1[[#This Row],[設定項目]]&gt;=設定!$D$9),テーブル1[[#This Row],[val_J]],NA())</f>
        <v>#N/A</v>
      </c>
      <c r="AB373" s="11" t="e">
        <f>IF(AND(テーブル1[[#This Row],[設定項目]]&lt;設定!$D$10,テーブル1[[#This Row],[設定項目]]&gt;=設定!$D$9),テーブル1[[#This Row],[val_K]],NA())</f>
        <v>#N/A</v>
      </c>
      <c r="AC373" s="11" t="e">
        <f>IF(AND(テーブル1[[#This Row],[設定項目]]&lt;設定!$F$8,テーブル1[[#This Row],[設定項目]]&lt;&gt;""),テーブル1[[#This Row],[val_J]],NA())</f>
        <v>#N/A</v>
      </c>
      <c r="AD373" s="11" t="e">
        <f>IF(AND(テーブル1[[#This Row],[設定項目]]&lt;設定!$F$8,テーブル1[[#This Row],[設定項目]]&lt;&gt;""),テーブル1[[#This Row],[val_K]],NA())</f>
        <v>#N/A</v>
      </c>
      <c r="AE373" s="11">
        <f>IF(AND('グラフ(cCa-P)'!$I$11="ON",テーブル1[[#This Row],[ラベル表示]]=TRUE),テーブル1[[#This Row],[名前]],"")</f>
        <v>0</v>
      </c>
      <c r="AF373" s="11">
        <f>IF(AND('グラフ(PTH-cCa,P)'!$I$31="ON",テーブル1[[#This Row],[ラベル表示]]=TRUE),テーブル1[[#This Row],[名前]],"")</f>
        <v>0</v>
      </c>
      <c r="AG373" s="11">
        <f>IF(AND('グラフ(PTH-cCa,P)'!$Y$31="ON",テーブル1[[#This Row],[ラベル表示]]=TRUE),テーブル1[[#This Row],[名前]],"")</f>
        <v>0</v>
      </c>
      <c r="AH373" s="76">
        <f t="shared" si="11"/>
        <v>0</v>
      </c>
    </row>
    <row r="374" spans="2:34" ht="20.399999999999999" customHeight="1" x14ac:dyDescent="0.45">
      <c r="B374" s="129" t="b">
        <v>1</v>
      </c>
      <c r="C374" s="88">
        <f t="shared" si="10"/>
        <v>370</v>
      </c>
      <c r="D374" s="144"/>
      <c r="E374" s="8"/>
      <c r="F374" s="8"/>
      <c r="G374" s="8"/>
      <c r="H374" s="8"/>
      <c r="I374" s="8"/>
      <c r="J374" s="8"/>
      <c r="K374" s="136" t="str">
        <f>テーブル1[[#This Row],[cCa(mg/dL) '[自動計算']_グラフ表示用]]</f>
        <v/>
      </c>
      <c r="L374" s="8"/>
      <c r="M374" s="8"/>
      <c r="N374" s="59"/>
      <c r="O3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4" s="130" t="e">
        <f>IF(AND(テーブル1[[#This Row],[cCa(mg/dL) '[自動計算']_グラフ表示用]]&lt;&gt;"",テーブル1[[#This Row],[ラベル表示]]=TRUE),テーブル1[[#This Row],[cCa(mg/dL) '[自動計算']_グラフ表示用]],NA())</f>
        <v>#N/A</v>
      </c>
      <c r="Q374" s="130" t="e">
        <f>IF(AND(テーブル1[[#This Row],[P(mg/dL)]]&lt;&gt;"",テーブル1[[#This Row],[ラベル表示]]=TRUE),テーブル1[[#This Row],[P(mg/dL)]],NA())</f>
        <v>#N/A</v>
      </c>
      <c r="R374" s="130" t="e">
        <f>IF(AND(テーブル1[[#This Row],[設定項目]]&lt;&gt;"",テーブル1[[#This Row],[ラベル表示]]=TRUE),テーブル1[[#This Row],[設定項目]],NA())</f>
        <v>#N/A</v>
      </c>
      <c r="S374" s="58" t="e">
        <f>IF(テーブル1[[#This Row],[設定項目]]&gt;=設定!$D$13,テーブル1[[#This Row],[val_J]],NA())</f>
        <v>#N/A</v>
      </c>
      <c r="T374" s="11" t="e">
        <f>IF(テーブル1[[#This Row],[設定項目]]&gt;=設定!$D$13,テーブル1[[#This Row],[val_K]],NA())</f>
        <v>#N/A</v>
      </c>
      <c r="U374" s="11" t="e">
        <f>IF(AND(テーブル1[[#This Row],[設定項目]]&lt;設定!$D$13,テーブル1[[#This Row],[設定項目]]&gt;=設定!$D$12),テーブル1[[#This Row],[val_J]],NA())</f>
        <v>#N/A</v>
      </c>
      <c r="V374" s="11" t="e">
        <f>IF(AND(テーブル1[[#This Row],[設定項目]]&lt;設定!$D$13,テーブル1[[#This Row],[設定項目]]&gt;=設定!$D$12),テーブル1[[#This Row],[val_K]],NA())</f>
        <v>#N/A</v>
      </c>
      <c r="W374" s="11" t="e">
        <f>IF(AND(テーブル1[[#This Row],[設定項目]]&lt;設定!$D$12,テーブル1[[#This Row],[設定項目]]&gt;=設定!$D$11),テーブル1[[#This Row],[val_J]],NA())</f>
        <v>#N/A</v>
      </c>
      <c r="X374" s="11" t="e">
        <f>IF(AND(テーブル1[[#This Row],[設定項目]]&lt;設定!$D$12,テーブル1[[#This Row],[設定項目]]&gt;=設定!$D$11),テーブル1[[#This Row],[val_K]],NA())</f>
        <v>#N/A</v>
      </c>
      <c r="Y374" s="11" t="e">
        <f>IF(AND(テーブル1[[#This Row],[設定項目]]&lt;設定!$D$11,テーブル1[[#This Row],[設定項目]]&gt;=設定!$D$10),テーブル1[[#This Row],[val_J]],NA())</f>
        <v>#N/A</v>
      </c>
      <c r="Z374" s="11" t="e">
        <f>IF(AND(テーブル1[[#This Row],[設定項目]]&lt;設定!$D$11,テーブル1[[#This Row],[設定項目]]&gt;=設定!$D$10),テーブル1[[#This Row],[val_K]],NA())</f>
        <v>#N/A</v>
      </c>
      <c r="AA374" s="11" t="e">
        <f>IF(AND(テーブル1[[#This Row],[設定項目]]&lt;設定!$D$10,テーブル1[[#This Row],[設定項目]]&gt;=設定!$D$9),テーブル1[[#This Row],[val_J]],NA())</f>
        <v>#N/A</v>
      </c>
      <c r="AB374" s="11" t="e">
        <f>IF(AND(テーブル1[[#This Row],[設定項目]]&lt;設定!$D$10,テーブル1[[#This Row],[設定項目]]&gt;=設定!$D$9),テーブル1[[#This Row],[val_K]],NA())</f>
        <v>#N/A</v>
      </c>
      <c r="AC374" s="11" t="e">
        <f>IF(AND(テーブル1[[#This Row],[設定項目]]&lt;設定!$F$8,テーブル1[[#This Row],[設定項目]]&lt;&gt;""),テーブル1[[#This Row],[val_J]],NA())</f>
        <v>#N/A</v>
      </c>
      <c r="AD374" s="11" t="e">
        <f>IF(AND(テーブル1[[#This Row],[設定項目]]&lt;設定!$F$8,テーブル1[[#This Row],[設定項目]]&lt;&gt;""),テーブル1[[#This Row],[val_K]],NA())</f>
        <v>#N/A</v>
      </c>
      <c r="AE374" s="11">
        <f>IF(AND('グラフ(cCa-P)'!$I$11="ON",テーブル1[[#This Row],[ラベル表示]]=TRUE),テーブル1[[#This Row],[名前]],"")</f>
        <v>0</v>
      </c>
      <c r="AF374" s="11">
        <f>IF(AND('グラフ(PTH-cCa,P)'!$I$31="ON",テーブル1[[#This Row],[ラベル表示]]=TRUE),テーブル1[[#This Row],[名前]],"")</f>
        <v>0</v>
      </c>
      <c r="AG374" s="11">
        <f>IF(AND('グラフ(PTH-cCa,P)'!$Y$31="ON",テーブル1[[#This Row],[ラベル表示]]=TRUE),テーブル1[[#This Row],[名前]],"")</f>
        <v>0</v>
      </c>
      <c r="AH374" s="76">
        <f t="shared" si="11"/>
        <v>0</v>
      </c>
    </row>
    <row r="375" spans="2:34" ht="20.399999999999999" customHeight="1" x14ac:dyDescent="0.45">
      <c r="B375" s="129" t="b">
        <v>1</v>
      </c>
      <c r="C375" s="88">
        <f t="shared" si="10"/>
        <v>371</v>
      </c>
      <c r="D375" s="144"/>
      <c r="E375" s="8"/>
      <c r="F375" s="8"/>
      <c r="G375" s="8"/>
      <c r="H375" s="8"/>
      <c r="I375" s="8"/>
      <c r="J375" s="8"/>
      <c r="K375" s="136" t="str">
        <f>テーブル1[[#This Row],[cCa(mg/dL) '[自動計算']_グラフ表示用]]</f>
        <v/>
      </c>
      <c r="L375" s="8"/>
      <c r="M375" s="8"/>
      <c r="N375" s="59"/>
      <c r="O3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5" s="130" t="e">
        <f>IF(AND(テーブル1[[#This Row],[cCa(mg/dL) '[自動計算']_グラフ表示用]]&lt;&gt;"",テーブル1[[#This Row],[ラベル表示]]=TRUE),テーブル1[[#This Row],[cCa(mg/dL) '[自動計算']_グラフ表示用]],NA())</f>
        <v>#N/A</v>
      </c>
      <c r="Q375" s="130" t="e">
        <f>IF(AND(テーブル1[[#This Row],[P(mg/dL)]]&lt;&gt;"",テーブル1[[#This Row],[ラベル表示]]=TRUE),テーブル1[[#This Row],[P(mg/dL)]],NA())</f>
        <v>#N/A</v>
      </c>
      <c r="R375" s="130" t="e">
        <f>IF(AND(テーブル1[[#This Row],[設定項目]]&lt;&gt;"",テーブル1[[#This Row],[ラベル表示]]=TRUE),テーブル1[[#This Row],[設定項目]],NA())</f>
        <v>#N/A</v>
      </c>
      <c r="S375" s="58" t="e">
        <f>IF(テーブル1[[#This Row],[設定項目]]&gt;=設定!$D$13,テーブル1[[#This Row],[val_J]],NA())</f>
        <v>#N/A</v>
      </c>
      <c r="T375" s="11" t="e">
        <f>IF(テーブル1[[#This Row],[設定項目]]&gt;=設定!$D$13,テーブル1[[#This Row],[val_K]],NA())</f>
        <v>#N/A</v>
      </c>
      <c r="U375" s="11" t="e">
        <f>IF(AND(テーブル1[[#This Row],[設定項目]]&lt;設定!$D$13,テーブル1[[#This Row],[設定項目]]&gt;=設定!$D$12),テーブル1[[#This Row],[val_J]],NA())</f>
        <v>#N/A</v>
      </c>
      <c r="V375" s="11" t="e">
        <f>IF(AND(テーブル1[[#This Row],[設定項目]]&lt;設定!$D$13,テーブル1[[#This Row],[設定項目]]&gt;=設定!$D$12),テーブル1[[#This Row],[val_K]],NA())</f>
        <v>#N/A</v>
      </c>
      <c r="W375" s="11" t="e">
        <f>IF(AND(テーブル1[[#This Row],[設定項目]]&lt;設定!$D$12,テーブル1[[#This Row],[設定項目]]&gt;=設定!$D$11),テーブル1[[#This Row],[val_J]],NA())</f>
        <v>#N/A</v>
      </c>
      <c r="X375" s="11" t="e">
        <f>IF(AND(テーブル1[[#This Row],[設定項目]]&lt;設定!$D$12,テーブル1[[#This Row],[設定項目]]&gt;=設定!$D$11),テーブル1[[#This Row],[val_K]],NA())</f>
        <v>#N/A</v>
      </c>
      <c r="Y375" s="11" t="e">
        <f>IF(AND(テーブル1[[#This Row],[設定項目]]&lt;設定!$D$11,テーブル1[[#This Row],[設定項目]]&gt;=設定!$D$10),テーブル1[[#This Row],[val_J]],NA())</f>
        <v>#N/A</v>
      </c>
      <c r="Z375" s="11" t="e">
        <f>IF(AND(テーブル1[[#This Row],[設定項目]]&lt;設定!$D$11,テーブル1[[#This Row],[設定項目]]&gt;=設定!$D$10),テーブル1[[#This Row],[val_K]],NA())</f>
        <v>#N/A</v>
      </c>
      <c r="AA375" s="11" t="e">
        <f>IF(AND(テーブル1[[#This Row],[設定項目]]&lt;設定!$D$10,テーブル1[[#This Row],[設定項目]]&gt;=設定!$D$9),テーブル1[[#This Row],[val_J]],NA())</f>
        <v>#N/A</v>
      </c>
      <c r="AB375" s="11" t="e">
        <f>IF(AND(テーブル1[[#This Row],[設定項目]]&lt;設定!$D$10,テーブル1[[#This Row],[設定項目]]&gt;=設定!$D$9),テーブル1[[#This Row],[val_K]],NA())</f>
        <v>#N/A</v>
      </c>
      <c r="AC375" s="11" t="e">
        <f>IF(AND(テーブル1[[#This Row],[設定項目]]&lt;設定!$F$8,テーブル1[[#This Row],[設定項目]]&lt;&gt;""),テーブル1[[#This Row],[val_J]],NA())</f>
        <v>#N/A</v>
      </c>
      <c r="AD375" s="11" t="e">
        <f>IF(AND(テーブル1[[#This Row],[設定項目]]&lt;設定!$F$8,テーブル1[[#This Row],[設定項目]]&lt;&gt;""),テーブル1[[#This Row],[val_K]],NA())</f>
        <v>#N/A</v>
      </c>
      <c r="AE375" s="11">
        <f>IF(AND('グラフ(cCa-P)'!$I$11="ON",テーブル1[[#This Row],[ラベル表示]]=TRUE),テーブル1[[#This Row],[名前]],"")</f>
        <v>0</v>
      </c>
      <c r="AF375" s="11">
        <f>IF(AND('グラフ(PTH-cCa,P)'!$I$31="ON",テーブル1[[#This Row],[ラベル表示]]=TRUE),テーブル1[[#This Row],[名前]],"")</f>
        <v>0</v>
      </c>
      <c r="AG375" s="11">
        <f>IF(AND('グラフ(PTH-cCa,P)'!$Y$31="ON",テーブル1[[#This Row],[ラベル表示]]=TRUE),テーブル1[[#This Row],[名前]],"")</f>
        <v>0</v>
      </c>
      <c r="AH375" s="76">
        <f t="shared" si="11"/>
        <v>0</v>
      </c>
    </row>
    <row r="376" spans="2:34" ht="20.399999999999999" customHeight="1" x14ac:dyDescent="0.45">
      <c r="B376" s="129" t="b">
        <v>1</v>
      </c>
      <c r="C376" s="88">
        <f t="shared" si="10"/>
        <v>372</v>
      </c>
      <c r="D376" s="144"/>
      <c r="E376" s="8"/>
      <c r="F376" s="8"/>
      <c r="G376" s="8"/>
      <c r="H376" s="8"/>
      <c r="I376" s="8"/>
      <c r="J376" s="8"/>
      <c r="K376" s="136" t="str">
        <f>テーブル1[[#This Row],[cCa(mg/dL) '[自動計算']_グラフ表示用]]</f>
        <v/>
      </c>
      <c r="L376" s="8"/>
      <c r="M376" s="8"/>
      <c r="N376" s="59"/>
      <c r="O3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6" s="130" t="e">
        <f>IF(AND(テーブル1[[#This Row],[cCa(mg/dL) '[自動計算']_グラフ表示用]]&lt;&gt;"",テーブル1[[#This Row],[ラベル表示]]=TRUE),テーブル1[[#This Row],[cCa(mg/dL) '[自動計算']_グラフ表示用]],NA())</f>
        <v>#N/A</v>
      </c>
      <c r="Q376" s="130" t="e">
        <f>IF(AND(テーブル1[[#This Row],[P(mg/dL)]]&lt;&gt;"",テーブル1[[#This Row],[ラベル表示]]=TRUE),テーブル1[[#This Row],[P(mg/dL)]],NA())</f>
        <v>#N/A</v>
      </c>
      <c r="R376" s="130" t="e">
        <f>IF(AND(テーブル1[[#This Row],[設定項目]]&lt;&gt;"",テーブル1[[#This Row],[ラベル表示]]=TRUE),テーブル1[[#This Row],[設定項目]],NA())</f>
        <v>#N/A</v>
      </c>
      <c r="S376" s="58" t="e">
        <f>IF(テーブル1[[#This Row],[設定項目]]&gt;=設定!$D$13,テーブル1[[#This Row],[val_J]],NA())</f>
        <v>#N/A</v>
      </c>
      <c r="T376" s="11" t="e">
        <f>IF(テーブル1[[#This Row],[設定項目]]&gt;=設定!$D$13,テーブル1[[#This Row],[val_K]],NA())</f>
        <v>#N/A</v>
      </c>
      <c r="U376" s="11" t="e">
        <f>IF(AND(テーブル1[[#This Row],[設定項目]]&lt;設定!$D$13,テーブル1[[#This Row],[設定項目]]&gt;=設定!$D$12),テーブル1[[#This Row],[val_J]],NA())</f>
        <v>#N/A</v>
      </c>
      <c r="V376" s="11" t="e">
        <f>IF(AND(テーブル1[[#This Row],[設定項目]]&lt;設定!$D$13,テーブル1[[#This Row],[設定項目]]&gt;=設定!$D$12),テーブル1[[#This Row],[val_K]],NA())</f>
        <v>#N/A</v>
      </c>
      <c r="W376" s="11" t="e">
        <f>IF(AND(テーブル1[[#This Row],[設定項目]]&lt;設定!$D$12,テーブル1[[#This Row],[設定項目]]&gt;=設定!$D$11),テーブル1[[#This Row],[val_J]],NA())</f>
        <v>#N/A</v>
      </c>
      <c r="X376" s="11" t="e">
        <f>IF(AND(テーブル1[[#This Row],[設定項目]]&lt;設定!$D$12,テーブル1[[#This Row],[設定項目]]&gt;=設定!$D$11),テーブル1[[#This Row],[val_K]],NA())</f>
        <v>#N/A</v>
      </c>
      <c r="Y376" s="11" t="e">
        <f>IF(AND(テーブル1[[#This Row],[設定項目]]&lt;設定!$D$11,テーブル1[[#This Row],[設定項目]]&gt;=設定!$D$10),テーブル1[[#This Row],[val_J]],NA())</f>
        <v>#N/A</v>
      </c>
      <c r="Z376" s="11" t="e">
        <f>IF(AND(テーブル1[[#This Row],[設定項目]]&lt;設定!$D$11,テーブル1[[#This Row],[設定項目]]&gt;=設定!$D$10),テーブル1[[#This Row],[val_K]],NA())</f>
        <v>#N/A</v>
      </c>
      <c r="AA376" s="11" t="e">
        <f>IF(AND(テーブル1[[#This Row],[設定項目]]&lt;設定!$D$10,テーブル1[[#This Row],[設定項目]]&gt;=設定!$D$9),テーブル1[[#This Row],[val_J]],NA())</f>
        <v>#N/A</v>
      </c>
      <c r="AB376" s="11" t="e">
        <f>IF(AND(テーブル1[[#This Row],[設定項目]]&lt;設定!$D$10,テーブル1[[#This Row],[設定項目]]&gt;=設定!$D$9),テーブル1[[#This Row],[val_K]],NA())</f>
        <v>#N/A</v>
      </c>
      <c r="AC376" s="11" t="e">
        <f>IF(AND(テーブル1[[#This Row],[設定項目]]&lt;設定!$F$8,テーブル1[[#This Row],[設定項目]]&lt;&gt;""),テーブル1[[#This Row],[val_J]],NA())</f>
        <v>#N/A</v>
      </c>
      <c r="AD376" s="11" t="e">
        <f>IF(AND(テーブル1[[#This Row],[設定項目]]&lt;設定!$F$8,テーブル1[[#This Row],[設定項目]]&lt;&gt;""),テーブル1[[#This Row],[val_K]],NA())</f>
        <v>#N/A</v>
      </c>
      <c r="AE376" s="11">
        <f>IF(AND('グラフ(cCa-P)'!$I$11="ON",テーブル1[[#This Row],[ラベル表示]]=TRUE),テーブル1[[#This Row],[名前]],"")</f>
        <v>0</v>
      </c>
      <c r="AF376" s="11">
        <f>IF(AND('グラフ(PTH-cCa,P)'!$I$31="ON",テーブル1[[#This Row],[ラベル表示]]=TRUE),テーブル1[[#This Row],[名前]],"")</f>
        <v>0</v>
      </c>
      <c r="AG376" s="11">
        <f>IF(AND('グラフ(PTH-cCa,P)'!$Y$31="ON",テーブル1[[#This Row],[ラベル表示]]=TRUE),テーブル1[[#This Row],[名前]],"")</f>
        <v>0</v>
      </c>
      <c r="AH376" s="76">
        <f t="shared" si="11"/>
        <v>0</v>
      </c>
    </row>
    <row r="377" spans="2:34" ht="20.399999999999999" customHeight="1" x14ac:dyDescent="0.45">
      <c r="B377" s="129" t="b">
        <v>1</v>
      </c>
      <c r="C377" s="88">
        <f t="shared" si="10"/>
        <v>373</v>
      </c>
      <c r="D377" s="144"/>
      <c r="E377" s="8"/>
      <c r="F377" s="8"/>
      <c r="G377" s="8"/>
      <c r="H377" s="8"/>
      <c r="I377" s="8"/>
      <c r="J377" s="8"/>
      <c r="K377" s="136" t="str">
        <f>テーブル1[[#This Row],[cCa(mg/dL) '[自動計算']_グラフ表示用]]</f>
        <v/>
      </c>
      <c r="L377" s="8"/>
      <c r="M377" s="8"/>
      <c r="N377" s="59"/>
      <c r="O3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7" s="130" t="e">
        <f>IF(AND(テーブル1[[#This Row],[cCa(mg/dL) '[自動計算']_グラフ表示用]]&lt;&gt;"",テーブル1[[#This Row],[ラベル表示]]=TRUE),テーブル1[[#This Row],[cCa(mg/dL) '[自動計算']_グラフ表示用]],NA())</f>
        <v>#N/A</v>
      </c>
      <c r="Q377" s="130" t="e">
        <f>IF(AND(テーブル1[[#This Row],[P(mg/dL)]]&lt;&gt;"",テーブル1[[#This Row],[ラベル表示]]=TRUE),テーブル1[[#This Row],[P(mg/dL)]],NA())</f>
        <v>#N/A</v>
      </c>
      <c r="R377" s="130" t="e">
        <f>IF(AND(テーブル1[[#This Row],[設定項目]]&lt;&gt;"",テーブル1[[#This Row],[ラベル表示]]=TRUE),テーブル1[[#This Row],[設定項目]],NA())</f>
        <v>#N/A</v>
      </c>
      <c r="S377" s="58" t="e">
        <f>IF(テーブル1[[#This Row],[設定項目]]&gt;=設定!$D$13,テーブル1[[#This Row],[val_J]],NA())</f>
        <v>#N/A</v>
      </c>
      <c r="T377" s="11" t="e">
        <f>IF(テーブル1[[#This Row],[設定項目]]&gt;=設定!$D$13,テーブル1[[#This Row],[val_K]],NA())</f>
        <v>#N/A</v>
      </c>
      <c r="U377" s="11" t="e">
        <f>IF(AND(テーブル1[[#This Row],[設定項目]]&lt;設定!$D$13,テーブル1[[#This Row],[設定項目]]&gt;=設定!$D$12),テーブル1[[#This Row],[val_J]],NA())</f>
        <v>#N/A</v>
      </c>
      <c r="V377" s="11" t="e">
        <f>IF(AND(テーブル1[[#This Row],[設定項目]]&lt;設定!$D$13,テーブル1[[#This Row],[設定項目]]&gt;=設定!$D$12),テーブル1[[#This Row],[val_K]],NA())</f>
        <v>#N/A</v>
      </c>
      <c r="W377" s="11" t="e">
        <f>IF(AND(テーブル1[[#This Row],[設定項目]]&lt;設定!$D$12,テーブル1[[#This Row],[設定項目]]&gt;=設定!$D$11),テーブル1[[#This Row],[val_J]],NA())</f>
        <v>#N/A</v>
      </c>
      <c r="X377" s="11" t="e">
        <f>IF(AND(テーブル1[[#This Row],[設定項目]]&lt;設定!$D$12,テーブル1[[#This Row],[設定項目]]&gt;=設定!$D$11),テーブル1[[#This Row],[val_K]],NA())</f>
        <v>#N/A</v>
      </c>
      <c r="Y377" s="11" t="e">
        <f>IF(AND(テーブル1[[#This Row],[設定項目]]&lt;設定!$D$11,テーブル1[[#This Row],[設定項目]]&gt;=設定!$D$10),テーブル1[[#This Row],[val_J]],NA())</f>
        <v>#N/A</v>
      </c>
      <c r="Z377" s="11" t="e">
        <f>IF(AND(テーブル1[[#This Row],[設定項目]]&lt;設定!$D$11,テーブル1[[#This Row],[設定項目]]&gt;=設定!$D$10),テーブル1[[#This Row],[val_K]],NA())</f>
        <v>#N/A</v>
      </c>
      <c r="AA377" s="11" t="e">
        <f>IF(AND(テーブル1[[#This Row],[設定項目]]&lt;設定!$D$10,テーブル1[[#This Row],[設定項目]]&gt;=設定!$D$9),テーブル1[[#This Row],[val_J]],NA())</f>
        <v>#N/A</v>
      </c>
      <c r="AB377" s="11" t="e">
        <f>IF(AND(テーブル1[[#This Row],[設定項目]]&lt;設定!$D$10,テーブル1[[#This Row],[設定項目]]&gt;=設定!$D$9),テーブル1[[#This Row],[val_K]],NA())</f>
        <v>#N/A</v>
      </c>
      <c r="AC377" s="11" t="e">
        <f>IF(AND(テーブル1[[#This Row],[設定項目]]&lt;設定!$F$8,テーブル1[[#This Row],[設定項目]]&lt;&gt;""),テーブル1[[#This Row],[val_J]],NA())</f>
        <v>#N/A</v>
      </c>
      <c r="AD377" s="11" t="e">
        <f>IF(AND(テーブル1[[#This Row],[設定項目]]&lt;設定!$F$8,テーブル1[[#This Row],[設定項目]]&lt;&gt;""),テーブル1[[#This Row],[val_K]],NA())</f>
        <v>#N/A</v>
      </c>
      <c r="AE377" s="11">
        <f>IF(AND('グラフ(cCa-P)'!$I$11="ON",テーブル1[[#This Row],[ラベル表示]]=TRUE),テーブル1[[#This Row],[名前]],"")</f>
        <v>0</v>
      </c>
      <c r="AF377" s="11">
        <f>IF(AND('グラフ(PTH-cCa,P)'!$I$31="ON",テーブル1[[#This Row],[ラベル表示]]=TRUE),テーブル1[[#This Row],[名前]],"")</f>
        <v>0</v>
      </c>
      <c r="AG377" s="11">
        <f>IF(AND('グラフ(PTH-cCa,P)'!$Y$31="ON",テーブル1[[#This Row],[ラベル表示]]=TRUE),テーブル1[[#This Row],[名前]],"")</f>
        <v>0</v>
      </c>
      <c r="AH377" s="76">
        <f t="shared" si="11"/>
        <v>0</v>
      </c>
    </row>
    <row r="378" spans="2:34" ht="20.399999999999999" customHeight="1" x14ac:dyDescent="0.45">
      <c r="B378" s="129" t="b">
        <v>1</v>
      </c>
      <c r="C378" s="88">
        <f t="shared" si="10"/>
        <v>374</v>
      </c>
      <c r="D378" s="144"/>
      <c r="E378" s="8"/>
      <c r="F378" s="8"/>
      <c r="G378" s="8"/>
      <c r="H378" s="8"/>
      <c r="I378" s="8"/>
      <c r="J378" s="8"/>
      <c r="K378" s="136" t="str">
        <f>テーブル1[[#This Row],[cCa(mg/dL) '[自動計算']_グラフ表示用]]</f>
        <v/>
      </c>
      <c r="L378" s="8"/>
      <c r="M378" s="8"/>
      <c r="N378" s="59"/>
      <c r="O3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8" s="130" t="e">
        <f>IF(AND(テーブル1[[#This Row],[cCa(mg/dL) '[自動計算']_グラフ表示用]]&lt;&gt;"",テーブル1[[#This Row],[ラベル表示]]=TRUE),テーブル1[[#This Row],[cCa(mg/dL) '[自動計算']_グラフ表示用]],NA())</f>
        <v>#N/A</v>
      </c>
      <c r="Q378" s="130" t="e">
        <f>IF(AND(テーブル1[[#This Row],[P(mg/dL)]]&lt;&gt;"",テーブル1[[#This Row],[ラベル表示]]=TRUE),テーブル1[[#This Row],[P(mg/dL)]],NA())</f>
        <v>#N/A</v>
      </c>
      <c r="R378" s="130" t="e">
        <f>IF(AND(テーブル1[[#This Row],[設定項目]]&lt;&gt;"",テーブル1[[#This Row],[ラベル表示]]=TRUE),テーブル1[[#This Row],[設定項目]],NA())</f>
        <v>#N/A</v>
      </c>
      <c r="S378" s="58" t="e">
        <f>IF(テーブル1[[#This Row],[設定項目]]&gt;=設定!$D$13,テーブル1[[#This Row],[val_J]],NA())</f>
        <v>#N/A</v>
      </c>
      <c r="T378" s="11" t="e">
        <f>IF(テーブル1[[#This Row],[設定項目]]&gt;=設定!$D$13,テーブル1[[#This Row],[val_K]],NA())</f>
        <v>#N/A</v>
      </c>
      <c r="U378" s="11" t="e">
        <f>IF(AND(テーブル1[[#This Row],[設定項目]]&lt;設定!$D$13,テーブル1[[#This Row],[設定項目]]&gt;=設定!$D$12),テーブル1[[#This Row],[val_J]],NA())</f>
        <v>#N/A</v>
      </c>
      <c r="V378" s="11" t="e">
        <f>IF(AND(テーブル1[[#This Row],[設定項目]]&lt;設定!$D$13,テーブル1[[#This Row],[設定項目]]&gt;=設定!$D$12),テーブル1[[#This Row],[val_K]],NA())</f>
        <v>#N/A</v>
      </c>
      <c r="W378" s="11" t="e">
        <f>IF(AND(テーブル1[[#This Row],[設定項目]]&lt;設定!$D$12,テーブル1[[#This Row],[設定項目]]&gt;=設定!$D$11),テーブル1[[#This Row],[val_J]],NA())</f>
        <v>#N/A</v>
      </c>
      <c r="X378" s="11" t="e">
        <f>IF(AND(テーブル1[[#This Row],[設定項目]]&lt;設定!$D$12,テーブル1[[#This Row],[設定項目]]&gt;=設定!$D$11),テーブル1[[#This Row],[val_K]],NA())</f>
        <v>#N/A</v>
      </c>
      <c r="Y378" s="11" t="e">
        <f>IF(AND(テーブル1[[#This Row],[設定項目]]&lt;設定!$D$11,テーブル1[[#This Row],[設定項目]]&gt;=設定!$D$10),テーブル1[[#This Row],[val_J]],NA())</f>
        <v>#N/A</v>
      </c>
      <c r="Z378" s="11" t="e">
        <f>IF(AND(テーブル1[[#This Row],[設定項目]]&lt;設定!$D$11,テーブル1[[#This Row],[設定項目]]&gt;=設定!$D$10),テーブル1[[#This Row],[val_K]],NA())</f>
        <v>#N/A</v>
      </c>
      <c r="AA378" s="11" t="e">
        <f>IF(AND(テーブル1[[#This Row],[設定項目]]&lt;設定!$D$10,テーブル1[[#This Row],[設定項目]]&gt;=設定!$D$9),テーブル1[[#This Row],[val_J]],NA())</f>
        <v>#N/A</v>
      </c>
      <c r="AB378" s="11" t="e">
        <f>IF(AND(テーブル1[[#This Row],[設定項目]]&lt;設定!$D$10,テーブル1[[#This Row],[設定項目]]&gt;=設定!$D$9),テーブル1[[#This Row],[val_K]],NA())</f>
        <v>#N/A</v>
      </c>
      <c r="AC378" s="11" t="e">
        <f>IF(AND(テーブル1[[#This Row],[設定項目]]&lt;設定!$F$8,テーブル1[[#This Row],[設定項目]]&lt;&gt;""),テーブル1[[#This Row],[val_J]],NA())</f>
        <v>#N/A</v>
      </c>
      <c r="AD378" s="11" t="e">
        <f>IF(AND(テーブル1[[#This Row],[設定項目]]&lt;設定!$F$8,テーブル1[[#This Row],[設定項目]]&lt;&gt;""),テーブル1[[#This Row],[val_K]],NA())</f>
        <v>#N/A</v>
      </c>
      <c r="AE378" s="11">
        <f>IF(AND('グラフ(cCa-P)'!$I$11="ON",テーブル1[[#This Row],[ラベル表示]]=TRUE),テーブル1[[#This Row],[名前]],"")</f>
        <v>0</v>
      </c>
      <c r="AF378" s="11">
        <f>IF(AND('グラフ(PTH-cCa,P)'!$I$31="ON",テーブル1[[#This Row],[ラベル表示]]=TRUE),テーブル1[[#This Row],[名前]],"")</f>
        <v>0</v>
      </c>
      <c r="AG378" s="11">
        <f>IF(AND('グラフ(PTH-cCa,P)'!$Y$31="ON",テーブル1[[#This Row],[ラベル表示]]=TRUE),テーブル1[[#This Row],[名前]],"")</f>
        <v>0</v>
      </c>
      <c r="AH378" s="76">
        <f t="shared" si="11"/>
        <v>0</v>
      </c>
    </row>
    <row r="379" spans="2:34" ht="20.399999999999999" customHeight="1" x14ac:dyDescent="0.45">
      <c r="B379" s="129" t="b">
        <v>1</v>
      </c>
      <c r="C379" s="88">
        <f t="shared" si="10"/>
        <v>375</v>
      </c>
      <c r="D379" s="144"/>
      <c r="E379" s="8"/>
      <c r="F379" s="8"/>
      <c r="G379" s="8"/>
      <c r="H379" s="8"/>
      <c r="I379" s="8"/>
      <c r="J379" s="8"/>
      <c r="K379" s="136" t="str">
        <f>テーブル1[[#This Row],[cCa(mg/dL) '[自動計算']_グラフ表示用]]</f>
        <v/>
      </c>
      <c r="L379" s="8"/>
      <c r="M379" s="8"/>
      <c r="N379" s="59"/>
      <c r="O3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79" s="130" t="e">
        <f>IF(AND(テーブル1[[#This Row],[cCa(mg/dL) '[自動計算']_グラフ表示用]]&lt;&gt;"",テーブル1[[#This Row],[ラベル表示]]=TRUE),テーブル1[[#This Row],[cCa(mg/dL) '[自動計算']_グラフ表示用]],NA())</f>
        <v>#N/A</v>
      </c>
      <c r="Q379" s="130" t="e">
        <f>IF(AND(テーブル1[[#This Row],[P(mg/dL)]]&lt;&gt;"",テーブル1[[#This Row],[ラベル表示]]=TRUE),テーブル1[[#This Row],[P(mg/dL)]],NA())</f>
        <v>#N/A</v>
      </c>
      <c r="R379" s="130" t="e">
        <f>IF(AND(テーブル1[[#This Row],[設定項目]]&lt;&gt;"",テーブル1[[#This Row],[ラベル表示]]=TRUE),テーブル1[[#This Row],[設定項目]],NA())</f>
        <v>#N/A</v>
      </c>
      <c r="S379" s="58" t="e">
        <f>IF(テーブル1[[#This Row],[設定項目]]&gt;=設定!$D$13,テーブル1[[#This Row],[val_J]],NA())</f>
        <v>#N/A</v>
      </c>
      <c r="T379" s="11" t="e">
        <f>IF(テーブル1[[#This Row],[設定項目]]&gt;=設定!$D$13,テーブル1[[#This Row],[val_K]],NA())</f>
        <v>#N/A</v>
      </c>
      <c r="U379" s="11" t="e">
        <f>IF(AND(テーブル1[[#This Row],[設定項目]]&lt;設定!$D$13,テーブル1[[#This Row],[設定項目]]&gt;=設定!$D$12),テーブル1[[#This Row],[val_J]],NA())</f>
        <v>#N/A</v>
      </c>
      <c r="V379" s="11" t="e">
        <f>IF(AND(テーブル1[[#This Row],[設定項目]]&lt;設定!$D$13,テーブル1[[#This Row],[設定項目]]&gt;=設定!$D$12),テーブル1[[#This Row],[val_K]],NA())</f>
        <v>#N/A</v>
      </c>
      <c r="W379" s="11" t="e">
        <f>IF(AND(テーブル1[[#This Row],[設定項目]]&lt;設定!$D$12,テーブル1[[#This Row],[設定項目]]&gt;=設定!$D$11),テーブル1[[#This Row],[val_J]],NA())</f>
        <v>#N/A</v>
      </c>
      <c r="X379" s="11" t="e">
        <f>IF(AND(テーブル1[[#This Row],[設定項目]]&lt;設定!$D$12,テーブル1[[#This Row],[設定項目]]&gt;=設定!$D$11),テーブル1[[#This Row],[val_K]],NA())</f>
        <v>#N/A</v>
      </c>
      <c r="Y379" s="11" t="e">
        <f>IF(AND(テーブル1[[#This Row],[設定項目]]&lt;設定!$D$11,テーブル1[[#This Row],[設定項目]]&gt;=設定!$D$10),テーブル1[[#This Row],[val_J]],NA())</f>
        <v>#N/A</v>
      </c>
      <c r="Z379" s="11" t="e">
        <f>IF(AND(テーブル1[[#This Row],[設定項目]]&lt;設定!$D$11,テーブル1[[#This Row],[設定項目]]&gt;=設定!$D$10),テーブル1[[#This Row],[val_K]],NA())</f>
        <v>#N/A</v>
      </c>
      <c r="AA379" s="11" t="e">
        <f>IF(AND(テーブル1[[#This Row],[設定項目]]&lt;設定!$D$10,テーブル1[[#This Row],[設定項目]]&gt;=設定!$D$9),テーブル1[[#This Row],[val_J]],NA())</f>
        <v>#N/A</v>
      </c>
      <c r="AB379" s="11" t="e">
        <f>IF(AND(テーブル1[[#This Row],[設定項目]]&lt;設定!$D$10,テーブル1[[#This Row],[設定項目]]&gt;=設定!$D$9),テーブル1[[#This Row],[val_K]],NA())</f>
        <v>#N/A</v>
      </c>
      <c r="AC379" s="11" t="e">
        <f>IF(AND(テーブル1[[#This Row],[設定項目]]&lt;設定!$F$8,テーブル1[[#This Row],[設定項目]]&lt;&gt;""),テーブル1[[#This Row],[val_J]],NA())</f>
        <v>#N/A</v>
      </c>
      <c r="AD379" s="11" t="e">
        <f>IF(AND(テーブル1[[#This Row],[設定項目]]&lt;設定!$F$8,テーブル1[[#This Row],[設定項目]]&lt;&gt;""),テーブル1[[#This Row],[val_K]],NA())</f>
        <v>#N/A</v>
      </c>
      <c r="AE379" s="11">
        <f>IF(AND('グラフ(cCa-P)'!$I$11="ON",テーブル1[[#This Row],[ラベル表示]]=TRUE),テーブル1[[#This Row],[名前]],"")</f>
        <v>0</v>
      </c>
      <c r="AF379" s="11">
        <f>IF(AND('グラフ(PTH-cCa,P)'!$I$31="ON",テーブル1[[#This Row],[ラベル表示]]=TRUE),テーブル1[[#This Row],[名前]],"")</f>
        <v>0</v>
      </c>
      <c r="AG379" s="11">
        <f>IF(AND('グラフ(PTH-cCa,P)'!$Y$31="ON",テーブル1[[#This Row],[ラベル表示]]=TRUE),テーブル1[[#This Row],[名前]],"")</f>
        <v>0</v>
      </c>
      <c r="AH379" s="76">
        <f t="shared" si="11"/>
        <v>0</v>
      </c>
    </row>
    <row r="380" spans="2:34" ht="20.399999999999999" customHeight="1" x14ac:dyDescent="0.45">
      <c r="B380" s="129" t="b">
        <v>1</v>
      </c>
      <c r="C380" s="88">
        <f t="shared" si="10"/>
        <v>376</v>
      </c>
      <c r="D380" s="144"/>
      <c r="E380" s="8"/>
      <c r="F380" s="8"/>
      <c r="G380" s="8"/>
      <c r="H380" s="8"/>
      <c r="I380" s="8"/>
      <c r="J380" s="8"/>
      <c r="K380" s="136" t="str">
        <f>テーブル1[[#This Row],[cCa(mg/dL) '[自動計算']_グラフ表示用]]</f>
        <v/>
      </c>
      <c r="L380" s="8"/>
      <c r="M380" s="8"/>
      <c r="N380" s="59"/>
      <c r="O3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0" s="130" t="e">
        <f>IF(AND(テーブル1[[#This Row],[cCa(mg/dL) '[自動計算']_グラフ表示用]]&lt;&gt;"",テーブル1[[#This Row],[ラベル表示]]=TRUE),テーブル1[[#This Row],[cCa(mg/dL) '[自動計算']_グラフ表示用]],NA())</f>
        <v>#N/A</v>
      </c>
      <c r="Q380" s="130" t="e">
        <f>IF(AND(テーブル1[[#This Row],[P(mg/dL)]]&lt;&gt;"",テーブル1[[#This Row],[ラベル表示]]=TRUE),テーブル1[[#This Row],[P(mg/dL)]],NA())</f>
        <v>#N/A</v>
      </c>
      <c r="R380" s="130" t="e">
        <f>IF(AND(テーブル1[[#This Row],[設定項目]]&lt;&gt;"",テーブル1[[#This Row],[ラベル表示]]=TRUE),テーブル1[[#This Row],[設定項目]],NA())</f>
        <v>#N/A</v>
      </c>
      <c r="S380" s="58" t="e">
        <f>IF(テーブル1[[#This Row],[設定項目]]&gt;=設定!$D$13,テーブル1[[#This Row],[val_J]],NA())</f>
        <v>#N/A</v>
      </c>
      <c r="T380" s="11" t="e">
        <f>IF(テーブル1[[#This Row],[設定項目]]&gt;=設定!$D$13,テーブル1[[#This Row],[val_K]],NA())</f>
        <v>#N/A</v>
      </c>
      <c r="U380" s="11" t="e">
        <f>IF(AND(テーブル1[[#This Row],[設定項目]]&lt;設定!$D$13,テーブル1[[#This Row],[設定項目]]&gt;=設定!$D$12),テーブル1[[#This Row],[val_J]],NA())</f>
        <v>#N/A</v>
      </c>
      <c r="V380" s="11" t="e">
        <f>IF(AND(テーブル1[[#This Row],[設定項目]]&lt;設定!$D$13,テーブル1[[#This Row],[設定項目]]&gt;=設定!$D$12),テーブル1[[#This Row],[val_K]],NA())</f>
        <v>#N/A</v>
      </c>
      <c r="W380" s="11" t="e">
        <f>IF(AND(テーブル1[[#This Row],[設定項目]]&lt;設定!$D$12,テーブル1[[#This Row],[設定項目]]&gt;=設定!$D$11),テーブル1[[#This Row],[val_J]],NA())</f>
        <v>#N/A</v>
      </c>
      <c r="X380" s="11" t="e">
        <f>IF(AND(テーブル1[[#This Row],[設定項目]]&lt;設定!$D$12,テーブル1[[#This Row],[設定項目]]&gt;=設定!$D$11),テーブル1[[#This Row],[val_K]],NA())</f>
        <v>#N/A</v>
      </c>
      <c r="Y380" s="11" t="e">
        <f>IF(AND(テーブル1[[#This Row],[設定項目]]&lt;設定!$D$11,テーブル1[[#This Row],[設定項目]]&gt;=設定!$D$10),テーブル1[[#This Row],[val_J]],NA())</f>
        <v>#N/A</v>
      </c>
      <c r="Z380" s="11" t="e">
        <f>IF(AND(テーブル1[[#This Row],[設定項目]]&lt;設定!$D$11,テーブル1[[#This Row],[設定項目]]&gt;=設定!$D$10),テーブル1[[#This Row],[val_K]],NA())</f>
        <v>#N/A</v>
      </c>
      <c r="AA380" s="11" t="e">
        <f>IF(AND(テーブル1[[#This Row],[設定項目]]&lt;設定!$D$10,テーブル1[[#This Row],[設定項目]]&gt;=設定!$D$9),テーブル1[[#This Row],[val_J]],NA())</f>
        <v>#N/A</v>
      </c>
      <c r="AB380" s="11" t="e">
        <f>IF(AND(テーブル1[[#This Row],[設定項目]]&lt;設定!$D$10,テーブル1[[#This Row],[設定項目]]&gt;=設定!$D$9),テーブル1[[#This Row],[val_K]],NA())</f>
        <v>#N/A</v>
      </c>
      <c r="AC380" s="11" t="e">
        <f>IF(AND(テーブル1[[#This Row],[設定項目]]&lt;設定!$F$8,テーブル1[[#This Row],[設定項目]]&lt;&gt;""),テーブル1[[#This Row],[val_J]],NA())</f>
        <v>#N/A</v>
      </c>
      <c r="AD380" s="11" t="e">
        <f>IF(AND(テーブル1[[#This Row],[設定項目]]&lt;設定!$F$8,テーブル1[[#This Row],[設定項目]]&lt;&gt;""),テーブル1[[#This Row],[val_K]],NA())</f>
        <v>#N/A</v>
      </c>
      <c r="AE380" s="11">
        <f>IF(AND('グラフ(cCa-P)'!$I$11="ON",テーブル1[[#This Row],[ラベル表示]]=TRUE),テーブル1[[#This Row],[名前]],"")</f>
        <v>0</v>
      </c>
      <c r="AF380" s="11">
        <f>IF(AND('グラフ(PTH-cCa,P)'!$I$31="ON",テーブル1[[#This Row],[ラベル表示]]=TRUE),テーブル1[[#This Row],[名前]],"")</f>
        <v>0</v>
      </c>
      <c r="AG380" s="11">
        <f>IF(AND('グラフ(PTH-cCa,P)'!$Y$31="ON",テーブル1[[#This Row],[ラベル表示]]=TRUE),テーブル1[[#This Row],[名前]],"")</f>
        <v>0</v>
      </c>
      <c r="AH380" s="76">
        <f t="shared" si="11"/>
        <v>0</v>
      </c>
    </row>
    <row r="381" spans="2:34" ht="20.399999999999999" customHeight="1" x14ac:dyDescent="0.45">
      <c r="B381" s="129" t="b">
        <v>1</v>
      </c>
      <c r="C381" s="88">
        <f t="shared" si="10"/>
        <v>377</v>
      </c>
      <c r="D381" s="144"/>
      <c r="E381" s="8"/>
      <c r="F381" s="8"/>
      <c r="G381" s="8"/>
      <c r="H381" s="8"/>
      <c r="I381" s="8"/>
      <c r="J381" s="8"/>
      <c r="K381" s="136" t="str">
        <f>テーブル1[[#This Row],[cCa(mg/dL) '[自動計算']_グラフ表示用]]</f>
        <v/>
      </c>
      <c r="L381" s="8"/>
      <c r="M381" s="8"/>
      <c r="N381" s="59"/>
      <c r="O3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1" s="130" t="e">
        <f>IF(AND(テーブル1[[#This Row],[cCa(mg/dL) '[自動計算']_グラフ表示用]]&lt;&gt;"",テーブル1[[#This Row],[ラベル表示]]=TRUE),テーブル1[[#This Row],[cCa(mg/dL) '[自動計算']_グラフ表示用]],NA())</f>
        <v>#N/A</v>
      </c>
      <c r="Q381" s="130" t="e">
        <f>IF(AND(テーブル1[[#This Row],[P(mg/dL)]]&lt;&gt;"",テーブル1[[#This Row],[ラベル表示]]=TRUE),テーブル1[[#This Row],[P(mg/dL)]],NA())</f>
        <v>#N/A</v>
      </c>
      <c r="R381" s="130" t="e">
        <f>IF(AND(テーブル1[[#This Row],[設定項目]]&lt;&gt;"",テーブル1[[#This Row],[ラベル表示]]=TRUE),テーブル1[[#This Row],[設定項目]],NA())</f>
        <v>#N/A</v>
      </c>
      <c r="S381" s="58" t="e">
        <f>IF(テーブル1[[#This Row],[設定項目]]&gt;=設定!$D$13,テーブル1[[#This Row],[val_J]],NA())</f>
        <v>#N/A</v>
      </c>
      <c r="T381" s="11" t="e">
        <f>IF(テーブル1[[#This Row],[設定項目]]&gt;=設定!$D$13,テーブル1[[#This Row],[val_K]],NA())</f>
        <v>#N/A</v>
      </c>
      <c r="U381" s="11" t="e">
        <f>IF(AND(テーブル1[[#This Row],[設定項目]]&lt;設定!$D$13,テーブル1[[#This Row],[設定項目]]&gt;=設定!$D$12),テーブル1[[#This Row],[val_J]],NA())</f>
        <v>#N/A</v>
      </c>
      <c r="V381" s="11" t="e">
        <f>IF(AND(テーブル1[[#This Row],[設定項目]]&lt;設定!$D$13,テーブル1[[#This Row],[設定項目]]&gt;=設定!$D$12),テーブル1[[#This Row],[val_K]],NA())</f>
        <v>#N/A</v>
      </c>
      <c r="W381" s="11" t="e">
        <f>IF(AND(テーブル1[[#This Row],[設定項目]]&lt;設定!$D$12,テーブル1[[#This Row],[設定項目]]&gt;=設定!$D$11),テーブル1[[#This Row],[val_J]],NA())</f>
        <v>#N/A</v>
      </c>
      <c r="X381" s="11" t="e">
        <f>IF(AND(テーブル1[[#This Row],[設定項目]]&lt;設定!$D$12,テーブル1[[#This Row],[設定項目]]&gt;=設定!$D$11),テーブル1[[#This Row],[val_K]],NA())</f>
        <v>#N/A</v>
      </c>
      <c r="Y381" s="11" t="e">
        <f>IF(AND(テーブル1[[#This Row],[設定項目]]&lt;設定!$D$11,テーブル1[[#This Row],[設定項目]]&gt;=設定!$D$10),テーブル1[[#This Row],[val_J]],NA())</f>
        <v>#N/A</v>
      </c>
      <c r="Z381" s="11" t="e">
        <f>IF(AND(テーブル1[[#This Row],[設定項目]]&lt;設定!$D$11,テーブル1[[#This Row],[設定項目]]&gt;=設定!$D$10),テーブル1[[#This Row],[val_K]],NA())</f>
        <v>#N/A</v>
      </c>
      <c r="AA381" s="11" t="e">
        <f>IF(AND(テーブル1[[#This Row],[設定項目]]&lt;設定!$D$10,テーブル1[[#This Row],[設定項目]]&gt;=設定!$D$9),テーブル1[[#This Row],[val_J]],NA())</f>
        <v>#N/A</v>
      </c>
      <c r="AB381" s="11" t="e">
        <f>IF(AND(テーブル1[[#This Row],[設定項目]]&lt;設定!$D$10,テーブル1[[#This Row],[設定項目]]&gt;=設定!$D$9),テーブル1[[#This Row],[val_K]],NA())</f>
        <v>#N/A</v>
      </c>
      <c r="AC381" s="11" t="e">
        <f>IF(AND(テーブル1[[#This Row],[設定項目]]&lt;設定!$F$8,テーブル1[[#This Row],[設定項目]]&lt;&gt;""),テーブル1[[#This Row],[val_J]],NA())</f>
        <v>#N/A</v>
      </c>
      <c r="AD381" s="11" t="e">
        <f>IF(AND(テーブル1[[#This Row],[設定項目]]&lt;設定!$F$8,テーブル1[[#This Row],[設定項目]]&lt;&gt;""),テーブル1[[#This Row],[val_K]],NA())</f>
        <v>#N/A</v>
      </c>
      <c r="AE381" s="11">
        <f>IF(AND('グラフ(cCa-P)'!$I$11="ON",テーブル1[[#This Row],[ラベル表示]]=TRUE),テーブル1[[#This Row],[名前]],"")</f>
        <v>0</v>
      </c>
      <c r="AF381" s="11">
        <f>IF(AND('グラフ(PTH-cCa,P)'!$I$31="ON",テーブル1[[#This Row],[ラベル表示]]=TRUE),テーブル1[[#This Row],[名前]],"")</f>
        <v>0</v>
      </c>
      <c r="AG381" s="11">
        <f>IF(AND('グラフ(PTH-cCa,P)'!$Y$31="ON",テーブル1[[#This Row],[ラベル表示]]=TRUE),テーブル1[[#This Row],[名前]],"")</f>
        <v>0</v>
      </c>
      <c r="AH381" s="76">
        <f t="shared" si="11"/>
        <v>0</v>
      </c>
    </row>
    <row r="382" spans="2:34" ht="20.399999999999999" customHeight="1" x14ac:dyDescent="0.45">
      <c r="B382" s="129" t="b">
        <v>1</v>
      </c>
      <c r="C382" s="88">
        <f t="shared" si="10"/>
        <v>378</v>
      </c>
      <c r="D382" s="144"/>
      <c r="E382" s="8"/>
      <c r="F382" s="8"/>
      <c r="G382" s="8"/>
      <c r="H382" s="8"/>
      <c r="I382" s="8"/>
      <c r="J382" s="8"/>
      <c r="K382" s="136" t="str">
        <f>テーブル1[[#This Row],[cCa(mg/dL) '[自動計算']_グラフ表示用]]</f>
        <v/>
      </c>
      <c r="L382" s="8"/>
      <c r="M382" s="8"/>
      <c r="N382" s="59"/>
      <c r="O3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2" s="130" t="e">
        <f>IF(AND(テーブル1[[#This Row],[cCa(mg/dL) '[自動計算']_グラフ表示用]]&lt;&gt;"",テーブル1[[#This Row],[ラベル表示]]=TRUE),テーブル1[[#This Row],[cCa(mg/dL) '[自動計算']_グラフ表示用]],NA())</f>
        <v>#N/A</v>
      </c>
      <c r="Q382" s="130" t="e">
        <f>IF(AND(テーブル1[[#This Row],[P(mg/dL)]]&lt;&gt;"",テーブル1[[#This Row],[ラベル表示]]=TRUE),テーブル1[[#This Row],[P(mg/dL)]],NA())</f>
        <v>#N/A</v>
      </c>
      <c r="R382" s="130" t="e">
        <f>IF(AND(テーブル1[[#This Row],[設定項目]]&lt;&gt;"",テーブル1[[#This Row],[ラベル表示]]=TRUE),テーブル1[[#This Row],[設定項目]],NA())</f>
        <v>#N/A</v>
      </c>
      <c r="S382" s="58" t="e">
        <f>IF(テーブル1[[#This Row],[設定項目]]&gt;=設定!$D$13,テーブル1[[#This Row],[val_J]],NA())</f>
        <v>#N/A</v>
      </c>
      <c r="T382" s="11" t="e">
        <f>IF(テーブル1[[#This Row],[設定項目]]&gt;=設定!$D$13,テーブル1[[#This Row],[val_K]],NA())</f>
        <v>#N/A</v>
      </c>
      <c r="U382" s="11" t="e">
        <f>IF(AND(テーブル1[[#This Row],[設定項目]]&lt;設定!$D$13,テーブル1[[#This Row],[設定項目]]&gt;=設定!$D$12),テーブル1[[#This Row],[val_J]],NA())</f>
        <v>#N/A</v>
      </c>
      <c r="V382" s="11" t="e">
        <f>IF(AND(テーブル1[[#This Row],[設定項目]]&lt;設定!$D$13,テーブル1[[#This Row],[設定項目]]&gt;=設定!$D$12),テーブル1[[#This Row],[val_K]],NA())</f>
        <v>#N/A</v>
      </c>
      <c r="W382" s="11" t="e">
        <f>IF(AND(テーブル1[[#This Row],[設定項目]]&lt;設定!$D$12,テーブル1[[#This Row],[設定項目]]&gt;=設定!$D$11),テーブル1[[#This Row],[val_J]],NA())</f>
        <v>#N/A</v>
      </c>
      <c r="X382" s="11" t="e">
        <f>IF(AND(テーブル1[[#This Row],[設定項目]]&lt;設定!$D$12,テーブル1[[#This Row],[設定項目]]&gt;=設定!$D$11),テーブル1[[#This Row],[val_K]],NA())</f>
        <v>#N/A</v>
      </c>
      <c r="Y382" s="11" t="e">
        <f>IF(AND(テーブル1[[#This Row],[設定項目]]&lt;設定!$D$11,テーブル1[[#This Row],[設定項目]]&gt;=設定!$D$10),テーブル1[[#This Row],[val_J]],NA())</f>
        <v>#N/A</v>
      </c>
      <c r="Z382" s="11" t="e">
        <f>IF(AND(テーブル1[[#This Row],[設定項目]]&lt;設定!$D$11,テーブル1[[#This Row],[設定項目]]&gt;=設定!$D$10),テーブル1[[#This Row],[val_K]],NA())</f>
        <v>#N/A</v>
      </c>
      <c r="AA382" s="11" t="e">
        <f>IF(AND(テーブル1[[#This Row],[設定項目]]&lt;設定!$D$10,テーブル1[[#This Row],[設定項目]]&gt;=設定!$D$9),テーブル1[[#This Row],[val_J]],NA())</f>
        <v>#N/A</v>
      </c>
      <c r="AB382" s="11" t="e">
        <f>IF(AND(テーブル1[[#This Row],[設定項目]]&lt;設定!$D$10,テーブル1[[#This Row],[設定項目]]&gt;=設定!$D$9),テーブル1[[#This Row],[val_K]],NA())</f>
        <v>#N/A</v>
      </c>
      <c r="AC382" s="11" t="e">
        <f>IF(AND(テーブル1[[#This Row],[設定項目]]&lt;設定!$F$8,テーブル1[[#This Row],[設定項目]]&lt;&gt;""),テーブル1[[#This Row],[val_J]],NA())</f>
        <v>#N/A</v>
      </c>
      <c r="AD382" s="11" t="e">
        <f>IF(AND(テーブル1[[#This Row],[設定項目]]&lt;設定!$F$8,テーブル1[[#This Row],[設定項目]]&lt;&gt;""),テーブル1[[#This Row],[val_K]],NA())</f>
        <v>#N/A</v>
      </c>
      <c r="AE382" s="11">
        <f>IF(AND('グラフ(cCa-P)'!$I$11="ON",テーブル1[[#This Row],[ラベル表示]]=TRUE),テーブル1[[#This Row],[名前]],"")</f>
        <v>0</v>
      </c>
      <c r="AF382" s="11">
        <f>IF(AND('グラフ(PTH-cCa,P)'!$I$31="ON",テーブル1[[#This Row],[ラベル表示]]=TRUE),テーブル1[[#This Row],[名前]],"")</f>
        <v>0</v>
      </c>
      <c r="AG382" s="11">
        <f>IF(AND('グラフ(PTH-cCa,P)'!$Y$31="ON",テーブル1[[#This Row],[ラベル表示]]=TRUE),テーブル1[[#This Row],[名前]],"")</f>
        <v>0</v>
      </c>
      <c r="AH382" s="76">
        <f t="shared" si="11"/>
        <v>0</v>
      </c>
    </row>
    <row r="383" spans="2:34" ht="20.399999999999999" customHeight="1" x14ac:dyDescent="0.45">
      <c r="B383" s="129" t="b">
        <v>1</v>
      </c>
      <c r="C383" s="88">
        <f t="shared" si="10"/>
        <v>379</v>
      </c>
      <c r="D383" s="144"/>
      <c r="E383" s="8"/>
      <c r="F383" s="8"/>
      <c r="G383" s="8"/>
      <c r="H383" s="8"/>
      <c r="I383" s="8"/>
      <c r="J383" s="8"/>
      <c r="K383" s="136" t="str">
        <f>テーブル1[[#This Row],[cCa(mg/dL) '[自動計算']_グラフ表示用]]</f>
        <v/>
      </c>
      <c r="L383" s="8"/>
      <c r="M383" s="8"/>
      <c r="N383" s="59"/>
      <c r="O3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3" s="130" t="e">
        <f>IF(AND(テーブル1[[#This Row],[cCa(mg/dL) '[自動計算']_グラフ表示用]]&lt;&gt;"",テーブル1[[#This Row],[ラベル表示]]=TRUE),テーブル1[[#This Row],[cCa(mg/dL) '[自動計算']_グラフ表示用]],NA())</f>
        <v>#N/A</v>
      </c>
      <c r="Q383" s="130" t="e">
        <f>IF(AND(テーブル1[[#This Row],[P(mg/dL)]]&lt;&gt;"",テーブル1[[#This Row],[ラベル表示]]=TRUE),テーブル1[[#This Row],[P(mg/dL)]],NA())</f>
        <v>#N/A</v>
      </c>
      <c r="R383" s="130" t="e">
        <f>IF(AND(テーブル1[[#This Row],[設定項目]]&lt;&gt;"",テーブル1[[#This Row],[ラベル表示]]=TRUE),テーブル1[[#This Row],[設定項目]],NA())</f>
        <v>#N/A</v>
      </c>
      <c r="S383" s="58" t="e">
        <f>IF(テーブル1[[#This Row],[設定項目]]&gt;=設定!$D$13,テーブル1[[#This Row],[val_J]],NA())</f>
        <v>#N/A</v>
      </c>
      <c r="T383" s="11" t="e">
        <f>IF(テーブル1[[#This Row],[設定項目]]&gt;=設定!$D$13,テーブル1[[#This Row],[val_K]],NA())</f>
        <v>#N/A</v>
      </c>
      <c r="U383" s="11" t="e">
        <f>IF(AND(テーブル1[[#This Row],[設定項目]]&lt;設定!$D$13,テーブル1[[#This Row],[設定項目]]&gt;=設定!$D$12),テーブル1[[#This Row],[val_J]],NA())</f>
        <v>#N/A</v>
      </c>
      <c r="V383" s="11" t="e">
        <f>IF(AND(テーブル1[[#This Row],[設定項目]]&lt;設定!$D$13,テーブル1[[#This Row],[設定項目]]&gt;=設定!$D$12),テーブル1[[#This Row],[val_K]],NA())</f>
        <v>#N/A</v>
      </c>
      <c r="W383" s="11" t="e">
        <f>IF(AND(テーブル1[[#This Row],[設定項目]]&lt;設定!$D$12,テーブル1[[#This Row],[設定項目]]&gt;=設定!$D$11),テーブル1[[#This Row],[val_J]],NA())</f>
        <v>#N/A</v>
      </c>
      <c r="X383" s="11" t="e">
        <f>IF(AND(テーブル1[[#This Row],[設定項目]]&lt;設定!$D$12,テーブル1[[#This Row],[設定項目]]&gt;=設定!$D$11),テーブル1[[#This Row],[val_K]],NA())</f>
        <v>#N/A</v>
      </c>
      <c r="Y383" s="11" t="e">
        <f>IF(AND(テーブル1[[#This Row],[設定項目]]&lt;設定!$D$11,テーブル1[[#This Row],[設定項目]]&gt;=設定!$D$10),テーブル1[[#This Row],[val_J]],NA())</f>
        <v>#N/A</v>
      </c>
      <c r="Z383" s="11" t="e">
        <f>IF(AND(テーブル1[[#This Row],[設定項目]]&lt;設定!$D$11,テーブル1[[#This Row],[設定項目]]&gt;=設定!$D$10),テーブル1[[#This Row],[val_K]],NA())</f>
        <v>#N/A</v>
      </c>
      <c r="AA383" s="11" t="e">
        <f>IF(AND(テーブル1[[#This Row],[設定項目]]&lt;設定!$D$10,テーブル1[[#This Row],[設定項目]]&gt;=設定!$D$9),テーブル1[[#This Row],[val_J]],NA())</f>
        <v>#N/A</v>
      </c>
      <c r="AB383" s="11" t="e">
        <f>IF(AND(テーブル1[[#This Row],[設定項目]]&lt;設定!$D$10,テーブル1[[#This Row],[設定項目]]&gt;=設定!$D$9),テーブル1[[#This Row],[val_K]],NA())</f>
        <v>#N/A</v>
      </c>
      <c r="AC383" s="11" t="e">
        <f>IF(AND(テーブル1[[#This Row],[設定項目]]&lt;設定!$F$8,テーブル1[[#This Row],[設定項目]]&lt;&gt;""),テーブル1[[#This Row],[val_J]],NA())</f>
        <v>#N/A</v>
      </c>
      <c r="AD383" s="11" t="e">
        <f>IF(AND(テーブル1[[#This Row],[設定項目]]&lt;設定!$F$8,テーブル1[[#This Row],[設定項目]]&lt;&gt;""),テーブル1[[#This Row],[val_K]],NA())</f>
        <v>#N/A</v>
      </c>
      <c r="AE383" s="11">
        <f>IF(AND('グラフ(cCa-P)'!$I$11="ON",テーブル1[[#This Row],[ラベル表示]]=TRUE),テーブル1[[#This Row],[名前]],"")</f>
        <v>0</v>
      </c>
      <c r="AF383" s="11">
        <f>IF(AND('グラフ(PTH-cCa,P)'!$I$31="ON",テーブル1[[#This Row],[ラベル表示]]=TRUE),テーブル1[[#This Row],[名前]],"")</f>
        <v>0</v>
      </c>
      <c r="AG383" s="11">
        <f>IF(AND('グラフ(PTH-cCa,P)'!$Y$31="ON",テーブル1[[#This Row],[ラベル表示]]=TRUE),テーブル1[[#This Row],[名前]],"")</f>
        <v>0</v>
      </c>
      <c r="AH383" s="76">
        <f t="shared" si="11"/>
        <v>0</v>
      </c>
    </row>
    <row r="384" spans="2:34" ht="20.399999999999999" customHeight="1" x14ac:dyDescent="0.45">
      <c r="B384" s="129" t="b">
        <v>1</v>
      </c>
      <c r="C384" s="88">
        <f t="shared" si="10"/>
        <v>380</v>
      </c>
      <c r="D384" s="144"/>
      <c r="E384" s="8"/>
      <c r="F384" s="8"/>
      <c r="G384" s="8"/>
      <c r="H384" s="8"/>
      <c r="I384" s="8"/>
      <c r="J384" s="8"/>
      <c r="K384" s="136" t="str">
        <f>テーブル1[[#This Row],[cCa(mg/dL) '[自動計算']_グラフ表示用]]</f>
        <v/>
      </c>
      <c r="L384" s="8"/>
      <c r="M384" s="8"/>
      <c r="N384" s="59"/>
      <c r="O3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4" s="130" t="e">
        <f>IF(AND(テーブル1[[#This Row],[cCa(mg/dL) '[自動計算']_グラフ表示用]]&lt;&gt;"",テーブル1[[#This Row],[ラベル表示]]=TRUE),テーブル1[[#This Row],[cCa(mg/dL) '[自動計算']_グラフ表示用]],NA())</f>
        <v>#N/A</v>
      </c>
      <c r="Q384" s="130" t="e">
        <f>IF(AND(テーブル1[[#This Row],[P(mg/dL)]]&lt;&gt;"",テーブル1[[#This Row],[ラベル表示]]=TRUE),テーブル1[[#This Row],[P(mg/dL)]],NA())</f>
        <v>#N/A</v>
      </c>
      <c r="R384" s="130" t="e">
        <f>IF(AND(テーブル1[[#This Row],[設定項目]]&lt;&gt;"",テーブル1[[#This Row],[ラベル表示]]=TRUE),テーブル1[[#This Row],[設定項目]],NA())</f>
        <v>#N/A</v>
      </c>
      <c r="S384" s="58" t="e">
        <f>IF(テーブル1[[#This Row],[設定項目]]&gt;=設定!$D$13,テーブル1[[#This Row],[val_J]],NA())</f>
        <v>#N/A</v>
      </c>
      <c r="T384" s="11" t="e">
        <f>IF(テーブル1[[#This Row],[設定項目]]&gt;=設定!$D$13,テーブル1[[#This Row],[val_K]],NA())</f>
        <v>#N/A</v>
      </c>
      <c r="U384" s="11" t="e">
        <f>IF(AND(テーブル1[[#This Row],[設定項目]]&lt;設定!$D$13,テーブル1[[#This Row],[設定項目]]&gt;=設定!$D$12),テーブル1[[#This Row],[val_J]],NA())</f>
        <v>#N/A</v>
      </c>
      <c r="V384" s="11" t="e">
        <f>IF(AND(テーブル1[[#This Row],[設定項目]]&lt;設定!$D$13,テーブル1[[#This Row],[設定項目]]&gt;=設定!$D$12),テーブル1[[#This Row],[val_K]],NA())</f>
        <v>#N/A</v>
      </c>
      <c r="W384" s="11" t="e">
        <f>IF(AND(テーブル1[[#This Row],[設定項目]]&lt;設定!$D$12,テーブル1[[#This Row],[設定項目]]&gt;=設定!$D$11),テーブル1[[#This Row],[val_J]],NA())</f>
        <v>#N/A</v>
      </c>
      <c r="X384" s="11" t="e">
        <f>IF(AND(テーブル1[[#This Row],[設定項目]]&lt;設定!$D$12,テーブル1[[#This Row],[設定項目]]&gt;=設定!$D$11),テーブル1[[#This Row],[val_K]],NA())</f>
        <v>#N/A</v>
      </c>
      <c r="Y384" s="11" t="e">
        <f>IF(AND(テーブル1[[#This Row],[設定項目]]&lt;設定!$D$11,テーブル1[[#This Row],[設定項目]]&gt;=設定!$D$10),テーブル1[[#This Row],[val_J]],NA())</f>
        <v>#N/A</v>
      </c>
      <c r="Z384" s="11" t="e">
        <f>IF(AND(テーブル1[[#This Row],[設定項目]]&lt;設定!$D$11,テーブル1[[#This Row],[設定項目]]&gt;=設定!$D$10),テーブル1[[#This Row],[val_K]],NA())</f>
        <v>#N/A</v>
      </c>
      <c r="AA384" s="11" t="e">
        <f>IF(AND(テーブル1[[#This Row],[設定項目]]&lt;設定!$D$10,テーブル1[[#This Row],[設定項目]]&gt;=設定!$D$9),テーブル1[[#This Row],[val_J]],NA())</f>
        <v>#N/A</v>
      </c>
      <c r="AB384" s="11" t="e">
        <f>IF(AND(テーブル1[[#This Row],[設定項目]]&lt;設定!$D$10,テーブル1[[#This Row],[設定項目]]&gt;=設定!$D$9),テーブル1[[#This Row],[val_K]],NA())</f>
        <v>#N/A</v>
      </c>
      <c r="AC384" s="11" t="e">
        <f>IF(AND(テーブル1[[#This Row],[設定項目]]&lt;設定!$F$8,テーブル1[[#This Row],[設定項目]]&lt;&gt;""),テーブル1[[#This Row],[val_J]],NA())</f>
        <v>#N/A</v>
      </c>
      <c r="AD384" s="11" t="e">
        <f>IF(AND(テーブル1[[#This Row],[設定項目]]&lt;設定!$F$8,テーブル1[[#This Row],[設定項目]]&lt;&gt;""),テーブル1[[#This Row],[val_K]],NA())</f>
        <v>#N/A</v>
      </c>
      <c r="AE384" s="11">
        <f>IF(AND('グラフ(cCa-P)'!$I$11="ON",テーブル1[[#This Row],[ラベル表示]]=TRUE),テーブル1[[#This Row],[名前]],"")</f>
        <v>0</v>
      </c>
      <c r="AF384" s="11">
        <f>IF(AND('グラフ(PTH-cCa,P)'!$I$31="ON",テーブル1[[#This Row],[ラベル表示]]=TRUE),テーブル1[[#This Row],[名前]],"")</f>
        <v>0</v>
      </c>
      <c r="AG384" s="11">
        <f>IF(AND('グラフ(PTH-cCa,P)'!$Y$31="ON",テーブル1[[#This Row],[ラベル表示]]=TRUE),テーブル1[[#This Row],[名前]],"")</f>
        <v>0</v>
      </c>
      <c r="AH384" s="76">
        <f t="shared" si="11"/>
        <v>0</v>
      </c>
    </row>
    <row r="385" spans="2:34" ht="20.399999999999999" customHeight="1" x14ac:dyDescent="0.45">
      <c r="B385" s="129" t="b">
        <v>1</v>
      </c>
      <c r="C385" s="88">
        <f t="shared" si="10"/>
        <v>381</v>
      </c>
      <c r="D385" s="144"/>
      <c r="E385" s="8"/>
      <c r="F385" s="8"/>
      <c r="G385" s="8"/>
      <c r="H385" s="8"/>
      <c r="I385" s="8"/>
      <c r="J385" s="8"/>
      <c r="K385" s="136" t="str">
        <f>テーブル1[[#This Row],[cCa(mg/dL) '[自動計算']_グラフ表示用]]</f>
        <v/>
      </c>
      <c r="L385" s="8"/>
      <c r="M385" s="8"/>
      <c r="N385" s="59"/>
      <c r="O3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5" s="130" t="e">
        <f>IF(AND(テーブル1[[#This Row],[cCa(mg/dL) '[自動計算']_グラフ表示用]]&lt;&gt;"",テーブル1[[#This Row],[ラベル表示]]=TRUE),テーブル1[[#This Row],[cCa(mg/dL) '[自動計算']_グラフ表示用]],NA())</f>
        <v>#N/A</v>
      </c>
      <c r="Q385" s="130" t="e">
        <f>IF(AND(テーブル1[[#This Row],[P(mg/dL)]]&lt;&gt;"",テーブル1[[#This Row],[ラベル表示]]=TRUE),テーブル1[[#This Row],[P(mg/dL)]],NA())</f>
        <v>#N/A</v>
      </c>
      <c r="R385" s="130" t="e">
        <f>IF(AND(テーブル1[[#This Row],[設定項目]]&lt;&gt;"",テーブル1[[#This Row],[ラベル表示]]=TRUE),テーブル1[[#This Row],[設定項目]],NA())</f>
        <v>#N/A</v>
      </c>
      <c r="S385" s="58" t="e">
        <f>IF(テーブル1[[#This Row],[設定項目]]&gt;=設定!$D$13,テーブル1[[#This Row],[val_J]],NA())</f>
        <v>#N/A</v>
      </c>
      <c r="T385" s="11" t="e">
        <f>IF(テーブル1[[#This Row],[設定項目]]&gt;=設定!$D$13,テーブル1[[#This Row],[val_K]],NA())</f>
        <v>#N/A</v>
      </c>
      <c r="U385" s="11" t="e">
        <f>IF(AND(テーブル1[[#This Row],[設定項目]]&lt;設定!$D$13,テーブル1[[#This Row],[設定項目]]&gt;=設定!$D$12),テーブル1[[#This Row],[val_J]],NA())</f>
        <v>#N/A</v>
      </c>
      <c r="V385" s="11" t="e">
        <f>IF(AND(テーブル1[[#This Row],[設定項目]]&lt;設定!$D$13,テーブル1[[#This Row],[設定項目]]&gt;=設定!$D$12),テーブル1[[#This Row],[val_K]],NA())</f>
        <v>#N/A</v>
      </c>
      <c r="W385" s="11" t="e">
        <f>IF(AND(テーブル1[[#This Row],[設定項目]]&lt;設定!$D$12,テーブル1[[#This Row],[設定項目]]&gt;=設定!$D$11),テーブル1[[#This Row],[val_J]],NA())</f>
        <v>#N/A</v>
      </c>
      <c r="X385" s="11" t="e">
        <f>IF(AND(テーブル1[[#This Row],[設定項目]]&lt;設定!$D$12,テーブル1[[#This Row],[設定項目]]&gt;=設定!$D$11),テーブル1[[#This Row],[val_K]],NA())</f>
        <v>#N/A</v>
      </c>
      <c r="Y385" s="11" t="e">
        <f>IF(AND(テーブル1[[#This Row],[設定項目]]&lt;設定!$D$11,テーブル1[[#This Row],[設定項目]]&gt;=設定!$D$10),テーブル1[[#This Row],[val_J]],NA())</f>
        <v>#N/A</v>
      </c>
      <c r="Z385" s="11" t="e">
        <f>IF(AND(テーブル1[[#This Row],[設定項目]]&lt;設定!$D$11,テーブル1[[#This Row],[設定項目]]&gt;=設定!$D$10),テーブル1[[#This Row],[val_K]],NA())</f>
        <v>#N/A</v>
      </c>
      <c r="AA385" s="11" t="e">
        <f>IF(AND(テーブル1[[#This Row],[設定項目]]&lt;設定!$D$10,テーブル1[[#This Row],[設定項目]]&gt;=設定!$D$9),テーブル1[[#This Row],[val_J]],NA())</f>
        <v>#N/A</v>
      </c>
      <c r="AB385" s="11" t="e">
        <f>IF(AND(テーブル1[[#This Row],[設定項目]]&lt;設定!$D$10,テーブル1[[#This Row],[設定項目]]&gt;=設定!$D$9),テーブル1[[#This Row],[val_K]],NA())</f>
        <v>#N/A</v>
      </c>
      <c r="AC385" s="11" t="e">
        <f>IF(AND(テーブル1[[#This Row],[設定項目]]&lt;設定!$F$8,テーブル1[[#This Row],[設定項目]]&lt;&gt;""),テーブル1[[#This Row],[val_J]],NA())</f>
        <v>#N/A</v>
      </c>
      <c r="AD385" s="11" t="e">
        <f>IF(AND(テーブル1[[#This Row],[設定項目]]&lt;設定!$F$8,テーブル1[[#This Row],[設定項目]]&lt;&gt;""),テーブル1[[#This Row],[val_K]],NA())</f>
        <v>#N/A</v>
      </c>
      <c r="AE385" s="11">
        <f>IF(AND('グラフ(cCa-P)'!$I$11="ON",テーブル1[[#This Row],[ラベル表示]]=TRUE),テーブル1[[#This Row],[名前]],"")</f>
        <v>0</v>
      </c>
      <c r="AF385" s="11">
        <f>IF(AND('グラフ(PTH-cCa,P)'!$I$31="ON",テーブル1[[#This Row],[ラベル表示]]=TRUE),テーブル1[[#This Row],[名前]],"")</f>
        <v>0</v>
      </c>
      <c r="AG385" s="11">
        <f>IF(AND('グラフ(PTH-cCa,P)'!$Y$31="ON",テーブル1[[#This Row],[ラベル表示]]=TRUE),テーブル1[[#This Row],[名前]],"")</f>
        <v>0</v>
      </c>
      <c r="AH385" s="76">
        <f t="shared" si="11"/>
        <v>0</v>
      </c>
    </row>
    <row r="386" spans="2:34" ht="20.399999999999999" customHeight="1" x14ac:dyDescent="0.45">
      <c r="B386" s="129" t="b">
        <v>1</v>
      </c>
      <c r="C386" s="88">
        <f t="shared" si="10"/>
        <v>382</v>
      </c>
      <c r="D386" s="144"/>
      <c r="E386" s="8"/>
      <c r="F386" s="8"/>
      <c r="G386" s="8"/>
      <c r="H386" s="8"/>
      <c r="I386" s="8"/>
      <c r="J386" s="8"/>
      <c r="K386" s="136" t="str">
        <f>テーブル1[[#This Row],[cCa(mg/dL) '[自動計算']_グラフ表示用]]</f>
        <v/>
      </c>
      <c r="L386" s="8"/>
      <c r="M386" s="8"/>
      <c r="N386" s="59"/>
      <c r="O3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6" s="130" t="e">
        <f>IF(AND(テーブル1[[#This Row],[cCa(mg/dL) '[自動計算']_グラフ表示用]]&lt;&gt;"",テーブル1[[#This Row],[ラベル表示]]=TRUE),テーブル1[[#This Row],[cCa(mg/dL) '[自動計算']_グラフ表示用]],NA())</f>
        <v>#N/A</v>
      </c>
      <c r="Q386" s="130" t="e">
        <f>IF(AND(テーブル1[[#This Row],[P(mg/dL)]]&lt;&gt;"",テーブル1[[#This Row],[ラベル表示]]=TRUE),テーブル1[[#This Row],[P(mg/dL)]],NA())</f>
        <v>#N/A</v>
      </c>
      <c r="R386" s="130" t="e">
        <f>IF(AND(テーブル1[[#This Row],[設定項目]]&lt;&gt;"",テーブル1[[#This Row],[ラベル表示]]=TRUE),テーブル1[[#This Row],[設定項目]],NA())</f>
        <v>#N/A</v>
      </c>
      <c r="S386" s="58" t="e">
        <f>IF(テーブル1[[#This Row],[設定項目]]&gt;=設定!$D$13,テーブル1[[#This Row],[val_J]],NA())</f>
        <v>#N/A</v>
      </c>
      <c r="T386" s="11" t="e">
        <f>IF(テーブル1[[#This Row],[設定項目]]&gt;=設定!$D$13,テーブル1[[#This Row],[val_K]],NA())</f>
        <v>#N/A</v>
      </c>
      <c r="U386" s="11" t="e">
        <f>IF(AND(テーブル1[[#This Row],[設定項目]]&lt;設定!$D$13,テーブル1[[#This Row],[設定項目]]&gt;=設定!$D$12),テーブル1[[#This Row],[val_J]],NA())</f>
        <v>#N/A</v>
      </c>
      <c r="V386" s="11" t="e">
        <f>IF(AND(テーブル1[[#This Row],[設定項目]]&lt;設定!$D$13,テーブル1[[#This Row],[設定項目]]&gt;=設定!$D$12),テーブル1[[#This Row],[val_K]],NA())</f>
        <v>#N/A</v>
      </c>
      <c r="W386" s="11" t="e">
        <f>IF(AND(テーブル1[[#This Row],[設定項目]]&lt;設定!$D$12,テーブル1[[#This Row],[設定項目]]&gt;=設定!$D$11),テーブル1[[#This Row],[val_J]],NA())</f>
        <v>#N/A</v>
      </c>
      <c r="X386" s="11" t="e">
        <f>IF(AND(テーブル1[[#This Row],[設定項目]]&lt;設定!$D$12,テーブル1[[#This Row],[設定項目]]&gt;=設定!$D$11),テーブル1[[#This Row],[val_K]],NA())</f>
        <v>#N/A</v>
      </c>
      <c r="Y386" s="11" t="e">
        <f>IF(AND(テーブル1[[#This Row],[設定項目]]&lt;設定!$D$11,テーブル1[[#This Row],[設定項目]]&gt;=設定!$D$10),テーブル1[[#This Row],[val_J]],NA())</f>
        <v>#N/A</v>
      </c>
      <c r="Z386" s="11" t="e">
        <f>IF(AND(テーブル1[[#This Row],[設定項目]]&lt;設定!$D$11,テーブル1[[#This Row],[設定項目]]&gt;=設定!$D$10),テーブル1[[#This Row],[val_K]],NA())</f>
        <v>#N/A</v>
      </c>
      <c r="AA386" s="11" t="e">
        <f>IF(AND(テーブル1[[#This Row],[設定項目]]&lt;設定!$D$10,テーブル1[[#This Row],[設定項目]]&gt;=設定!$D$9),テーブル1[[#This Row],[val_J]],NA())</f>
        <v>#N/A</v>
      </c>
      <c r="AB386" s="11" t="e">
        <f>IF(AND(テーブル1[[#This Row],[設定項目]]&lt;設定!$D$10,テーブル1[[#This Row],[設定項目]]&gt;=設定!$D$9),テーブル1[[#This Row],[val_K]],NA())</f>
        <v>#N/A</v>
      </c>
      <c r="AC386" s="11" t="e">
        <f>IF(AND(テーブル1[[#This Row],[設定項目]]&lt;設定!$F$8,テーブル1[[#This Row],[設定項目]]&lt;&gt;""),テーブル1[[#This Row],[val_J]],NA())</f>
        <v>#N/A</v>
      </c>
      <c r="AD386" s="11" t="e">
        <f>IF(AND(テーブル1[[#This Row],[設定項目]]&lt;設定!$F$8,テーブル1[[#This Row],[設定項目]]&lt;&gt;""),テーブル1[[#This Row],[val_K]],NA())</f>
        <v>#N/A</v>
      </c>
      <c r="AE386" s="11">
        <f>IF(AND('グラフ(cCa-P)'!$I$11="ON",テーブル1[[#This Row],[ラベル表示]]=TRUE),テーブル1[[#This Row],[名前]],"")</f>
        <v>0</v>
      </c>
      <c r="AF386" s="11">
        <f>IF(AND('グラフ(PTH-cCa,P)'!$I$31="ON",テーブル1[[#This Row],[ラベル表示]]=TRUE),テーブル1[[#This Row],[名前]],"")</f>
        <v>0</v>
      </c>
      <c r="AG386" s="11">
        <f>IF(AND('グラフ(PTH-cCa,P)'!$Y$31="ON",テーブル1[[#This Row],[ラベル表示]]=TRUE),テーブル1[[#This Row],[名前]],"")</f>
        <v>0</v>
      </c>
      <c r="AH386" s="76">
        <f t="shared" si="11"/>
        <v>0</v>
      </c>
    </row>
    <row r="387" spans="2:34" ht="20.399999999999999" customHeight="1" x14ac:dyDescent="0.45">
      <c r="B387" s="129" t="b">
        <v>1</v>
      </c>
      <c r="C387" s="88">
        <f t="shared" si="10"/>
        <v>383</v>
      </c>
      <c r="D387" s="144"/>
      <c r="E387" s="8"/>
      <c r="F387" s="8"/>
      <c r="G387" s="8"/>
      <c r="H387" s="8"/>
      <c r="I387" s="8"/>
      <c r="J387" s="8"/>
      <c r="K387" s="136" t="str">
        <f>テーブル1[[#This Row],[cCa(mg/dL) '[自動計算']_グラフ表示用]]</f>
        <v/>
      </c>
      <c r="L387" s="8"/>
      <c r="M387" s="8"/>
      <c r="N387" s="59"/>
      <c r="O3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7" s="130" t="e">
        <f>IF(AND(テーブル1[[#This Row],[cCa(mg/dL) '[自動計算']_グラフ表示用]]&lt;&gt;"",テーブル1[[#This Row],[ラベル表示]]=TRUE),テーブル1[[#This Row],[cCa(mg/dL) '[自動計算']_グラフ表示用]],NA())</f>
        <v>#N/A</v>
      </c>
      <c r="Q387" s="130" t="e">
        <f>IF(AND(テーブル1[[#This Row],[P(mg/dL)]]&lt;&gt;"",テーブル1[[#This Row],[ラベル表示]]=TRUE),テーブル1[[#This Row],[P(mg/dL)]],NA())</f>
        <v>#N/A</v>
      </c>
      <c r="R387" s="130" t="e">
        <f>IF(AND(テーブル1[[#This Row],[設定項目]]&lt;&gt;"",テーブル1[[#This Row],[ラベル表示]]=TRUE),テーブル1[[#This Row],[設定項目]],NA())</f>
        <v>#N/A</v>
      </c>
      <c r="S387" s="58" t="e">
        <f>IF(テーブル1[[#This Row],[設定項目]]&gt;=設定!$D$13,テーブル1[[#This Row],[val_J]],NA())</f>
        <v>#N/A</v>
      </c>
      <c r="T387" s="11" t="e">
        <f>IF(テーブル1[[#This Row],[設定項目]]&gt;=設定!$D$13,テーブル1[[#This Row],[val_K]],NA())</f>
        <v>#N/A</v>
      </c>
      <c r="U387" s="11" t="e">
        <f>IF(AND(テーブル1[[#This Row],[設定項目]]&lt;設定!$D$13,テーブル1[[#This Row],[設定項目]]&gt;=設定!$D$12),テーブル1[[#This Row],[val_J]],NA())</f>
        <v>#N/A</v>
      </c>
      <c r="V387" s="11" t="e">
        <f>IF(AND(テーブル1[[#This Row],[設定項目]]&lt;設定!$D$13,テーブル1[[#This Row],[設定項目]]&gt;=設定!$D$12),テーブル1[[#This Row],[val_K]],NA())</f>
        <v>#N/A</v>
      </c>
      <c r="W387" s="11" t="e">
        <f>IF(AND(テーブル1[[#This Row],[設定項目]]&lt;設定!$D$12,テーブル1[[#This Row],[設定項目]]&gt;=設定!$D$11),テーブル1[[#This Row],[val_J]],NA())</f>
        <v>#N/A</v>
      </c>
      <c r="X387" s="11" t="e">
        <f>IF(AND(テーブル1[[#This Row],[設定項目]]&lt;設定!$D$12,テーブル1[[#This Row],[設定項目]]&gt;=設定!$D$11),テーブル1[[#This Row],[val_K]],NA())</f>
        <v>#N/A</v>
      </c>
      <c r="Y387" s="11" t="e">
        <f>IF(AND(テーブル1[[#This Row],[設定項目]]&lt;設定!$D$11,テーブル1[[#This Row],[設定項目]]&gt;=設定!$D$10),テーブル1[[#This Row],[val_J]],NA())</f>
        <v>#N/A</v>
      </c>
      <c r="Z387" s="11" t="e">
        <f>IF(AND(テーブル1[[#This Row],[設定項目]]&lt;設定!$D$11,テーブル1[[#This Row],[設定項目]]&gt;=設定!$D$10),テーブル1[[#This Row],[val_K]],NA())</f>
        <v>#N/A</v>
      </c>
      <c r="AA387" s="11" t="e">
        <f>IF(AND(テーブル1[[#This Row],[設定項目]]&lt;設定!$D$10,テーブル1[[#This Row],[設定項目]]&gt;=設定!$D$9),テーブル1[[#This Row],[val_J]],NA())</f>
        <v>#N/A</v>
      </c>
      <c r="AB387" s="11" t="e">
        <f>IF(AND(テーブル1[[#This Row],[設定項目]]&lt;設定!$D$10,テーブル1[[#This Row],[設定項目]]&gt;=設定!$D$9),テーブル1[[#This Row],[val_K]],NA())</f>
        <v>#N/A</v>
      </c>
      <c r="AC387" s="11" t="e">
        <f>IF(AND(テーブル1[[#This Row],[設定項目]]&lt;設定!$F$8,テーブル1[[#This Row],[設定項目]]&lt;&gt;""),テーブル1[[#This Row],[val_J]],NA())</f>
        <v>#N/A</v>
      </c>
      <c r="AD387" s="11" t="e">
        <f>IF(AND(テーブル1[[#This Row],[設定項目]]&lt;設定!$F$8,テーブル1[[#This Row],[設定項目]]&lt;&gt;""),テーブル1[[#This Row],[val_K]],NA())</f>
        <v>#N/A</v>
      </c>
      <c r="AE387" s="11">
        <f>IF(AND('グラフ(cCa-P)'!$I$11="ON",テーブル1[[#This Row],[ラベル表示]]=TRUE),テーブル1[[#This Row],[名前]],"")</f>
        <v>0</v>
      </c>
      <c r="AF387" s="11">
        <f>IF(AND('グラフ(PTH-cCa,P)'!$I$31="ON",テーブル1[[#This Row],[ラベル表示]]=TRUE),テーブル1[[#This Row],[名前]],"")</f>
        <v>0</v>
      </c>
      <c r="AG387" s="11">
        <f>IF(AND('グラフ(PTH-cCa,P)'!$Y$31="ON",テーブル1[[#This Row],[ラベル表示]]=TRUE),テーブル1[[#This Row],[名前]],"")</f>
        <v>0</v>
      </c>
      <c r="AH387" s="76">
        <f t="shared" si="11"/>
        <v>0</v>
      </c>
    </row>
    <row r="388" spans="2:34" ht="20.399999999999999" customHeight="1" x14ac:dyDescent="0.45">
      <c r="B388" s="129" t="b">
        <v>1</v>
      </c>
      <c r="C388" s="88">
        <f t="shared" si="10"/>
        <v>384</v>
      </c>
      <c r="D388" s="144"/>
      <c r="E388" s="8"/>
      <c r="F388" s="8"/>
      <c r="G388" s="8"/>
      <c r="H388" s="8"/>
      <c r="I388" s="8"/>
      <c r="J388" s="8"/>
      <c r="K388" s="136" t="str">
        <f>テーブル1[[#This Row],[cCa(mg/dL) '[自動計算']_グラフ表示用]]</f>
        <v/>
      </c>
      <c r="L388" s="8"/>
      <c r="M388" s="8"/>
      <c r="N388" s="59"/>
      <c r="O3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8" s="130" t="e">
        <f>IF(AND(テーブル1[[#This Row],[cCa(mg/dL) '[自動計算']_グラフ表示用]]&lt;&gt;"",テーブル1[[#This Row],[ラベル表示]]=TRUE),テーブル1[[#This Row],[cCa(mg/dL) '[自動計算']_グラフ表示用]],NA())</f>
        <v>#N/A</v>
      </c>
      <c r="Q388" s="130" t="e">
        <f>IF(AND(テーブル1[[#This Row],[P(mg/dL)]]&lt;&gt;"",テーブル1[[#This Row],[ラベル表示]]=TRUE),テーブル1[[#This Row],[P(mg/dL)]],NA())</f>
        <v>#N/A</v>
      </c>
      <c r="R388" s="130" t="e">
        <f>IF(AND(テーブル1[[#This Row],[設定項目]]&lt;&gt;"",テーブル1[[#This Row],[ラベル表示]]=TRUE),テーブル1[[#This Row],[設定項目]],NA())</f>
        <v>#N/A</v>
      </c>
      <c r="S388" s="58" t="e">
        <f>IF(テーブル1[[#This Row],[設定項目]]&gt;=設定!$D$13,テーブル1[[#This Row],[val_J]],NA())</f>
        <v>#N/A</v>
      </c>
      <c r="T388" s="11" t="e">
        <f>IF(テーブル1[[#This Row],[設定項目]]&gt;=設定!$D$13,テーブル1[[#This Row],[val_K]],NA())</f>
        <v>#N/A</v>
      </c>
      <c r="U388" s="11" t="e">
        <f>IF(AND(テーブル1[[#This Row],[設定項目]]&lt;設定!$D$13,テーブル1[[#This Row],[設定項目]]&gt;=設定!$D$12),テーブル1[[#This Row],[val_J]],NA())</f>
        <v>#N/A</v>
      </c>
      <c r="V388" s="11" t="e">
        <f>IF(AND(テーブル1[[#This Row],[設定項目]]&lt;設定!$D$13,テーブル1[[#This Row],[設定項目]]&gt;=設定!$D$12),テーブル1[[#This Row],[val_K]],NA())</f>
        <v>#N/A</v>
      </c>
      <c r="W388" s="11" t="e">
        <f>IF(AND(テーブル1[[#This Row],[設定項目]]&lt;設定!$D$12,テーブル1[[#This Row],[設定項目]]&gt;=設定!$D$11),テーブル1[[#This Row],[val_J]],NA())</f>
        <v>#N/A</v>
      </c>
      <c r="X388" s="11" t="e">
        <f>IF(AND(テーブル1[[#This Row],[設定項目]]&lt;設定!$D$12,テーブル1[[#This Row],[設定項目]]&gt;=設定!$D$11),テーブル1[[#This Row],[val_K]],NA())</f>
        <v>#N/A</v>
      </c>
      <c r="Y388" s="11" t="e">
        <f>IF(AND(テーブル1[[#This Row],[設定項目]]&lt;設定!$D$11,テーブル1[[#This Row],[設定項目]]&gt;=設定!$D$10),テーブル1[[#This Row],[val_J]],NA())</f>
        <v>#N/A</v>
      </c>
      <c r="Z388" s="11" t="e">
        <f>IF(AND(テーブル1[[#This Row],[設定項目]]&lt;設定!$D$11,テーブル1[[#This Row],[設定項目]]&gt;=設定!$D$10),テーブル1[[#This Row],[val_K]],NA())</f>
        <v>#N/A</v>
      </c>
      <c r="AA388" s="11" t="e">
        <f>IF(AND(テーブル1[[#This Row],[設定項目]]&lt;設定!$D$10,テーブル1[[#This Row],[設定項目]]&gt;=設定!$D$9),テーブル1[[#This Row],[val_J]],NA())</f>
        <v>#N/A</v>
      </c>
      <c r="AB388" s="11" t="e">
        <f>IF(AND(テーブル1[[#This Row],[設定項目]]&lt;設定!$D$10,テーブル1[[#This Row],[設定項目]]&gt;=設定!$D$9),テーブル1[[#This Row],[val_K]],NA())</f>
        <v>#N/A</v>
      </c>
      <c r="AC388" s="11" t="e">
        <f>IF(AND(テーブル1[[#This Row],[設定項目]]&lt;設定!$F$8,テーブル1[[#This Row],[設定項目]]&lt;&gt;""),テーブル1[[#This Row],[val_J]],NA())</f>
        <v>#N/A</v>
      </c>
      <c r="AD388" s="11" t="e">
        <f>IF(AND(テーブル1[[#This Row],[設定項目]]&lt;設定!$F$8,テーブル1[[#This Row],[設定項目]]&lt;&gt;""),テーブル1[[#This Row],[val_K]],NA())</f>
        <v>#N/A</v>
      </c>
      <c r="AE388" s="11">
        <f>IF(AND('グラフ(cCa-P)'!$I$11="ON",テーブル1[[#This Row],[ラベル表示]]=TRUE),テーブル1[[#This Row],[名前]],"")</f>
        <v>0</v>
      </c>
      <c r="AF388" s="11">
        <f>IF(AND('グラフ(PTH-cCa,P)'!$I$31="ON",テーブル1[[#This Row],[ラベル表示]]=TRUE),テーブル1[[#This Row],[名前]],"")</f>
        <v>0</v>
      </c>
      <c r="AG388" s="11">
        <f>IF(AND('グラフ(PTH-cCa,P)'!$Y$31="ON",テーブル1[[#This Row],[ラベル表示]]=TRUE),テーブル1[[#This Row],[名前]],"")</f>
        <v>0</v>
      </c>
      <c r="AH388" s="76">
        <f t="shared" si="11"/>
        <v>0</v>
      </c>
    </row>
    <row r="389" spans="2:34" ht="20.399999999999999" customHeight="1" x14ac:dyDescent="0.45">
      <c r="B389" s="129" t="b">
        <v>1</v>
      </c>
      <c r="C389" s="88">
        <f t="shared" ref="C389:C452" si="12">ROW()-4</f>
        <v>385</v>
      </c>
      <c r="D389" s="144"/>
      <c r="E389" s="8"/>
      <c r="F389" s="8"/>
      <c r="G389" s="8"/>
      <c r="H389" s="8"/>
      <c r="I389" s="8"/>
      <c r="J389" s="8"/>
      <c r="K389" s="136" t="str">
        <f>テーブル1[[#This Row],[cCa(mg/dL) '[自動計算']_グラフ表示用]]</f>
        <v/>
      </c>
      <c r="L389" s="8"/>
      <c r="M389" s="8"/>
      <c r="N389" s="59"/>
      <c r="O3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89" s="130" t="e">
        <f>IF(AND(テーブル1[[#This Row],[cCa(mg/dL) '[自動計算']_グラフ表示用]]&lt;&gt;"",テーブル1[[#This Row],[ラベル表示]]=TRUE),テーブル1[[#This Row],[cCa(mg/dL) '[自動計算']_グラフ表示用]],NA())</f>
        <v>#N/A</v>
      </c>
      <c r="Q389" s="130" t="e">
        <f>IF(AND(テーブル1[[#This Row],[P(mg/dL)]]&lt;&gt;"",テーブル1[[#This Row],[ラベル表示]]=TRUE),テーブル1[[#This Row],[P(mg/dL)]],NA())</f>
        <v>#N/A</v>
      </c>
      <c r="R389" s="130" t="e">
        <f>IF(AND(テーブル1[[#This Row],[設定項目]]&lt;&gt;"",テーブル1[[#This Row],[ラベル表示]]=TRUE),テーブル1[[#This Row],[設定項目]],NA())</f>
        <v>#N/A</v>
      </c>
      <c r="S389" s="58" t="e">
        <f>IF(テーブル1[[#This Row],[設定項目]]&gt;=設定!$D$13,テーブル1[[#This Row],[val_J]],NA())</f>
        <v>#N/A</v>
      </c>
      <c r="T389" s="11" t="e">
        <f>IF(テーブル1[[#This Row],[設定項目]]&gt;=設定!$D$13,テーブル1[[#This Row],[val_K]],NA())</f>
        <v>#N/A</v>
      </c>
      <c r="U389" s="11" t="e">
        <f>IF(AND(テーブル1[[#This Row],[設定項目]]&lt;設定!$D$13,テーブル1[[#This Row],[設定項目]]&gt;=設定!$D$12),テーブル1[[#This Row],[val_J]],NA())</f>
        <v>#N/A</v>
      </c>
      <c r="V389" s="11" t="e">
        <f>IF(AND(テーブル1[[#This Row],[設定項目]]&lt;設定!$D$13,テーブル1[[#This Row],[設定項目]]&gt;=設定!$D$12),テーブル1[[#This Row],[val_K]],NA())</f>
        <v>#N/A</v>
      </c>
      <c r="W389" s="11" t="e">
        <f>IF(AND(テーブル1[[#This Row],[設定項目]]&lt;設定!$D$12,テーブル1[[#This Row],[設定項目]]&gt;=設定!$D$11),テーブル1[[#This Row],[val_J]],NA())</f>
        <v>#N/A</v>
      </c>
      <c r="X389" s="11" t="e">
        <f>IF(AND(テーブル1[[#This Row],[設定項目]]&lt;設定!$D$12,テーブル1[[#This Row],[設定項目]]&gt;=設定!$D$11),テーブル1[[#This Row],[val_K]],NA())</f>
        <v>#N/A</v>
      </c>
      <c r="Y389" s="11" t="e">
        <f>IF(AND(テーブル1[[#This Row],[設定項目]]&lt;設定!$D$11,テーブル1[[#This Row],[設定項目]]&gt;=設定!$D$10),テーブル1[[#This Row],[val_J]],NA())</f>
        <v>#N/A</v>
      </c>
      <c r="Z389" s="11" t="e">
        <f>IF(AND(テーブル1[[#This Row],[設定項目]]&lt;設定!$D$11,テーブル1[[#This Row],[設定項目]]&gt;=設定!$D$10),テーブル1[[#This Row],[val_K]],NA())</f>
        <v>#N/A</v>
      </c>
      <c r="AA389" s="11" t="e">
        <f>IF(AND(テーブル1[[#This Row],[設定項目]]&lt;設定!$D$10,テーブル1[[#This Row],[設定項目]]&gt;=設定!$D$9),テーブル1[[#This Row],[val_J]],NA())</f>
        <v>#N/A</v>
      </c>
      <c r="AB389" s="11" t="e">
        <f>IF(AND(テーブル1[[#This Row],[設定項目]]&lt;設定!$D$10,テーブル1[[#This Row],[設定項目]]&gt;=設定!$D$9),テーブル1[[#This Row],[val_K]],NA())</f>
        <v>#N/A</v>
      </c>
      <c r="AC389" s="11" t="e">
        <f>IF(AND(テーブル1[[#This Row],[設定項目]]&lt;設定!$F$8,テーブル1[[#This Row],[設定項目]]&lt;&gt;""),テーブル1[[#This Row],[val_J]],NA())</f>
        <v>#N/A</v>
      </c>
      <c r="AD389" s="11" t="e">
        <f>IF(AND(テーブル1[[#This Row],[設定項目]]&lt;設定!$F$8,テーブル1[[#This Row],[設定項目]]&lt;&gt;""),テーブル1[[#This Row],[val_K]],NA())</f>
        <v>#N/A</v>
      </c>
      <c r="AE389" s="11">
        <f>IF(AND('グラフ(cCa-P)'!$I$11="ON",テーブル1[[#This Row],[ラベル表示]]=TRUE),テーブル1[[#This Row],[名前]],"")</f>
        <v>0</v>
      </c>
      <c r="AF389" s="11">
        <f>IF(AND('グラフ(PTH-cCa,P)'!$I$31="ON",テーブル1[[#This Row],[ラベル表示]]=TRUE),テーブル1[[#This Row],[名前]],"")</f>
        <v>0</v>
      </c>
      <c r="AG389" s="11">
        <f>IF(AND('グラフ(PTH-cCa,P)'!$Y$31="ON",テーブル1[[#This Row],[ラベル表示]]=TRUE),テーブル1[[#This Row],[名前]],"")</f>
        <v>0</v>
      </c>
      <c r="AH389" s="76">
        <f t="shared" ref="AH389:AH452" si="13">IF(COUNTIF(K389:M389,"&lt;&gt;")-COUNTIF(K389:M389,"")&gt;0,1,0)</f>
        <v>0</v>
      </c>
    </row>
    <row r="390" spans="2:34" ht="20.399999999999999" customHeight="1" x14ac:dyDescent="0.45">
      <c r="B390" s="129" t="b">
        <v>1</v>
      </c>
      <c r="C390" s="88">
        <f t="shared" si="12"/>
        <v>386</v>
      </c>
      <c r="D390" s="144"/>
      <c r="E390" s="8"/>
      <c r="F390" s="8"/>
      <c r="G390" s="8"/>
      <c r="H390" s="8"/>
      <c r="I390" s="8"/>
      <c r="J390" s="8"/>
      <c r="K390" s="136" t="str">
        <f>テーブル1[[#This Row],[cCa(mg/dL) '[自動計算']_グラフ表示用]]</f>
        <v/>
      </c>
      <c r="L390" s="8"/>
      <c r="M390" s="8"/>
      <c r="N390" s="59"/>
      <c r="O3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0" s="130" t="e">
        <f>IF(AND(テーブル1[[#This Row],[cCa(mg/dL) '[自動計算']_グラフ表示用]]&lt;&gt;"",テーブル1[[#This Row],[ラベル表示]]=TRUE),テーブル1[[#This Row],[cCa(mg/dL) '[自動計算']_グラフ表示用]],NA())</f>
        <v>#N/A</v>
      </c>
      <c r="Q390" s="130" t="e">
        <f>IF(AND(テーブル1[[#This Row],[P(mg/dL)]]&lt;&gt;"",テーブル1[[#This Row],[ラベル表示]]=TRUE),テーブル1[[#This Row],[P(mg/dL)]],NA())</f>
        <v>#N/A</v>
      </c>
      <c r="R390" s="130" t="e">
        <f>IF(AND(テーブル1[[#This Row],[設定項目]]&lt;&gt;"",テーブル1[[#This Row],[ラベル表示]]=TRUE),テーブル1[[#This Row],[設定項目]],NA())</f>
        <v>#N/A</v>
      </c>
      <c r="S390" s="58" t="e">
        <f>IF(テーブル1[[#This Row],[設定項目]]&gt;=設定!$D$13,テーブル1[[#This Row],[val_J]],NA())</f>
        <v>#N/A</v>
      </c>
      <c r="T390" s="11" t="e">
        <f>IF(テーブル1[[#This Row],[設定項目]]&gt;=設定!$D$13,テーブル1[[#This Row],[val_K]],NA())</f>
        <v>#N/A</v>
      </c>
      <c r="U390" s="11" t="e">
        <f>IF(AND(テーブル1[[#This Row],[設定項目]]&lt;設定!$D$13,テーブル1[[#This Row],[設定項目]]&gt;=設定!$D$12),テーブル1[[#This Row],[val_J]],NA())</f>
        <v>#N/A</v>
      </c>
      <c r="V390" s="11" t="e">
        <f>IF(AND(テーブル1[[#This Row],[設定項目]]&lt;設定!$D$13,テーブル1[[#This Row],[設定項目]]&gt;=設定!$D$12),テーブル1[[#This Row],[val_K]],NA())</f>
        <v>#N/A</v>
      </c>
      <c r="W390" s="11" t="e">
        <f>IF(AND(テーブル1[[#This Row],[設定項目]]&lt;設定!$D$12,テーブル1[[#This Row],[設定項目]]&gt;=設定!$D$11),テーブル1[[#This Row],[val_J]],NA())</f>
        <v>#N/A</v>
      </c>
      <c r="X390" s="11" t="e">
        <f>IF(AND(テーブル1[[#This Row],[設定項目]]&lt;設定!$D$12,テーブル1[[#This Row],[設定項目]]&gt;=設定!$D$11),テーブル1[[#This Row],[val_K]],NA())</f>
        <v>#N/A</v>
      </c>
      <c r="Y390" s="11" t="e">
        <f>IF(AND(テーブル1[[#This Row],[設定項目]]&lt;設定!$D$11,テーブル1[[#This Row],[設定項目]]&gt;=設定!$D$10),テーブル1[[#This Row],[val_J]],NA())</f>
        <v>#N/A</v>
      </c>
      <c r="Z390" s="11" t="e">
        <f>IF(AND(テーブル1[[#This Row],[設定項目]]&lt;設定!$D$11,テーブル1[[#This Row],[設定項目]]&gt;=設定!$D$10),テーブル1[[#This Row],[val_K]],NA())</f>
        <v>#N/A</v>
      </c>
      <c r="AA390" s="11" t="e">
        <f>IF(AND(テーブル1[[#This Row],[設定項目]]&lt;設定!$D$10,テーブル1[[#This Row],[設定項目]]&gt;=設定!$D$9),テーブル1[[#This Row],[val_J]],NA())</f>
        <v>#N/A</v>
      </c>
      <c r="AB390" s="11" t="e">
        <f>IF(AND(テーブル1[[#This Row],[設定項目]]&lt;設定!$D$10,テーブル1[[#This Row],[設定項目]]&gt;=設定!$D$9),テーブル1[[#This Row],[val_K]],NA())</f>
        <v>#N/A</v>
      </c>
      <c r="AC390" s="11" t="e">
        <f>IF(AND(テーブル1[[#This Row],[設定項目]]&lt;設定!$F$8,テーブル1[[#This Row],[設定項目]]&lt;&gt;""),テーブル1[[#This Row],[val_J]],NA())</f>
        <v>#N/A</v>
      </c>
      <c r="AD390" s="11" t="e">
        <f>IF(AND(テーブル1[[#This Row],[設定項目]]&lt;設定!$F$8,テーブル1[[#This Row],[設定項目]]&lt;&gt;""),テーブル1[[#This Row],[val_K]],NA())</f>
        <v>#N/A</v>
      </c>
      <c r="AE390" s="11">
        <f>IF(AND('グラフ(cCa-P)'!$I$11="ON",テーブル1[[#This Row],[ラベル表示]]=TRUE),テーブル1[[#This Row],[名前]],"")</f>
        <v>0</v>
      </c>
      <c r="AF390" s="11">
        <f>IF(AND('グラフ(PTH-cCa,P)'!$I$31="ON",テーブル1[[#This Row],[ラベル表示]]=TRUE),テーブル1[[#This Row],[名前]],"")</f>
        <v>0</v>
      </c>
      <c r="AG390" s="11">
        <f>IF(AND('グラフ(PTH-cCa,P)'!$Y$31="ON",テーブル1[[#This Row],[ラベル表示]]=TRUE),テーブル1[[#This Row],[名前]],"")</f>
        <v>0</v>
      </c>
      <c r="AH390" s="76">
        <f t="shared" si="13"/>
        <v>0</v>
      </c>
    </row>
    <row r="391" spans="2:34" ht="20.399999999999999" customHeight="1" x14ac:dyDescent="0.45">
      <c r="B391" s="129" t="b">
        <v>1</v>
      </c>
      <c r="C391" s="88">
        <f t="shared" si="12"/>
        <v>387</v>
      </c>
      <c r="D391" s="144"/>
      <c r="E391" s="8"/>
      <c r="F391" s="8"/>
      <c r="G391" s="8"/>
      <c r="H391" s="8"/>
      <c r="I391" s="8"/>
      <c r="J391" s="8"/>
      <c r="K391" s="136" t="str">
        <f>テーブル1[[#This Row],[cCa(mg/dL) '[自動計算']_グラフ表示用]]</f>
        <v/>
      </c>
      <c r="L391" s="8"/>
      <c r="M391" s="8"/>
      <c r="N391" s="59"/>
      <c r="O3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1" s="130" t="e">
        <f>IF(AND(テーブル1[[#This Row],[cCa(mg/dL) '[自動計算']_グラフ表示用]]&lt;&gt;"",テーブル1[[#This Row],[ラベル表示]]=TRUE),テーブル1[[#This Row],[cCa(mg/dL) '[自動計算']_グラフ表示用]],NA())</f>
        <v>#N/A</v>
      </c>
      <c r="Q391" s="130" t="e">
        <f>IF(AND(テーブル1[[#This Row],[P(mg/dL)]]&lt;&gt;"",テーブル1[[#This Row],[ラベル表示]]=TRUE),テーブル1[[#This Row],[P(mg/dL)]],NA())</f>
        <v>#N/A</v>
      </c>
      <c r="R391" s="130" t="e">
        <f>IF(AND(テーブル1[[#This Row],[設定項目]]&lt;&gt;"",テーブル1[[#This Row],[ラベル表示]]=TRUE),テーブル1[[#This Row],[設定項目]],NA())</f>
        <v>#N/A</v>
      </c>
      <c r="S391" s="58" t="e">
        <f>IF(テーブル1[[#This Row],[設定項目]]&gt;=設定!$D$13,テーブル1[[#This Row],[val_J]],NA())</f>
        <v>#N/A</v>
      </c>
      <c r="T391" s="11" t="e">
        <f>IF(テーブル1[[#This Row],[設定項目]]&gt;=設定!$D$13,テーブル1[[#This Row],[val_K]],NA())</f>
        <v>#N/A</v>
      </c>
      <c r="U391" s="11" t="e">
        <f>IF(AND(テーブル1[[#This Row],[設定項目]]&lt;設定!$D$13,テーブル1[[#This Row],[設定項目]]&gt;=設定!$D$12),テーブル1[[#This Row],[val_J]],NA())</f>
        <v>#N/A</v>
      </c>
      <c r="V391" s="11" t="e">
        <f>IF(AND(テーブル1[[#This Row],[設定項目]]&lt;設定!$D$13,テーブル1[[#This Row],[設定項目]]&gt;=設定!$D$12),テーブル1[[#This Row],[val_K]],NA())</f>
        <v>#N/A</v>
      </c>
      <c r="W391" s="11" t="e">
        <f>IF(AND(テーブル1[[#This Row],[設定項目]]&lt;設定!$D$12,テーブル1[[#This Row],[設定項目]]&gt;=設定!$D$11),テーブル1[[#This Row],[val_J]],NA())</f>
        <v>#N/A</v>
      </c>
      <c r="X391" s="11" t="e">
        <f>IF(AND(テーブル1[[#This Row],[設定項目]]&lt;設定!$D$12,テーブル1[[#This Row],[設定項目]]&gt;=設定!$D$11),テーブル1[[#This Row],[val_K]],NA())</f>
        <v>#N/A</v>
      </c>
      <c r="Y391" s="11" t="e">
        <f>IF(AND(テーブル1[[#This Row],[設定項目]]&lt;設定!$D$11,テーブル1[[#This Row],[設定項目]]&gt;=設定!$D$10),テーブル1[[#This Row],[val_J]],NA())</f>
        <v>#N/A</v>
      </c>
      <c r="Z391" s="11" t="e">
        <f>IF(AND(テーブル1[[#This Row],[設定項目]]&lt;設定!$D$11,テーブル1[[#This Row],[設定項目]]&gt;=設定!$D$10),テーブル1[[#This Row],[val_K]],NA())</f>
        <v>#N/A</v>
      </c>
      <c r="AA391" s="11" t="e">
        <f>IF(AND(テーブル1[[#This Row],[設定項目]]&lt;設定!$D$10,テーブル1[[#This Row],[設定項目]]&gt;=設定!$D$9),テーブル1[[#This Row],[val_J]],NA())</f>
        <v>#N/A</v>
      </c>
      <c r="AB391" s="11" t="e">
        <f>IF(AND(テーブル1[[#This Row],[設定項目]]&lt;設定!$D$10,テーブル1[[#This Row],[設定項目]]&gt;=設定!$D$9),テーブル1[[#This Row],[val_K]],NA())</f>
        <v>#N/A</v>
      </c>
      <c r="AC391" s="11" t="e">
        <f>IF(AND(テーブル1[[#This Row],[設定項目]]&lt;設定!$F$8,テーブル1[[#This Row],[設定項目]]&lt;&gt;""),テーブル1[[#This Row],[val_J]],NA())</f>
        <v>#N/A</v>
      </c>
      <c r="AD391" s="11" t="e">
        <f>IF(AND(テーブル1[[#This Row],[設定項目]]&lt;設定!$F$8,テーブル1[[#This Row],[設定項目]]&lt;&gt;""),テーブル1[[#This Row],[val_K]],NA())</f>
        <v>#N/A</v>
      </c>
      <c r="AE391" s="11">
        <f>IF(AND('グラフ(cCa-P)'!$I$11="ON",テーブル1[[#This Row],[ラベル表示]]=TRUE),テーブル1[[#This Row],[名前]],"")</f>
        <v>0</v>
      </c>
      <c r="AF391" s="11">
        <f>IF(AND('グラフ(PTH-cCa,P)'!$I$31="ON",テーブル1[[#This Row],[ラベル表示]]=TRUE),テーブル1[[#This Row],[名前]],"")</f>
        <v>0</v>
      </c>
      <c r="AG391" s="11">
        <f>IF(AND('グラフ(PTH-cCa,P)'!$Y$31="ON",テーブル1[[#This Row],[ラベル表示]]=TRUE),テーブル1[[#This Row],[名前]],"")</f>
        <v>0</v>
      </c>
      <c r="AH391" s="76">
        <f t="shared" si="13"/>
        <v>0</v>
      </c>
    </row>
    <row r="392" spans="2:34" ht="20.399999999999999" customHeight="1" x14ac:dyDescent="0.45">
      <c r="B392" s="129" t="b">
        <v>1</v>
      </c>
      <c r="C392" s="88">
        <f t="shared" si="12"/>
        <v>388</v>
      </c>
      <c r="D392" s="144"/>
      <c r="E392" s="8"/>
      <c r="F392" s="8"/>
      <c r="G392" s="8"/>
      <c r="H392" s="8"/>
      <c r="I392" s="8"/>
      <c r="J392" s="8"/>
      <c r="K392" s="136" t="str">
        <f>テーブル1[[#This Row],[cCa(mg/dL) '[自動計算']_グラフ表示用]]</f>
        <v/>
      </c>
      <c r="L392" s="8"/>
      <c r="M392" s="8"/>
      <c r="N392" s="59"/>
      <c r="O3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2" s="130" t="e">
        <f>IF(AND(テーブル1[[#This Row],[cCa(mg/dL) '[自動計算']_グラフ表示用]]&lt;&gt;"",テーブル1[[#This Row],[ラベル表示]]=TRUE),テーブル1[[#This Row],[cCa(mg/dL) '[自動計算']_グラフ表示用]],NA())</f>
        <v>#N/A</v>
      </c>
      <c r="Q392" s="130" t="e">
        <f>IF(AND(テーブル1[[#This Row],[P(mg/dL)]]&lt;&gt;"",テーブル1[[#This Row],[ラベル表示]]=TRUE),テーブル1[[#This Row],[P(mg/dL)]],NA())</f>
        <v>#N/A</v>
      </c>
      <c r="R392" s="130" t="e">
        <f>IF(AND(テーブル1[[#This Row],[設定項目]]&lt;&gt;"",テーブル1[[#This Row],[ラベル表示]]=TRUE),テーブル1[[#This Row],[設定項目]],NA())</f>
        <v>#N/A</v>
      </c>
      <c r="S392" s="58" t="e">
        <f>IF(テーブル1[[#This Row],[設定項目]]&gt;=設定!$D$13,テーブル1[[#This Row],[val_J]],NA())</f>
        <v>#N/A</v>
      </c>
      <c r="T392" s="11" t="e">
        <f>IF(テーブル1[[#This Row],[設定項目]]&gt;=設定!$D$13,テーブル1[[#This Row],[val_K]],NA())</f>
        <v>#N/A</v>
      </c>
      <c r="U392" s="11" t="e">
        <f>IF(AND(テーブル1[[#This Row],[設定項目]]&lt;設定!$D$13,テーブル1[[#This Row],[設定項目]]&gt;=設定!$D$12),テーブル1[[#This Row],[val_J]],NA())</f>
        <v>#N/A</v>
      </c>
      <c r="V392" s="11" t="e">
        <f>IF(AND(テーブル1[[#This Row],[設定項目]]&lt;設定!$D$13,テーブル1[[#This Row],[設定項目]]&gt;=設定!$D$12),テーブル1[[#This Row],[val_K]],NA())</f>
        <v>#N/A</v>
      </c>
      <c r="W392" s="11" t="e">
        <f>IF(AND(テーブル1[[#This Row],[設定項目]]&lt;設定!$D$12,テーブル1[[#This Row],[設定項目]]&gt;=設定!$D$11),テーブル1[[#This Row],[val_J]],NA())</f>
        <v>#N/A</v>
      </c>
      <c r="X392" s="11" t="e">
        <f>IF(AND(テーブル1[[#This Row],[設定項目]]&lt;設定!$D$12,テーブル1[[#This Row],[設定項目]]&gt;=設定!$D$11),テーブル1[[#This Row],[val_K]],NA())</f>
        <v>#N/A</v>
      </c>
      <c r="Y392" s="11" t="e">
        <f>IF(AND(テーブル1[[#This Row],[設定項目]]&lt;設定!$D$11,テーブル1[[#This Row],[設定項目]]&gt;=設定!$D$10),テーブル1[[#This Row],[val_J]],NA())</f>
        <v>#N/A</v>
      </c>
      <c r="Z392" s="11" t="e">
        <f>IF(AND(テーブル1[[#This Row],[設定項目]]&lt;設定!$D$11,テーブル1[[#This Row],[設定項目]]&gt;=設定!$D$10),テーブル1[[#This Row],[val_K]],NA())</f>
        <v>#N/A</v>
      </c>
      <c r="AA392" s="11" t="e">
        <f>IF(AND(テーブル1[[#This Row],[設定項目]]&lt;設定!$D$10,テーブル1[[#This Row],[設定項目]]&gt;=設定!$D$9),テーブル1[[#This Row],[val_J]],NA())</f>
        <v>#N/A</v>
      </c>
      <c r="AB392" s="11" t="e">
        <f>IF(AND(テーブル1[[#This Row],[設定項目]]&lt;設定!$D$10,テーブル1[[#This Row],[設定項目]]&gt;=設定!$D$9),テーブル1[[#This Row],[val_K]],NA())</f>
        <v>#N/A</v>
      </c>
      <c r="AC392" s="11" t="e">
        <f>IF(AND(テーブル1[[#This Row],[設定項目]]&lt;設定!$F$8,テーブル1[[#This Row],[設定項目]]&lt;&gt;""),テーブル1[[#This Row],[val_J]],NA())</f>
        <v>#N/A</v>
      </c>
      <c r="AD392" s="11" t="e">
        <f>IF(AND(テーブル1[[#This Row],[設定項目]]&lt;設定!$F$8,テーブル1[[#This Row],[設定項目]]&lt;&gt;""),テーブル1[[#This Row],[val_K]],NA())</f>
        <v>#N/A</v>
      </c>
      <c r="AE392" s="11">
        <f>IF(AND('グラフ(cCa-P)'!$I$11="ON",テーブル1[[#This Row],[ラベル表示]]=TRUE),テーブル1[[#This Row],[名前]],"")</f>
        <v>0</v>
      </c>
      <c r="AF392" s="11">
        <f>IF(AND('グラフ(PTH-cCa,P)'!$I$31="ON",テーブル1[[#This Row],[ラベル表示]]=TRUE),テーブル1[[#This Row],[名前]],"")</f>
        <v>0</v>
      </c>
      <c r="AG392" s="11">
        <f>IF(AND('グラフ(PTH-cCa,P)'!$Y$31="ON",テーブル1[[#This Row],[ラベル表示]]=TRUE),テーブル1[[#This Row],[名前]],"")</f>
        <v>0</v>
      </c>
      <c r="AH392" s="76">
        <f t="shared" si="13"/>
        <v>0</v>
      </c>
    </row>
    <row r="393" spans="2:34" ht="20.399999999999999" customHeight="1" x14ac:dyDescent="0.45">
      <c r="B393" s="129" t="b">
        <v>1</v>
      </c>
      <c r="C393" s="88">
        <f t="shared" si="12"/>
        <v>389</v>
      </c>
      <c r="D393" s="144"/>
      <c r="E393" s="8"/>
      <c r="F393" s="8"/>
      <c r="G393" s="8"/>
      <c r="H393" s="8"/>
      <c r="I393" s="8"/>
      <c r="J393" s="8"/>
      <c r="K393" s="136" t="str">
        <f>テーブル1[[#This Row],[cCa(mg/dL) '[自動計算']_グラフ表示用]]</f>
        <v/>
      </c>
      <c r="L393" s="8"/>
      <c r="M393" s="8"/>
      <c r="N393" s="59"/>
      <c r="O3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3" s="130" t="e">
        <f>IF(AND(テーブル1[[#This Row],[cCa(mg/dL) '[自動計算']_グラフ表示用]]&lt;&gt;"",テーブル1[[#This Row],[ラベル表示]]=TRUE),テーブル1[[#This Row],[cCa(mg/dL) '[自動計算']_グラフ表示用]],NA())</f>
        <v>#N/A</v>
      </c>
      <c r="Q393" s="130" t="e">
        <f>IF(AND(テーブル1[[#This Row],[P(mg/dL)]]&lt;&gt;"",テーブル1[[#This Row],[ラベル表示]]=TRUE),テーブル1[[#This Row],[P(mg/dL)]],NA())</f>
        <v>#N/A</v>
      </c>
      <c r="R393" s="130" t="e">
        <f>IF(AND(テーブル1[[#This Row],[設定項目]]&lt;&gt;"",テーブル1[[#This Row],[ラベル表示]]=TRUE),テーブル1[[#This Row],[設定項目]],NA())</f>
        <v>#N/A</v>
      </c>
      <c r="S393" s="58" t="e">
        <f>IF(テーブル1[[#This Row],[設定項目]]&gt;=設定!$D$13,テーブル1[[#This Row],[val_J]],NA())</f>
        <v>#N/A</v>
      </c>
      <c r="T393" s="11" t="e">
        <f>IF(テーブル1[[#This Row],[設定項目]]&gt;=設定!$D$13,テーブル1[[#This Row],[val_K]],NA())</f>
        <v>#N/A</v>
      </c>
      <c r="U393" s="11" t="e">
        <f>IF(AND(テーブル1[[#This Row],[設定項目]]&lt;設定!$D$13,テーブル1[[#This Row],[設定項目]]&gt;=設定!$D$12),テーブル1[[#This Row],[val_J]],NA())</f>
        <v>#N/A</v>
      </c>
      <c r="V393" s="11" t="e">
        <f>IF(AND(テーブル1[[#This Row],[設定項目]]&lt;設定!$D$13,テーブル1[[#This Row],[設定項目]]&gt;=設定!$D$12),テーブル1[[#This Row],[val_K]],NA())</f>
        <v>#N/A</v>
      </c>
      <c r="W393" s="11" t="e">
        <f>IF(AND(テーブル1[[#This Row],[設定項目]]&lt;設定!$D$12,テーブル1[[#This Row],[設定項目]]&gt;=設定!$D$11),テーブル1[[#This Row],[val_J]],NA())</f>
        <v>#N/A</v>
      </c>
      <c r="X393" s="11" t="e">
        <f>IF(AND(テーブル1[[#This Row],[設定項目]]&lt;設定!$D$12,テーブル1[[#This Row],[設定項目]]&gt;=設定!$D$11),テーブル1[[#This Row],[val_K]],NA())</f>
        <v>#N/A</v>
      </c>
      <c r="Y393" s="11" t="e">
        <f>IF(AND(テーブル1[[#This Row],[設定項目]]&lt;設定!$D$11,テーブル1[[#This Row],[設定項目]]&gt;=設定!$D$10),テーブル1[[#This Row],[val_J]],NA())</f>
        <v>#N/A</v>
      </c>
      <c r="Z393" s="11" t="e">
        <f>IF(AND(テーブル1[[#This Row],[設定項目]]&lt;設定!$D$11,テーブル1[[#This Row],[設定項目]]&gt;=設定!$D$10),テーブル1[[#This Row],[val_K]],NA())</f>
        <v>#N/A</v>
      </c>
      <c r="AA393" s="11" t="e">
        <f>IF(AND(テーブル1[[#This Row],[設定項目]]&lt;設定!$D$10,テーブル1[[#This Row],[設定項目]]&gt;=設定!$D$9),テーブル1[[#This Row],[val_J]],NA())</f>
        <v>#N/A</v>
      </c>
      <c r="AB393" s="11" t="e">
        <f>IF(AND(テーブル1[[#This Row],[設定項目]]&lt;設定!$D$10,テーブル1[[#This Row],[設定項目]]&gt;=設定!$D$9),テーブル1[[#This Row],[val_K]],NA())</f>
        <v>#N/A</v>
      </c>
      <c r="AC393" s="11" t="e">
        <f>IF(AND(テーブル1[[#This Row],[設定項目]]&lt;設定!$F$8,テーブル1[[#This Row],[設定項目]]&lt;&gt;""),テーブル1[[#This Row],[val_J]],NA())</f>
        <v>#N/A</v>
      </c>
      <c r="AD393" s="11" t="e">
        <f>IF(AND(テーブル1[[#This Row],[設定項目]]&lt;設定!$F$8,テーブル1[[#This Row],[設定項目]]&lt;&gt;""),テーブル1[[#This Row],[val_K]],NA())</f>
        <v>#N/A</v>
      </c>
      <c r="AE393" s="11">
        <f>IF(AND('グラフ(cCa-P)'!$I$11="ON",テーブル1[[#This Row],[ラベル表示]]=TRUE),テーブル1[[#This Row],[名前]],"")</f>
        <v>0</v>
      </c>
      <c r="AF393" s="11">
        <f>IF(AND('グラフ(PTH-cCa,P)'!$I$31="ON",テーブル1[[#This Row],[ラベル表示]]=TRUE),テーブル1[[#This Row],[名前]],"")</f>
        <v>0</v>
      </c>
      <c r="AG393" s="11">
        <f>IF(AND('グラフ(PTH-cCa,P)'!$Y$31="ON",テーブル1[[#This Row],[ラベル表示]]=TRUE),テーブル1[[#This Row],[名前]],"")</f>
        <v>0</v>
      </c>
      <c r="AH393" s="76">
        <f t="shared" si="13"/>
        <v>0</v>
      </c>
    </row>
    <row r="394" spans="2:34" ht="20.399999999999999" customHeight="1" x14ac:dyDescent="0.45">
      <c r="B394" s="129" t="b">
        <v>1</v>
      </c>
      <c r="C394" s="88">
        <f t="shared" si="12"/>
        <v>390</v>
      </c>
      <c r="D394" s="144"/>
      <c r="E394" s="8"/>
      <c r="F394" s="8"/>
      <c r="G394" s="8"/>
      <c r="H394" s="8"/>
      <c r="I394" s="8"/>
      <c r="J394" s="8"/>
      <c r="K394" s="136" t="str">
        <f>テーブル1[[#This Row],[cCa(mg/dL) '[自動計算']_グラフ表示用]]</f>
        <v/>
      </c>
      <c r="L394" s="8"/>
      <c r="M394" s="8"/>
      <c r="N394" s="59"/>
      <c r="O3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4" s="130" t="e">
        <f>IF(AND(テーブル1[[#This Row],[cCa(mg/dL) '[自動計算']_グラフ表示用]]&lt;&gt;"",テーブル1[[#This Row],[ラベル表示]]=TRUE),テーブル1[[#This Row],[cCa(mg/dL) '[自動計算']_グラフ表示用]],NA())</f>
        <v>#N/A</v>
      </c>
      <c r="Q394" s="130" t="e">
        <f>IF(AND(テーブル1[[#This Row],[P(mg/dL)]]&lt;&gt;"",テーブル1[[#This Row],[ラベル表示]]=TRUE),テーブル1[[#This Row],[P(mg/dL)]],NA())</f>
        <v>#N/A</v>
      </c>
      <c r="R394" s="130" t="e">
        <f>IF(AND(テーブル1[[#This Row],[設定項目]]&lt;&gt;"",テーブル1[[#This Row],[ラベル表示]]=TRUE),テーブル1[[#This Row],[設定項目]],NA())</f>
        <v>#N/A</v>
      </c>
      <c r="S394" s="58" t="e">
        <f>IF(テーブル1[[#This Row],[設定項目]]&gt;=設定!$D$13,テーブル1[[#This Row],[val_J]],NA())</f>
        <v>#N/A</v>
      </c>
      <c r="T394" s="11" t="e">
        <f>IF(テーブル1[[#This Row],[設定項目]]&gt;=設定!$D$13,テーブル1[[#This Row],[val_K]],NA())</f>
        <v>#N/A</v>
      </c>
      <c r="U394" s="11" t="e">
        <f>IF(AND(テーブル1[[#This Row],[設定項目]]&lt;設定!$D$13,テーブル1[[#This Row],[設定項目]]&gt;=設定!$D$12),テーブル1[[#This Row],[val_J]],NA())</f>
        <v>#N/A</v>
      </c>
      <c r="V394" s="11" t="e">
        <f>IF(AND(テーブル1[[#This Row],[設定項目]]&lt;設定!$D$13,テーブル1[[#This Row],[設定項目]]&gt;=設定!$D$12),テーブル1[[#This Row],[val_K]],NA())</f>
        <v>#N/A</v>
      </c>
      <c r="W394" s="11" t="e">
        <f>IF(AND(テーブル1[[#This Row],[設定項目]]&lt;設定!$D$12,テーブル1[[#This Row],[設定項目]]&gt;=設定!$D$11),テーブル1[[#This Row],[val_J]],NA())</f>
        <v>#N/A</v>
      </c>
      <c r="X394" s="11" t="e">
        <f>IF(AND(テーブル1[[#This Row],[設定項目]]&lt;設定!$D$12,テーブル1[[#This Row],[設定項目]]&gt;=設定!$D$11),テーブル1[[#This Row],[val_K]],NA())</f>
        <v>#N/A</v>
      </c>
      <c r="Y394" s="11" t="e">
        <f>IF(AND(テーブル1[[#This Row],[設定項目]]&lt;設定!$D$11,テーブル1[[#This Row],[設定項目]]&gt;=設定!$D$10),テーブル1[[#This Row],[val_J]],NA())</f>
        <v>#N/A</v>
      </c>
      <c r="Z394" s="11" t="e">
        <f>IF(AND(テーブル1[[#This Row],[設定項目]]&lt;設定!$D$11,テーブル1[[#This Row],[設定項目]]&gt;=設定!$D$10),テーブル1[[#This Row],[val_K]],NA())</f>
        <v>#N/A</v>
      </c>
      <c r="AA394" s="11" t="e">
        <f>IF(AND(テーブル1[[#This Row],[設定項目]]&lt;設定!$D$10,テーブル1[[#This Row],[設定項目]]&gt;=設定!$D$9),テーブル1[[#This Row],[val_J]],NA())</f>
        <v>#N/A</v>
      </c>
      <c r="AB394" s="11" t="e">
        <f>IF(AND(テーブル1[[#This Row],[設定項目]]&lt;設定!$D$10,テーブル1[[#This Row],[設定項目]]&gt;=設定!$D$9),テーブル1[[#This Row],[val_K]],NA())</f>
        <v>#N/A</v>
      </c>
      <c r="AC394" s="11" t="e">
        <f>IF(AND(テーブル1[[#This Row],[設定項目]]&lt;設定!$F$8,テーブル1[[#This Row],[設定項目]]&lt;&gt;""),テーブル1[[#This Row],[val_J]],NA())</f>
        <v>#N/A</v>
      </c>
      <c r="AD394" s="11" t="e">
        <f>IF(AND(テーブル1[[#This Row],[設定項目]]&lt;設定!$F$8,テーブル1[[#This Row],[設定項目]]&lt;&gt;""),テーブル1[[#This Row],[val_K]],NA())</f>
        <v>#N/A</v>
      </c>
      <c r="AE394" s="11">
        <f>IF(AND('グラフ(cCa-P)'!$I$11="ON",テーブル1[[#This Row],[ラベル表示]]=TRUE),テーブル1[[#This Row],[名前]],"")</f>
        <v>0</v>
      </c>
      <c r="AF394" s="11">
        <f>IF(AND('グラフ(PTH-cCa,P)'!$I$31="ON",テーブル1[[#This Row],[ラベル表示]]=TRUE),テーブル1[[#This Row],[名前]],"")</f>
        <v>0</v>
      </c>
      <c r="AG394" s="11">
        <f>IF(AND('グラフ(PTH-cCa,P)'!$Y$31="ON",テーブル1[[#This Row],[ラベル表示]]=TRUE),テーブル1[[#This Row],[名前]],"")</f>
        <v>0</v>
      </c>
      <c r="AH394" s="76">
        <f t="shared" si="13"/>
        <v>0</v>
      </c>
    </row>
    <row r="395" spans="2:34" ht="20.399999999999999" customHeight="1" x14ac:dyDescent="0.45">
      <c r="B395" s="129" t="b">
        <v>1</v>
      </c>
      <c r="C395" s="88">
        <f t="shared" si="12"/>
        <v>391</v>
      </c>
      <c r="D395" s="144"/>
      <c r="E395" s="8"/>
      <c r="F395" s="8"/>
      <c r="G395" s="8"/>
      <c r="H395" s="8"/>
      <c r="I395" s="8"/>
      <c r="J395" s="8"/>
      <c r="K395" s="136" t="str">
        <f>テーブル1[[#This Row],[cCa(mg/dL) '[自動計算']_グラフ表示用]]</f>
        <v/>
      </c>
      <c r="L395" s="8"/>
      <c r="M395" s="8"/>
      <c r="N395" s="59"/>
      <c r="O3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5" s="130" t="e">
        <f>IF(AND(テーブル1[[#This Row],[cCa(mg/dL) '[自動計算']_グラフ表示用]]&lt;&gt;"",テーブル1[[#This Row],[ラベル表示]]=TRUE),テーブル1[[#This Row],[cCa(mg/dL) '[自動計算']_グラフ表示用]],NA())</f>
        <v>#N/A</v>
      </c>
      <c r="Q395" s="130" t="e">
        <f>IF(AND(テーブル1[[#This Row],[P(mg/dL)]]&lt;&gt;"",テーブル1[[#This Row],[ラベル表示]]=TRUE),テーブル1[[#This Row],[P(mg/dL)]],NA())</f>
        <v>#N/A</v>
      </c>
      <c r="R395" s="130" t="e">
        <f>IF(AND(テーブル1[[#This Row],[設定項目]]&lt;&gt;"",テーブル1[[#This Row],[ラベル表示]]=TRUE),テーブル1[[#This Row],[設定項目]],NA())</f>
        <v>#N/A</v>
      </c>
      <c r="S395" s="58" t="e">
        <f>IF(テーブル1[[#This Row],[設定項目]]&gt;=設定!$D$13,テーブル1[[#This Row],[val_J]],NA())</f>
        <v>#N/A</v>
      </c>
      <c r="T395" s="11" t="e">
        <f>IF(テーブル1[[#This Row],[設定項目]]&gt;=設定!$D$13,テーブル1[[#This Row],[val_K]],NA())</f>
        <v>#N/A</v>
      </c>
      <c r="U395" s="11" t="e">
        <f>IF(AND(テーブル1[[#This Row],[設定項目]]&lt;設定!$D$13,テーブル1[[#This Row],[設定項目]]&gt;=設定!$D$12),テーブル1[[#This Row],[val_J]],NA())</f>
        <v>#N/A</v>
      </c>
      <c r="V395" s="11" t="e">
        <f>IF(AND(テーブル1[[#This Row],[設定項目]]&lt;設定!$D$13,テーブル1[[#This Row],[設定項目]]&gt;=設定!$D$12),テーブル1[[#This Row],[val_K]],NA())</f>
        <v>#N/A</v>
      </c>
      <c r="W395" s="11" t="e">
        <f>IF(AND(テーブル1[[#This Row],[設定項目]]&lt;設定!$D$12,テーブル1[[#This Row],[設定項目]]&gt;=設定!$D$11),テーブル1[[#This Row],[val_J]],NA())</f>
        <v>#N/A</v>
      </c>
      <c r="X395" s="11" t="e">
        <f>IF(AND(テーブル1[[#This Row],[設定項目]]&lt;設定!$D$12,テーブル1[[#This Row],[設定項目]]&gt;=設定!$D$11),テーブル1[[#This Row],[val_K]],NA())</f>
        <v>#N/A</v>
      </c>
      <c r="Y395" s="11" t="e">
        <f>IF(AND(テーブル1[[#This Row],[設定項目]]&lt;設定!$D$11,テーブル1[[#This Row],[設定項目]]&gt;=設定!$D$10),テーブル1[[#This Row],[val_J]],NA())</f>
        <v>#N/A</v>
      </c>
      <c r="Z395" s="11" t="e">
        <f>IF(AND(テーブル1[[#This Row],[設定項目]]&lt;設定!$D$11,テーブル1[[#This Row],[設定項目]]&gt;=設定!$D$10),テーブル1[[#This Row],[val_K]],NA())</f>
        <v>#N/A</v>
      </c>
      <c r="AA395" s="11" t="e">
        <f>IF(AND(テーブル1[[#This Row],[設定項目]]&lt;設定!$D$10,テーブル1[[#This Row],[設定項目]]&gt;=設定!$D$9),テーブル1[[#This Row],[val_J]],NA())</f>
        <v>#N/A</v>
      </c>
      <c r="AB395" s="11" t="e">
        <f>IF(AND(テーブル1[[#This Row],[設定項目]]&lt;設定!$D$10,テーブル1[[#This Row],[設定項目]]&gt;=設定!$D$9),テーブル1[[#This Row],[val_K]],NA())</f>
        <v>#N/A</v>
      </c>
      <c r="AC395" s="11" t="e">
        <f>IF(AND(テーブル1[[#This Row],[設定項目]]&lt;設定!$F$8,テーブル1[[#This Row],[設定項目]]&lt;&gt;""),テーブル1[[#This Row],[val_J]],NA())</f>
        <v>#N/A</v>
      </c>
      <c r="AD395" s="11" t="e">
        <f>IF(AND(テーブル1[[#This Row],[設定項目]]&lt;設定!$F$8,テーブル1[[#This Row],[設定項目]]&lt;&gt;""),テーブル1[[#This Row],[val_K]],NA())</f>
        <v>#N/A</v>
      </c>
      <c r="AE395" s="11">
        <f>IF(AND('グラフ(cCa-P)'!$I$11="ON",テーブル1[[#This Row],[ラベル表示]]=TRUE),テーブル1[[#This Row],[名前]],"")</f>
        <v>0</v>
      </c>
      <c r="AF395" s="11">
        <f>IF(AND('グラフ(PTH-cCa,P)'!$I$31="ON",テーブル1[[#This Row],[ラベル表示]]=TRUE),テーブル1[[#This Row],[名前]],"")</f>
        <v>0</v>
      </c>
      <c r="AG395" s="11">
        <f>IF(AND('グラフ(PTH-cCa,P)'!$Y$31="ON",テーブル1[[#This Row],[ラベル表示]]=TRUE),テーブル1[[#This Row],[名前]],"")</f>
        <v>0</v>
      </c>
      <c r="AH395" s="76">
        <f t="shared" si="13"/>
        <v>0</v>
      </c>
    </row>
    <row r="396" spans="2:34" ht="20.399999999999999" customHeight="1" x14ac:dyDescent="0.45">
      <c r="B396" s="129" t="b">
        <v>1</v>
      </c>
      <c r="C396" s="88">
        <f t="shared" si="12"/>
        <v>392</v>
      </c>
      <c r="D396" s="144"/>
      <c r="E396" s="8"/>
      <c r="F396" s="8"/>
      <c r="G396" s="8"/>
      <c r="H396" s="8"/>
      <c r="I396" s="8"/>
      <c r="J396" s="8"/>
      <c r="K396" s="136" t="str">
        <f>テーブル1[[#This Row],[cCa(mg/dL) '[自動計算']_グラフ表示用]]</f>
        <v/>
      </c>
      <c r="L396" s="8"/>
      <c r="M396" s="8"/>
      <c r="N396" s="59"/>
      <c r="O3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6" s="130" t="e">
        <f>IF(AND(テーブル1[[#This Row],[cCa(mg/dL) '[自動計算']_グラフ表示用]]&lt;&gt;"",テーブル1[[#This Row],[ラベル表示]]=TRUE),テーブル1[[#This Row],[cCa(mg/dL) '[自動計算']_グラフ表示用]],NA())</f>
        <v>#N/A</v>
      </c>
      <c r="Q396" s="130" t="e">
        <f>IF(AND(テーブル1[[#This Row],[P(mg/dL)]]&lt;&gt;"",テーブル1[[#This Row],[ラベル表示]]=TRUE),テーブル1[[#This Row],[P(mg/dL)]],NA())</f>
        <v>#N/A</v>
      </c>
      <c r="R396" s="130" t="e">
        <f>IF(AND(テーブル1[[#This Row],[設定項目]]&lt;&gt;"",テーブル1[[#This Row],[ラベル表示]]=TRUE),テーブル1[[#This Row],[設定項目]],NA())</f>
        <v>#N/A</v>
      </c>
      <c r="S396" s="58" t="e">
        <f>IF(テーブル1[[#This Row],[設定項目]]&gt;=設定!$D$13,テーブル1[[#This Row],[val_J]],NA())</f>
        <v>#N/A</v>
      </c>
      <c r="T396" s="11" t="e">
        <f>IF(テーブル1[[#This Row],[設定項目]]&gt;=設定!$D$13,テーブル1[[#This Row],[val_K]],NA())</f>
        <v>#N/A</v>
      </c>
      <c r="U396" s="11" t="e">
        <f>IF(AND(テーブル1[[#This Row],[設定項目]]&lt;設定!$D$13,テーブル1[[#This Row],[設定項目]]&gt;=設定!$D$12),テーブル1[[#This Row],[val_J]],NA())</f>
        <v>#N/A</v>
      </c>
      <c r="V396" s="11" t="e">
        <f>IF(AND(テーブル1[[#This Row],[設定項目]]&lt;設定!$D$13,テーブル1[[#This Row],[設定項目]]&gt;=設定!$D$12),テーブル1[[#This Row],[val_K]],NA())</f>
        <v>#N/A</v>
      </c>
      <c r="W396" s="11" t="e">
        <f>IF(AND(テーブル1[[#This Row],[設定項目]]&lt;設定!$D$12,テーブル1[[#This Row],[設定項目]]&gt;=設定!$D$11),テーブル1[[#This Row],[val_J]],NA())</f>
        <v>#N/A</v>
      </c>
      <c r="X396" s="11" t="e">
        <f>IF(AND(テーブル1[[#This Row],[設定項目]]&lt;設定!$D$12,テーブル1[[#This Row],[設定項目]]&gt;=設定!$D$11),テーブル1[[#This Row],[val_K]],NA())</f>
        <v>#N/A</v>
      </c>
      <c r="Y396" s="11" t="e">
        <f>IF(AND(テーブル1[[#This Row],[設定項目]]&lt;設定!$D$11,テーブル1[[#This Row],[設定項目]]&gt;=設定!$D$10),テーブル1[[#This Row],[val_J]],NA())</f>
        <v>#N/A</v>
      </c>
      <c r="Z396" s="11" t="e">
        <f>IF(AND(テーブル1[[#This Row],[設定項目]]&lt;設定!$D$11,テーブル1[[#This Row],[設定項目]]&gt;=設定!$D$10),テーブル1[[#This Row],[val_K]],NA())</f>
        <v>#N/A</v>
      </c>
      <c r="AA396" s="11" t="e">
        <f>IF(AND(テーブル1[[#This Row],[設定項目]]&lt;設定!$D$10,テーブル1[[#This Row],[設定項目]]&gt;=設定!$D$9),テーブル1[[#This Row],[val_J]],NA())</f>
        <v>#N/A</v>
      </c>
      <c r="AB396" s="11" t="e">
        <f>IF(AND(テーブル1[[#This Row],[設定項目]]&lt;設定!$D$10,テーブル1[[#This Row],[設定項目]]&gt;=設定!$D$9),テーブル1[[#This Row],[val_K]],NA())</f>
        <v>#N/A</v>
      </c>
      <c r="AC396" s="11" t="e">
        <f>IF(AND(テーブル1[[#This Row],[設定項目]]&lt;設定!$F$8,テーブル1[[#This Row],[設定項目]]&lt;&gt;""),テーブル1[[#This Row],[val_J]],NA())</f>
        <v>#N/A</v>
      </c>
      <c r="AD396" s="11" t="e">
        <f>IF(AND(テーブル1[[#This Row],[設定項目]]&lt;設定!$F$8,テーブル1[[#This Row],[設定項目]]&lt;&gt;""),テーブル1[[#This Row],[val_K]],NA())</f>
        <v>#N/A</v>
      </c>
      <c r="AE396" s="11">
        <f>IF(AND('グラフ(cCa-P)'!$I$11="ON",テーブル1[[#This Row],[ラベル表示]]=TRUE),テーブル1[[#This Row],[名前]],"")</f>
        <v>0</v>
      </c>
      <c r="AF396" s="11">
        <f>IF(AND('グラフ(PTH-cCa,P)'!$I$31="ON",テーブル1[[#This Row],[ラベル表示]]=TRUE),テーブル1[[#This Row],[名前]],"")</f>
        <v>0</v>
      </c>
      <c r="AG396" s="11">
        <f>IF(AND('グラフ(PTH-cCa,P)'!$Y$31="ON",テーブル1[[#This Row],[ラベル表示]]=TRUE),テーブル1[[#This Row],[名前]],"")</f>
        <v>0</v>
      </c>
      <c r="AH396" s="76">
        <f t="shared" si="13"/>
        <v>0</v>
      </c>
    </row>
    <row r="397" spans="2:34" ht="20.399999999999999" customHeight="1" x14ac:dyDescent="0.45">
      <c r="B397" s="129" t="b">
        <v>1</v>
      </c>
      <c r="C397" s="88">
        <f t="shared" si="12"/>
        <v>393</v>
      </c>
      <c r="D397" s="144"/>
      <c r="E397" s="8"/>
      <c r="F397" s="8"/>
      <c r="G397" s="8"/>
      <c r="H397" s="8"/>
      <c r="I397" s="8"/>
      <c r="J397" s="8"/>
      <c r="K397" s="136" t="str">
        <f>テーブル1[[#This Row],[cCa(mg/dL) '[自動計算']_グラフ表示用]]</f>
        <v/>
      </c>
      <c r="L397" s="8"/>
      <c r="M397" s="8"/>
      <c r="N397" s="59"/>
      <c r="O3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7" s="130" t="e">
        <f>IF(AND(テーブル1[[#This Row],[cCa(mg/dL) '[自動計算']_グラフ表示用]]&lt;&gt;"",テーブル1[[#This Row],[ラベル表示]]=TRUE),テーブル1[[#This Row],[cCa(mg/dL) '[自動計算']_グラフ表示用]],NA())</f>
        <v>#N/A</v>
      </c>
      <c r="Q397" s="130" t="e">
        <f>IF(AND(テーブル1[[#This Row],[P(mg/dL)]]&lt;&gt;"",テーブル1[[#This Row],[ラベル表示]]=TRUE),テーブル1[[#This Row],[P(mg/dL)]],NA())</f>
        <v>#N/A</v>
      </c>
      <c r="R397" s="130" t="e">
        <f>IF(AND(テーブル1[[#This Row],[設定項目]]&lt;&gt;"",テーブル1[[#This Row],[ラベル表示]]=TRUE),テーブル1[[#This Row],[設定項目]],NA())</f>
        <v>#N/A</v>
      </c>
      <c r="S397" s="58" t="e">
        <f>IF(テーブル1[[#This Row],[設定項目]]&gt;=設定!$D$13,テーブル1[[#This Row],[val_J]],NA())</f>
        <v>#N/A</v>
      </c>
      <c r="T397" s="11" t="e">
        <f>IF(テーブル1[[#This Row],[設定項目]]&gt;=設定!$D$13,テーブル1[[#This Row],[val_K]],NA())</f>
        <v>#N/A</v>
      </c>
      <c r="U397" s="11" t="e">
        <f>IF(AND(テーブル1[[#This Row],[設定項目]]&lt;設定!$D$13,テーブル1[[#This Row],[設定項目]]&gt;=設定!$D$12),テーブル1[[#This Row],[val_J]],NA())</f>
        <v>#N/A</v>
      </c>
      <c r="V397" s="11" t="e">
        <f>IF(AND(テーブル1[[#This Row],[設定項目]]&lt;設定!$D$13,テーブル1[[#This Row],[設定項目]]&gt;=設定!$D$12),テーブル1[[#This Row],[val_K]],NA())</f>
        <v>#N/A</v>
      </c>
      <c r="W397" s="11" t="e">
        <f>IF(AND(テーブル1[[#This Row],[設定項目]]&lt;設定!$D$12,テーブル1[[#This Row],[設定項目]]&gt;=設定!$D$11),テーブル1[[#This Row],[val_J]],NA())</f>
        <v>#N/A</v>
      </c>
      <c r="X397" s="11" t="e">
        <f>IF(AND(テーブル1[[#This Row],[設定項目]]&lt;設定!$D$12,テーブル1[[#This Row],[設定項目]]&gt;=設定!$D$11),テーブル1[[#This Row],[val_K]],NA())</f>
        <v>#N/A</v>
      </c>
      <c r="Y397" s="11" t="e">
        <f>IF(AND(テーブル1[[#This Row],[設定項目]]&lt;設定!$D$11,テーブル1[[#This Row],[設定項目]]&gt;=設定!$D$10),テーブル1[[#This Row],[val_J]],NA())</f>
        <v>#N/A</v>
      </c>
      <c r="Z397" s="11" t="e">
        <f>IF(AND(テーブル1[[#This Row],[設定項目]]&lt;設定!$D$11,テーブル1[[#This Row],[設定項目]]&gt;=設定!$D$10),テーブル1[[#This Row],[val_K]],NA())</f>
        <v>#N/A</v>
      </c>
      <c r="AA397" s="11" t="e">
        <f>IF(AND(テーブル1[[#This Row],[設定項目]]&lt;設定!$D$10,テーブル1[[#This Row],[設定項目]]&gt;=設定!$D$9),テーブル1[[#This Row],[val_J]],NA())</f>
        <v>#N/A</v>
      </c>
      <c r="AB397" s="11" t="e">
        <f>IF(AND(テーブル1[[#This Row],[設定項目]]&lt;設定!$D$10,テーブル1[[#This Row],[設定項目]]&gt;=設定!$D$9),テーブル1[[#This Row],[val_K]],NA())</f>
        <v>#N/A</v>
      </c>
      <c r="AC397" s="11" t="e">
        <f>IF(AND(テーブル1[[#This Row],[設定項目]]&lt;設定!$F$8,テーブル1[[#This Row],[設定項目]]&lt;&gt;""),テーブル1[[#This Row],[val_J]],NA())</f>
        <v>#N/A</v>
      </c>
      <c r="AD397" s="11" t="e">
        <f>IF(AND(テーブル1[[#This Row],[設定項目]]&lt;設定!$F$8,テーブル1[[#This Row],[設定項目]]&lt;&gt;""),テーブル1[[#This Row],[val_K]],NA())</f>
        <v>#N/A</v>
      </c>
      <c r="AE397" s="11">
        <f>IF(AND('グラフ(cCa-P)'!$I$11="ON",テーブル1[[#This Row],[ラベル表示]]=TRUE),テーブル1[[#This Row],[名前]],"")</f>
        <v>0</v>
      </c>
      <c r="AF397" s="11">
        <f>IF(AND('グラフ(PTH-cCa,P)'!$I$31="ON",テーブル1[[#This Row],[ラベル表示]]=TRUE),テーブル1[[#This Row],[名前]],"")</f>
        <v>0</v>
      </c>
      <c r="AG397" s="11">
        <f>IF(AND('グラフ(PTH-cCa,P)'!$Y$31="ON",テーブル1[[#This Row],[ラベル表示]]=TRUE),テーブル1[[#This Row],[名前]],"")</f>
        <v>0</v>
      </c>
      <c r="AH397" s="76">
        <f t="shared" si="13"/>
        <v>0</v>
      </c>
    </row>
    <row r="398" spans="2:34" ht="20.399999999999999" customHeight="1" x14ac:dyDescent="0.45">
      <c r="B398" s="129" t="b">
        <v>1</v>
      </c>
      <c r="C398" s="88">
        <f t="shared" si="12"/>
        <v>394</v>
      </c>
      <c r="D398" s="144"/>
      <c r="E398" s="8"/>
      <c r="F398" s="8"/>
      <c r="G398" s="8"/>
      <c r="H398" s="8"/>
      <c r="I398" s="8"/>
      <c r="J398" s="8"/>
      <c r="K398" s="136" t="str">
        <f>テーブル1[[#This Row],[cCa(mg/dL) '[自動計算']_グラフ表示用]]</f>
        <v/>
      </c>
      <c r="L398" s="8"/>
      <c r="M398" s="8"/>
      <c r="N398" s="59"/>
      <c r="O3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8" s="130" t="e">
        <f>IF(AND(テーブル1[[#This Row],[cCa(mg/dL) '[自動計算']_グラフ表示用]]&lt;&gt;"",テーブル1[[#This Row],[ラベル表示]]=TRUE),テーブル1[[#This Row],[cCa(mg/dL) '[自動計算']_グラフ表示用]],NA())</f>
        <v>#N/A</v>
      </c>
      <c r="Q398" s="130" t="e">
        <f>IF(AND(テーブル1[[#This Row],[P(mg/dL)]]&lt;&gt;"",テーブル1[[#This Row],[ラベル表示]]=TRUE),テーブル1[[#This Row],[P(mg/dL)]],NA())</f>
        <v>#N/A</v>
      </c>
      <c r="R398" s="130" t="e">
        <f>IF(AND(テーブル1[[#This Row],[設定項目]]&lt;&gt;"",テーブル1[[#This Row],[ラベル表示]]=TRUE),テーブル1[[#This Row],[設定項目]],NA())</f>
        <v>#N/A</v>
      </c>
      <c r="S398" s="58" t="e">
        <f>IF(テーブル1[[#This Row],[設定項目]]&gt;=設定!$D$13,テーブル1[[#This Row],[val_J]],NA())</f>
        <v>#N/A</v>
      </c>
      <c r="T398" s="11" t="e">
        <f>IF(テーブル1[[#This Row],[設定項目]]&gt;=設定!$D$13,テーブル1[[#This Row],[val_K]],NA())</f>
        <v>#N/A</v>
      </c>
      <c r="U398" s="11" t="e">
        <f>IF(AND(テーブル1[[#This Row],[設定項目]]&lt;設定!$D$13,テーブル1[[#This Row],[設定項目]]&gt;=設定!$D$12),テーブル1[[#This Row],[val_J]],NA())</f>
        <v>#N/A</v>
      </c>
      <c r="V398" s="11" t="e">
        <f>IF(AND(テーブル1[[#This Row],[設定項目]]&lt;設定!$D$13,テーブル1[[#This Row],[設定項目]]&gt;=設定!$D$12),テーブル1[[#This Row],[val_K]],NA())</f>
        <v>#N/A</v>
      </c>
      <c r="W398" s="11" t="e">
        <f>IF(AND(テーブル1[[#This Row],[設定項目]]&lt;設定!$D$12,テーブル1[[#This Row],[設定項目]]&gt;=設定!$D$11),テーブル1[[#This Row],[val_J]],NA())</f>
        <v>#N/A</v>
      </c>
      <c r="X398" s="11" t="e">
        <f>IF(AND(テーブル1[[#This Row],[設定項目]]&lt;設定!$D$12,テーブル1[[#This Row],[設定項目]]&gt;=設定!$D$11),テーブル1[[#This Row],[val_K]],NA())</f>
        <v>#N/A</v>
      </c>
      <c r="Y398" s="11" t="e">
        <f>IF(AND(テーブル1[[#This Row],[設定項目]]&lt;設定!$D$11,テーブル1[[#This Row],[設定項目]]&gt;=設定!$D$10),テーブル1[[#This Row],[val_J]],NA())</f>
        <v>#N/A</v>
      </c>
      <c r="Z398" s="11" t="e">
        <f>IF(AND(テーブル1[[#This Row],[設定項目]]&lt;設定!$D$11,テーブル1[[#This Row],[設定項目]]&gt;=設定!$D$10),テーブル1[[#This Row],[val_K]],NA())</f>
        <v>#N/A</v>
      </c>
      <c r="AA398" s="11" t="e">
        <f>IF(AND(テーブル1[[#This Row],[設定項目]]&lt;設定!$D$10,テーブル1[[#This Row],[設定項目]]&gt;=設定!$D$9),テーブル1[[#This Row],[val_J]],NA())</f>
        <v>#N/A</v>
      </c>
      <c r="AB398" s="11" t="e">
        <f>IF(AND(テーブル1[[#This Row],[設定項目]]&lt;設定!$D$10,テーブル1[[#This Row],[設定項目]]&gt;=設定!$D$9),テーブル1[[#This Row],[val_K]],NA())</f>
        <v>#N/A</v>
      </c>
      <c r="AC398" s="11" t="e">
        <f>IF(AND(テーブル1[[#This Row],[設定項目]]&lt;設定!$F$8,テーブル1[[#This Row],[設定項目]]&lt;&gt;""),テーブル1[[#This Row],[val_J]],NA())</f>
        <v>#N/A</v>
      </c>
      <c r="AD398" s="11" t="e">
        <f>IF(AND(テーブル1[[#This Row],[設定項目]]&lt;設定!$F$8,テーブル1[[#This Row],[設定項目]]&lt;&gt;""),テーブル1[[#This Row],[val_K]],NA())</f>
        <v>#N/A</v>
      </c>
      <c r="AE398" s="11">
        <f>IF(AND('グラフ(cCa-P)'!$I$11="ON",テーブル1[[#This Row],[ラベル表示]]=TRUE),テーブル1[[#This Row],[名前]],"")</f>
        <v>0</v>
      </c>
      <c r="AF398" s="11">
        <f>IF(AND('グラフ(PTH-cCa,P)'!$I$31="ON",テーブル1[[#This Row],[ラベル表示]]=TRUE),テーブル1[[#This Row],[名前]],"")</f>
        <v>0</v>
      </c>
      <c r="AG398" s="11">
        <f>IF(AND('グラフ(PTH-cCa,P)'!$Y$31="ON",テーブル1[[#This Row],[ラベル表示]]=TRUE),テーブル1[[#This Row],[名前]],"")</f>
        <v>0</v>
      </c>
      <c r="AH398" s="76">
        <f t="shared" si="13"/>
        <v>0</v>
      </c>
    </row>
    <row r="399" spans="2:34" ht="20.399999999999999" customHeight="1" x14ac:dyDescent="0.45">
      <c r="B399" s="129" t="b">
        <v>1</v>
      </c>
      <c r="C399" s="88">
        <f t="shared" si="12"/>
        <v>395</v>
      </c>
      <c r="D399" s="144"/>
      <c r="E399" s="8"/>
      <c r="F399" s="8"/>
      <c r="G399" s="8"/>
      <c r="H399" s="8"/>
      <c r="I399" s="8"/>
      <c r="J399" s="8"/>
      <c r="K399" s="136" t="str">
        <f>テーブル1[[#This Row],[cCa(mg/dL) '[自動計算']_グラフ表示用]]</f>
        <v/>
      </c>
      <c r="L399" s="8"/>
      <c r="M399" s="8"/>
      <c r="N399" s="59"/>
      <c r="O3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399" s="130" t="e">
        <f>IF(AND(テーブル1[[#This Row],[cCa(mg/dL) '[自動計算']_グラフ表示用]]&lt;&gt;"",テーブル1[[#This Row],[ラベル表示]]=TRUE),テーブル1[[#This Row],[cCa(mg/dL) '[自動計算']_グラフ表示用]],NA())</f>
        <v>#N/A</v>
      </c>
      <c r="Q399" s="130" t="e">
        <f>IF(AND(テーブル1[[#This Row],[P(mg/dL)]]&lt;&gt;"",テーブル1[[#This Row],[ラベル表示]]=TRUE),テーブル1[[#This Row],[P(mg/dL)]],NA())</f>
        <v>#N/A</v>
      </c>
      <c r="R399" s="130" t="e">
        <f>IF(AND(テーブル1[[#This Row],[設定項目]]&lt;&gt;"",テーブル1[[#This Row],[ラベル表示]]=TRUE),テーブル1[[#This Row],[設定項目]],NA())</f>
        <v>#N/A</v>
      </c>
      <c r="S399" s="58" t="e">
        <f>IF(テーブル1[[#This Row],[設定項目]]&gt;=設定!$D$13,テーブル1[[#This Row],[val_J]],NA())</f>
        <v>#N/A</v>
      </c>
      <c r="T399" s="11" t="e">
        <f>IF(テーブル1[[#This Row],[設定項目]]&gt;=設定!$D$13,テーブル1[[#This Row],[val_K]],NA())</f>
        <v>#N/A</v>
      </c>
      <c r="U399" s="11" t="e">
        <f>IF(AND(テーブル1[[#This Row],[設定項目]]&lt;設定!$D$13,テーブル1[[#This Row],[設定項目]]&gt;=設定!$D$12),テーブル1[[#This Row],[val_J]],NA())</f>
        <v>#N/A</v>
      </c>
      <c r="V399" s="11" t="e">
        <f>IF(AND(テーブル1[[#This Row],[設定項目]]&lt;設定!$D$13,テーブル1[[#This Row],[設定項目]]&gt;=設定!$D$12),テーブル1[[#This Row],[val_K]],NA())</f>
        <v>#N/A</v>
      </c>
      <c r="W399" s="11" t="e">
        <f>IF(AND(テーブル1[[#This Row],[設定項目]]&lt;設定!$D$12,テーブル1[[#This Row],[設定項目]]&gt;=設定!$D$11),テーブル1[[#This Row],[val_J]],NA())</f>
        <v>#N/A</v>
      </c>
      <c r="X399" s="11" t="e">
        <f>IF(AND(テーブル1[[#This Row],[設定項目]]&lt;設定!$D$12,テーブル1[[#This Row],[設定項目]]&gt;=設定!$D$11),テーブル1[[#This Row],[val_K]],NA())</f>
        <v>#N/A</v>
      </c>
      <c r="Y399" s="11" t="e">
        <f>IF(AND(テーブル1[[#This Row],[設定項目]]&lt;設定!$D$11,テーブル1[[#This Row],[設定項目]]&gt;=設定!$D$10),テーブル1[[#This Row],[val_J]],NA())</f>
        <v>#N/A</v>
      </c>
      <c r="Z399" s="11" t="e">
        <f>IF(AND(テーブル1[[#This Row],[設定項目]]&lt;設定!$D$11,テーブル1[[#This Row],[設定項目]]&gt;=設定!$D$10),テーブル1[[#This Row],[val_K]],NA())</f>
        <v>#N/A</v>
      </c>
      <c r="AA399" s="11" t="e">
        <f>IF(AND(テーブル1[[#This Row],[設定項目]]&lt;設定!$D$10,テーブル1[[#This Row],[設定項目]]&gt;=設定!$D$9),テーブル1[[#This Row],[val_J]],NA())</f>
        <v>#N/A</v>
      </c>
      <c r="AB399" s="11" t="e">
        <f>IF(AND(テーブル1[[#This Row],[設定項目]]&lt;設定!$D$10,テーブル1[[#This Row],[設定項目]]&gt;=設定!$D$9),テーブル1[[#This Row],[val_K]],NA())</f>
        <v>#N/A</v>
      </c>
      <c r="AC399" s="11" t="e">
        <f>IF(AND(テーブル1[[#This Row],[設定項目]]&lt;設定!$F$8,テーブル1[[#This Row],[設定項目]]&lt;&gt;""),テーブル1[[#This Row],[val_J]],NA())</f>
        <v>#N/A</v>
      </c>
      <c r="AD399" s="11" t="e">
        <f>IF(AND(テーブル1[[#This Row],[設定項目]]&lt;設定!$F$8,テーブル1[[#This Row],[設定項目]]&lt;&gt;""),テーブル1[[#This Row],[val_K]],NA())</f>
        <v>#N/A</v>
      </c>
      <c r="AE399" s="11">
        <f>IF(AND('グラフ(cCa-P)'!$I$11="ON",テーブル1[[#This Row],[ラベル表示]]=TRUE),テーブル1[[#This Row],[名前]],"")</f>
        <v>0</v>
      </c>
      <c r="AF399" s="11">
        <f>IF(AND('グラフ(PTH-cCa,P)'!$I$31="ON",テーブル1[[#This Row],[ラベル表示]]=TRUE),テーブル1[[#This Row],[名前]],"")</f>
        <v>0</v>
      </c>
      <c r="AG399" s="11">
        <f>IF(AND('グラフ(PTH-cCa,P)'!$Y$31="ON",テーブル1[[#This Row],[ラベル表示]]=TRUE),テーブル1[[#This Row],[名前]],"")</f>
        <v>0</v>
      </c>
      <c r="AH399" s="76">
        <f t="shared" si="13"/>
        <v>0</v>
      </c>
    </row>
    <row r="400" spans="2:34" ht="20.399999999999999" customHeight="1" x14ac:dyDescent="0.45">
      <c r="B400" s="129" t="b">
        <v>1</v>
      </c>
      <c r="C400" s="88">
        <f t="shared" si="12"/>
        <v>396</v>
      </c>
      <c r="D400" s="144"/>
      <c r="E400" s="8"/>
      <c r="F400" s="8"/>
      <c r="G400" s="8"/>
      <c r="H400" s="8"/>
      <c r="I400" s="8"/>
      <c r="J400" s="8"/>
      <c r="K400" s="136" t="str">
        <f>テーブル1[[#This Row],[cCa(mg/dL) '[自動計算']_グラフ表示用]]</f>
        <v/>
      </c>
      <c r="L400" s="8"/>
      <c r="M400" s="8"/>
      <c r="N400" s="59"/>
      <c r="O4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0" s="130" t="e">
        <f>IF(AND(テーブル1[[#This Row],[cCa(mg/dL) '[自動計算']_グラフ表示用]]&lt;&gt;"",テーブル1[[#This Row],[ラベル表示]]=TRUE),テーブル1[[#This Row],[cCa(mg/dL) '[自動計算']_グラフ表示用]],NA())</f>
        <v>#N/A</v>
      </c>
      <c r="Q400" s="130" t="e">
        <f>IF(AND(テーブル1[[#This Row],[P(mg/dL)]]&lt;&gt;"",テーブル1[[#This Row],[ラベル表示]]=TRUE),テーブル1[[#This Row],[P(mg/dL)]],NA())</f>
        <v>#N/A</v>
      </c>
      <c r="R400" s="130" t="e">
        <f>IF(AND(テーブル1[[#This Row],[設定項目]]&lt;&gt;"",テーブル1[[#This Row],[ラベル表示]]=TRUE),テーブル1[[#This Row],[設定項目]],NA())</f>
        <v>#N/A</v>
      </c>
      <c r="S400" s="58" t="e">
        <f>IF(テーブル1[[#This Row],[設定項目]]&gt;=設定!$D$13,テーブル1[[#This Row],[val_J]],NA())</f>
        <v>#N/A</v>
      </c>
      <c r="T400" s="11" t="e">
        <f>IF(テーブル1[[#This Row],[設定項目]]&gt;=設定!$D$13,テーブル1[[#This Row],[val_K]],NA())</f>
        <v>#N/A</v>
      </c>
      <c r="U400" s="11" t="e">
        <f>IF(AND(テーブル1[[#This Row],[設定項目]]&lt;設定!$D$13,テーブル1[[#This Row],[設定項目]]&gt;=設定!$D$12),テーブル1[[#This Row],[val_J]],NA())</f>
        <v>#N/A</v>
      </c>
      <c r="V400" s="11" t="e">
        <f>IF(AND(テーブル1[[#This Row],[設定項目]]&lt;設定!$D$13,テーブル1[[#This Row],[設定項目]]&gt;=設定!$D$12),テーブル1[[#This Row],[val_K]],NA())</f>
        <v>#N/A</v>
      </c>
      <c r="W400" s="11" t="e">
        <f>IF(AND(テーブル1[[#This Row],[設定項目]]&lt;設定!$D$12,テーブル1[[#This Row],[設定項目]]&gt;=設定!$D$11),テーブル1[[#This Row],[val_J]],NA())</f>
        <v>#N/A</v>
      </c>
      <c r="X400" s="11" t="e">
        <f>IF(AND(テーブル1[[#This Row],[設定項目]]&lt;設定!$D$12,テーブル1[[#This Row],[設定項目]]&gt;=設定!$D$11),テーブル1[[#This Row],[val_K]],NA())</f>
        <v>#N/A</v>
      </c>
      <c r="Y400" s="11" t="e">
        <f>IF(AND(テーブル1[[#This Row],[設定項目]]&lt;設定!$D$11,テーブル1[[#This Row],[設定項目]]&gt;=設定!$D$10),テーブル1[[#This Row],[val_J]],NA())</f>
        <v>#N/A</v>
      </c>
      <c r="Z400" s="11" t="e">
        <f>IF(AND(テーブル1[[#This Row],[設定項目]]&lt;設定!$D$11,テーブル1[[#This Row],[設定項目]]&gt;=設定!$D$10),テーブル1[[#This Row],[val_K]],NA())</f>
        <v>#N/A</v>
      </c>
      <c r="AA400" s="11" t="e">
        <f>IF(AND(テーブル1[[#This Row],[設定項目]]&lt;設定!$D$10,テーブル1[[#This Row],[設定項目]]&gt;=設定!$D$9),テーブル1[[#This Row],[val_J]],NA())</f>
        <v>#N/A</v>
      </c>
      <c r="AB400" s="11" t="e">
        <f>IF(AND(テーブル1[[#This Row],[設定項目]]&lt;設定!$D$10,テーブル1[[#This Row],[設定項目]]&gt;=設定!$D$9),テーブル1[[#This Row],[val_K]],NA())</f>
        <v>#N/A</v>
      </c>
      <c r="AC400" s="11" t="e">
        <f>IF(AND(テーブル1[[#This Row],[設定項目]]&lt;設定!$F$8,テーブル1[[#This Row],[設定項目]]&lt;&gt;""),テーブル1[[#This Row],[val_J]],NA())</f>
        <v>#N/A</v>
      </c>
      <c r="AD400" s="11" t="e">
        <f>IF(AND(テーブル1[[#This Row],[設定項目]]&lt;設定!$F$8,テーブル1[[#This Row],[設定項目]]&lt;&gt;""),テーブル1[[#This Row],[val_K]],NA())</f>
        <v>#N/A</v>
      </c>
      <c r="AE400" s="11">
        <f>IF(AND('グラフ(cCa-P)'!$I$11="ON",テーブル1[[#This Row],[ラベル表示]]=TRUE),テーブル1[[#This Row],[名前]],"")</f>
        <v>0</v>
      </c>
      <c r="AF400" s="11">
        <f>IF(AND('グラフ(PTH-cCa,P)'!$I$31="ON",テーブル1[[#This Row],[ラベル表示]]=TRUE),テーブル1[[#This Row],[名前]],"")</f>
        <v>0</v>
      </c>
      <c r="AG400" s="11">
        <f>IF(AND('グラフ(PTH-cCa,P)'!$Y$31="ON",テーブル1[[#This Row],[ラベル表示]]=TRUE),テーブル1[[#This Row],[名前]],"")</f>
        <v>0</v>
      </c>
      <c r="AH400" s="76">
        <f t="shared" si="13"/>
        <v>0</v>
      </c>
    </row>
    <row r="401" spans="2:34" ht="20.399999999999999" customHeight="1" x14ac:dyDescent="0.45">
      <c r="B401" s="129" t="b">
        <v>1</v>
      </c>
      <c r="C401" s="88">
        <f t="shared" si="12"/>
        <v>397</v>
      </c>
      <c r="D401" s="144"/>
      <c r="E401" s="8"/>
      <c r="F401" s="8"/>
      <c r="G401" s="8"/>
      <c r="H401" s="8"/>
      <c r="I401" s="8"/>
      <c r="J401" s="8"/>
      <c r="K401" s="136" t="str">
        <f>テーブル1[[#This Row],[cCa(mg/dL) '[自動計算']_グラフ表示用]]</f>
        <v/>
      </c>
      <c r="L401" s="8"/>
      <c r="M401" s="8"/>
      <c r="N401" s="59"/>
      <c r="O4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1" s="130" t="e">
        <f>IF(AND(テーブル1[[#This Row],[cCa(mg/dL) '[自動計算']_グラフ表示用]]&lt;&gt;"",テーブル1[[#This Row],[ラベル表示]]=TRUE),テーブル1[[#This Row],[cCa(mg/dL) '[自動計算']_グラフ表示用]],NA())</f>
        <v>#N/A</v>
      </c>
      <c r="Q401" s="130" t="e">
        <f>IF(AND(テーブル1[[#This Row],[P(mg/dL)]]&lt;&gt;"",テーブル1[[#This Row],[ラベル表示]]=TRUE),テーブル1[[#This Row],[P(mg/dL)]],NA())</f>
        <v>#N/A</v>
      </c>
      <c r="R401" s="130" t="e">
        <f>IF(AND(テーブル1[[#This Row],[設定項目]]&lt;&gt;"",テーブル1[[#This Row],[ラベル表示]]=TRUE),テーブル1[[#This Row],[設定項目]],NA())</f>
        <v>#N/A</v>
      </c>
      <c r="S401" s="58" t="e">
        <f>IF(テーブル1[[#This Row],[設定項目]]&gt;=設定!$D$13,テーブル1[[#This Row],[val_J]],NA())</f>
        <v>#N/A</v>
      </c>
      <c r="T401" s="11" t="e">
        <f>IF(テーブル1[[#This Row],[設定項目]]&gt;=設定!$D$13,テーブル1[[#This Row],[val_K]],NA())</f>
        <v>#N/A</v>
      </c>
      <c r="U401" s="11" t="e">
        <f>IF(AND(テーブル1[[#This Row],[設定項目]]&lt;設定!$D$13,テーブル1[[#This Row],[設定項目]]&gt;=設定!$D$12),テーブル1[[#This Row],[val_J]],NA())</f>
        <v>#N/A</v>
      </c>
      <c r="V401" s="11" t="e">
        <f>IF(AND(テーブル1[[#This Row],[設定項目]]&lt;設定!$D$13,テーブル1[[#This Row],[設定項目]]&gt;=設定!$D$12),テーブル1[[#This Row],[val_K]],NA())</f>
        <v>#N/A</v>
      </c>
      <c r="W401" s="11" t="e">
        <f>IF(AND(テーブル1[[#This Row],[設定項目]]&lt;設定!$D$12,テーブル1[[#This Row],[設定項目]]&gt;=設定!$D$11),テーブル1[[#This Row],[val_J]],NA())</f>
        <v>#N/A</v>
      </c>
      <c r="X401" s="11" t="e">
        <f>IF(AND(テーブル1[[#This Row],[設定項目]]&lt;設定!$D$12,テーブル1[[#This Row],[設定項目]]&gt;=設定!$D$11),テーブル1[[#This Row],[val_K]],NA())</f>
        <v>#N/A</v>
      </c>
      <c r="Y401" s="11" t="e">
        <f>IF(AND(テーブル1[[#This Row],[設定項目]]&lt;設定!$D$11,テーブル1[[#This Row],[設定項目]]&gt;=設定!$D$10),テーブル1[[#This Row],[val_J]],NA())</f>
        <v>#N/A</v>
      </c>
      <c r="Z401" s="11" t="e">
        <f>IF(AND(テーブル1[[#This Row],[設定項目]]&lt;設定!$D$11,テーブル1[[#This Row],[設定項目]]&gt;=設定!$D$10),テーブル1[[#This Row],[val_K]],NA())</f>
        <v>#N/A</v>
      </c>
      <c r="AA401" s="11" t="e">
        <f>IF(AND(テーブル1[[#This Row],[設定項目]]&lt;設定!$D$10,テーブル1[[#This Row],[設定項目]]&gt;=設定!$D$9),テーブル1[[#This Row],[val_J]],NA())</f>
        <v>#N/A</v>
      </c>
      <c r="AB401" s="11" t="e">
        <f>IF(AND(テーブル1[[#This Row],[設定項目]]&lt;設定!$D$10,テーブル1[[#This Row],[設定項目]]&gt;=設定!$D$9),テーブル1[[#This Row],[val_K]],NA())</f>
        <v>#N/A</v>
      </c>
      <c r="AC401" s="11" t="e">
        <f>IF(AND(テーブル1[[#This Row],[設定項目]]&lt;設定!$F$8,テーブル1[[#This Row],[設定項目]]&lt;&gt;""),テーブル1[[#This Row],[val_J]],NA())</f>
        <v>#N/A</v>
      </c>
      <c r="AD401" s="11" t="e">
        <f>IF(AND(テーブル1[[#This Row],[設定項目]]&lt;設定!$F$8,テーブル1[[#This Row],[設定項目]]&lt;&gt;""),テーブル1[[#This Row],[val_K]],NA())</f>
        <v>#N/A</v>
      </c>
      <c r="AE401" s="11">
        <f>IF(AND('グラフ(cCa-P)'!$I$11="ON",テーブル1[[#This Row],[ラベル表示]]=TRUE),テーブル1[[#This Row],[名前]],"")</f>
        <v>0</v>
      </c>
      <c r="AF401" s="11">
        <f>IF(AND('グラフ(PTH-cCa,P)'!$I$31="ON",テーブル1[[#This Row],[ラベル表示]]=TRUE),テーブル1[[#This Row],[名前]],"")</f>
        <v>0</v>
      </c>
      <c r="AG401" s="11">
        <f>IF(AND('グラフ(PTH-cCa,P)'!$Y$31="ON",テーブル1[[#This Row],[ラベル表示]]=TRUE),テーブル1[[#This Row],[名前]],"")</f>
        <v>0</v>
      </c>
      <c r="AH401" s="76">
        <f t="shared" si="13"/>
        <v>0</v>
      </c>
    </row>
    <row r="402" spans="2:34" ht="20.399999999999999" customHeight="1" x14ac:dyDescent="0.45">
      <c r="B402" s="129" t="b">
        <v>1</v>
      </c>
      <c r="C402" s="88">
        <f t="shared" si="12"/>
        <v>398</v>
      </c>
      <c r="D402" s="144"/>
      <c r="E402" s="8"/>
      <c r="F402" s="8"/>
      <c r="G402" s="8"/>
      <c r="H402" s="8"/>
      <c r="I402" s="8"/>
      <c r="J402" s="8"/>
      <c r="K402" s="136" t="str">
        <f>テーブル1[[#This Row],[cCa(mg/dL) '[自動計算']_グラフ表示用]]</f>
        <v/>
      </c>
      <c r="L402" s="8"/>
      <c r="M402" s="8"/>
      <c r="N402" s="59"/>
      <c r="O4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2" s="130" t="e">
        <f>IF(AND(テーブル1[[#This Row],[cCa(mg/dL) '[自動計算']_グラフ表示用]]&lt;&gt;"",テーブル1[[#This Row],[ラベル表示]]=TRUE),テーブル1[[#This Row],[cCa(mg/dL) '[自動計算']_グラフ表示用]],NA())</f>
        <v>#N/A</v>
      </c>
      <c r="Q402" s="130" t="e">
        <f>IF(AND(テーブル1[[#This Row],[P(mg/dL)]]&lt;&gt;"",テーブル1[[#This Row],[ラベル表示]]=TRUE),テーブル1[[#This Row],[P(mg/dL)]],NA())</f>
        <v>#N/A</v>
      </c>
      <c r="R402" s="130" t="e">
        <f>IF(AND(テーブル1[[#This Row],[設定項目]]&lt;&gt;"",テーブル1[[#This Row],[ラベル表示]]=TRUE),テーブル1[[#This Row],[設定項目]],NA())</f>
        <v>#N/A</v>
      </c>
      <c r="S402" s="58" t="e">
        <f>IF(テーブル1[[#This Row],[設定項目]]&gt;=設定!$D$13,テーブル1[[#This Row],[val_J]],NA())</f>
        <v>#N/A</v>
      </c>
      <c r="T402" s="11" t="e">
        <f>IF(テーブル1[[#This Row],[設定項目]]&gt;=設定!$D$13,テーブル1[[#This Row],[val_K]],NA())</f>
        <v>#N/A</v>
      </c>
      <c r="U402" s="11" t="e">
        <f>IF(AND(テーブル1[[#This Row],[設定項目]]&lt;設定!$D$13,テーブル1[[#This Row],[設定項目]]&gt;=設定!$D$12),テーブル1[[#This Row],[val_J]],NA())</f>
        <v>#N/A</v>
      </c>
      <c r="V402" s="11" t="e">
        <f>IF(AND(テーブル1[[#This Row],[設定項目]]&lt;設定!$D$13,テーブル1[[#This Row],[設定項目]]&gt;=設定!$D$12),テーブル1[[#This Row],[val_K]],NA())</f>
        <v>#N/A</v>
      </c>
      <c r="W402" s="11" t="e">
        <f>IF(AND(テーブル1[[#This Row],[設定項目]]&lt;設定!$D$12,テーブル1[[#This Row],[設定項目]]&gt;=設定!$D$11),テーブル1[[#This Row],[val_J]],NA())</f>
        <v>#N/A</v>
      </c>
      <c r="X402" s="11" t="e">
        <f>IF(AND(テーブル1[[#This Row],[設定項目]]&lt;設定!$D$12,テーブル1[[#This Row],[設定項目]]&gt;=設定!$D$11),テーブル1[[#This Row],[val_K]],NA())</f>
        <v>#N/A</v>
      </c>
      <c r="Y402" s="11" t="e">
        <f>IF(AND(テーブル1[[#This Row],[設定項目]]&lt;設定!$D$11,テーブル1[[#This Row],[設定項目]]&gt;=設定!$D$10),テーブル1[[#This Row],[val_J]],NA())</f>
        <v>#N/A</v>
      </c>
      <c r="Z402" s="11" t="e">
        <f>IF(AND(テーブル1[[#This Row],[設定項目]]&lt;設定!$D$11,テーブル1[[#This Row],[設定項目]]&gt;=設定!$D$10),テーブル1[[#This Row],[val_K]],NA())</f>
        <v>#N/A</v>
      </c>
      <c r="AA402" s="11" t="e">
        <f>IF(AND(テーブル1[[#This Row],[設定項目]]&lt;設定!$D$10,テーブル1[[#This Row],[設定項目]]&gt;=設定!$D$9),テーブル1[[#This Row],[val_J]],NA())</f>
        <v>#N/A</v>
      </c>
      <c r="AB402" s="11" t="e">
        <f>IF(AND(テーブル1[[#This Row],[設定項目]]&lt;設定!$D$10,テーブル1[[#This Row],[設定項目]]&gt;=設定!$D$9),テーブル1[[#This Row],[val_K]],NA())</f>
        <v>#N/A</v>
      </c>
      <c r="AC402" s="11" t="e">
        <f>IF(AND(テーブル1[[#This Row],[設定項目]]&lt;設定!$F$8,テーブル1[[#This Row],[設定項目]]&lt;&gt;""),テーブル1[[#This Row],[val_J]],NA())</f>
        <v>#N/A</v>
      </c>
      <c r="AD402" s="11" t="e">
        <f>IF(AND(テーブル1[[#This Row],[設定項目]]&lt;設定!$F$8,テーブル1[[#This Row],[設定項目]]&lt;&gt;""),テーブル1[[#This Row],[val_K]],NA())</f>
        <v>#N/A</v>
      </c>
      <c r="AE402" s="11">
        <f>IF(AND('グラフ(cCa-P)'!$I$11="ON",テーブル1[[#This Row],[ラベル表示]]=TRUE),テーブル1[[#This Row],[名前]],"")</f>
        <v>0</v>
      </c>
      <c r="AF402" s="11">
        <f>IF(AND('グラフ(PTH-cCa,P)'!$I$31="ON",テーブル1[[#This Row],[ラベル表示]]=TRUE),テーブル1[[#This Row],[名前]],"")</f>
        <v>0</v>
      </c>
      <c r="AG402" s="11">
        <f>IF(AND('グラフ(PTH-cCa,P)'!$Y$31="ON",テーブル1[[#This Row],[ラベル表示]]=TRUE),テーブル1[[#This Row],[名前]],"")</f>
        <v>0</v>
      </c>
      <c r="AH402" s="76">
        <f t="shared" si="13"/>
        <v>0</v>
      </c>
    </row>
    <row r="403" spans="2:34" ht="20.399999999999999" customHeight="1" x14ac:dyDescent="0.45">
      <c r="B403" s="129" t="b">
        <v>1</v>
      </c>
      <c r="C403" s="88">
        <f t="shared" si="12"/>
        <v>399</v>
      </c>
      <c r="D403" s="144"/>
      <c r="E403" s="8"/>
      <c r="F403" s="8"/>
      <c r="G403" s="8"/>
      <c r="H403" s="8"/>
      <c r="I403" s="8"/>
      <c r="J403" s="8"/>
      <c r="K403" s="136" t="str">
        <f>テーブル1[[#This Row],[cCa(mg/dL) '[自動計算']_グラフ表示用]]</f>
        <v/>
      </c>
      <c r="L403" s="8"/>
      <c r="M403" s="8"/>
      <c r="N403" s="59"/>
      <c r="O4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3" s="130" t="e">
        <f>IF(AND(テーブル1[[#This Row],[cCa(mg/dL) '[自動計算']_グラフ表示用]]&lt;&gt;"",テーブル1[[#This Row],[ラベル表示]]=TRUE),テーブル1[[#This Row],[cCa(mg/dL) '[自動計算']_グラフ表示用]],NA())</f>
        <v>#N/A</v>
      </c>
      <c r="Q403" s="130" t="e">
        <f>IF(AND(テーブル1[[#This Row],[P(mg/dL)]]&lt;&gt;"",テーブル1[[#This Row],[ラベル表示]]=TRUE),テーブル1[[#This Row],[P(mg/dL)]],NA())</f>
        <v>#N/A</v>
      </c>
      <c r="R403" s="130" t="e">
        <f>IF(AND(テーブル1[[#This Row],[設定項目]]&lt;&gt;"",テーブル1[[#This Row],[ラベル表示]]=TRUE),テーブル1[[#This Row],[設定項目]],NA())</f>
        <v>#N/A</v>
      </c>
      <c r="S403" s="58" t="e">
        <f>IF(テーブル1[[#This Row],[設定項目]]&gt;=設定!$D$13,テーブル1[[#This Row],[val_J]],NA())</f>
        <v>#N/A</v>
      </c>
      <c r="T403" s="11" t="e">
        <f>IF(テーブル1[[#This Row],[設定項目]]&gt;=設定!$D$13,テーブル1[[#This Row],[val_K]],NA())</f>
        <v>#N/A</v>
      </c>
      <c r="U403" s="11" t="e">
        <f>IF(AND(テーブル1[[#This Row],[設定項目]]&lt;設定!$D$13,テーブル1[[#This Row],[設定項目]]&gt;=設定!$D$12),テーブル1[[#This Row],[val_J]],NA())</f>
        <v>#N/A</v>
      </c>
      <c r="V403" s="11" t="e">
        <f>IF(AND(テーブル1[[#This Row],[設定項目]]&lt;設定!$D$13,テーブル1[[#This Row],[設定項目]]&gt;=設定!$D$12),テーブル1[[#This Row],[val_K]],NA())</f>
        <v>#N/A</v>
      </c>
      <c r="W403" s="11" t="e">
        <f>IF(AND(テーブル1[[#This Row],[設定項目]]&lt;設定!$D$12,テーブル1[[#This Row],[設定項目]]&gt;=設定!$D$11),テーブル1[[#This Row],[val_J]],NA())</f>
        <v>#N/A</v>
      </c>
      <c r="X403" s="11" t="e">
        <f>IF(AND(テーブル1[[#This Row],[設定項目]]&lt;設定!$D$12,テーブル1[[#This Row],[設定項目]]&gt;=設定!$D$11),テーブル1[[#This Row],[val_K]],NA())</f>
        <v>#N/A</v>
      </c>
      <c r="Y403" s="11" t="e">
        <f>IF(AND(テーブル1[[#This Row],[設定項目]]&lt;設定!$D$11,テーブル1[[#This Row],[設定項目]]&gt;=設定!$D$10),テーブル1[[#This Row],[val_J]],NA())</f>
        <v>#N/A</v>
      </c>
      <c r="Z403" s="11" t="e">
        <f>IF(AND(テーブル1[[#This Row],[設定項目]]&lt;設定!$D$11,テーブル1[[#This Row],[設定項目]]&gt;=設定!$D$10),テーブル1[[#This Row],[val_K]],NA())</f>
        <v>#N/A</v>
      </c>
      <c r="AA403" s="11" t="e">
        <f>IF(AND(テーブル1[[#This Row],[設定項目]]&lt;設定!$D$10,テーブル1[[#This Row],[設定項目]]&gt;=設定!$D$9),テーブル1[[#This Row],[val_J]],NA())</f>
        <v>#N/A</v>
      </c>
      <c r="AB403" s="11" t="e">
        <f>IF(AND(テーブル1[[#This Row],[設定項目]]&lt;設定!$D$10,テーブル1[[#This Row],[設定項目]]&gt;=設定!$D$9),テーブル1[[#This Row],[val_K]],NA())</f>
        <v>#N/A</v>
      </c>
      <c r="AC403" s="11" t="e">
        <f>IF(AND(テーブル1[[#This Row],[設定項目]]&lt;設定!$F$8,テーブル1[[#This Row],[設定項目]]&lt;&gt;""),テーブル1[[#This Row],[val_J]],NA())</f>
        <v>#N/A</v>
      </c>
      <c r="AD403" s="11" t="e">
        <f>IF(AND(テーブル1[[#This Row],[設定項目]]&lt;設定!$F$8,テーブル1[[#This Row],[設定項目]]&lt;&gt;""),テーブル1[[#This Row],[val_K]],NA())</f>
        <v>#N/A</v>
      </c>
      <c r="AE403" s="11">
        <f>IF(AND('グラフ(cCa-P)'!$I$11="ON",テーブル1[[#This Row],[ラベル表示]]=TRUE),テーブル1[[#This Row],[名前]],"")</f>
        <v>0</v>
      </c>
      <c r="AF403" s="11">
        <f>IF(AND('グラフ(PTH-cCa,P)'!$I$31="ON",テーブル1[[#This Row],[ラベル表示]]=TRUE),テーブル1[[#This Row],[名前]],"")</f>
        <v>0</v>
      </c>
      <c r="AG403" s="11">
        <f>IF(AND('グラフ(PTH-cCa,P)'!$Y$31="ON",テーブル1[[#This Row],[ラベル表示]]=TRUE),テーブル1[[#This Row],[名前]],"")</f>
        <v>0</v>
      </c>
      <c r="AH403" s="76">
        <f t="shared" si="13"/>
        <v>0</v>
      </c>
    </row>
    <row r="404" spans="2:34" ht="20.399999999999999" customHeight="1" x14ac:dyDescent="0.45">
      <c r="B404" s="129" t="b">
        <v>1</v>
      </c>
      <c r="C404" s="88">
        <f t="shared" si="12"/>
        <v>400</v>
      </c>
      <c r="D404" s="144"/>
      <c r="E404" s="8"/>
      <c r="F404" s="8"/>
      <c r="G404" s="8"/>
      <c r="H404" s="8"/>
      <c r="I404" s="8"/>
      <c r="J404" s="8"/>
      <c r="K404" s="136" t="str">
        <f>テーブル1[[#This Row],[cCa(mg/dL) '[自動計算']_グラフ表示用]]</f>
        <v/>
      </c>
      <c r="L404" s="8"/>
      <c r="M404" s="8"/>
      <c r="N404" s="59"/>
      <c r="O4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4" s="130" t="e">
        <f>IF(AND(テーブル1[[#This Row],[cCa(mg/dL) '[自動計算']_グラフ表示用]]&lt;&gt;"",テーブル1[[#This Row],[ラベル表示]]=TRUE),テーブル1[[#This Row],[cCa(mg/dL) '[自動計算']_グラフ表示用]],NA())</f>
        <v>#N/A</v>
      </c>
      <c r="Q404" s="130" t="e">
        <f>IF(AND(テーブル1[[#This Row],[P(mg/dL)]]&lt;&gt;"",テーブル1[[#This Row],[ラベル表示]]=TRUE),テーブル1[[#This Row],[P(mg/dL)]],NA())</f>
        <v>#N/A</v>
      </c>
      <c r="R404" s="130" t="e">
        <f>IF(AND(テーブル1[[#This Row],[設定項目]]&lt;&gt;"",テーブル1[[#This Row],[ラベル表示]]=TRUE),テーブル1[[#This Row],[設定項目]],NA())</f>
        <v>#N/A</v>
      </c>
      <c r="S404" s="58" t="e">
        <f>IF(テーブル1[[#This Row],[設定項目]]&gt;=設定!$D$13,テーブル1[[#This Row],[val_J]],NA())</f>
        <v>#N/A</v>
      </c>
      <c r="T404" s="11" t="e">
        <f>IF(テーブル1[[#This Row],[設定項目]]&gt;=設定!$D$13,テーブル1[[#This Row],[val_K]],NA())</f>
        <v>#N/A</v>
      </c>
      <c r="U404" s="11" t="e">
        <f>IF(AND(テーブル1[[#This Row],[設定項目]]&lt;設定!$D$13,テーブル1[[#This Row],[設定項目]]&gt;=設定!$D$12),テーブル1[[#This Row],[val_J]],NA())</f>
        <v>#N/A</v>
      </c>
      <c r="V404" s="11" t="e">
        <f>IF(AND(テーブル1[[#This Row],[設定項目]]&lt;設定!$D$13,テーブル1[[#This Row],[設定項目]]&gt;=設定!$D$12),テーブル1[[#This Row],[val_K]],NA())</f>
        <v>#N/A</v>
      </c>
      <c r="W404" s="11" t="e">
        <f>IF(AND(テーブル1[[#This Row],[設定項目]]&lt;設定!$D$12,テーブル1[[#This Row],[設定項目]]&gt;=設定!$D$11),テーブル1[[#This Row],[val_J]],NA())</f>
        <v>#N/A</v>
      </c>
      <c r="X404" s="11" t="e">
        <f>IF(AND(テーブル1[[#This Row],[設定項目]]&lt;設定!$D$12,テーブル1[[#This Row],[設定項目]]&gt;=設定!$D$11),テーブル1[[#This Row],[val_K]],NA())</f>
        <v>#N/A</v>
      </c>
      <c r="Y404" s="11" t="e">
        <f>IF(AND(テーブル1[[#This Row],[設定項目]]&lt;設定!$D$11,テーブル1[[#This Row],[設定項目]]&gt;=設定!$D$10),テーブル1[[#This Row],[val_J]],NA())</f>
        <v>#N/A</v>
      </c>
      <c r="Z404" s="11" t="e">
        <f>IF(AND(テーブル1[[#This Row],[設定項目]]&lt;設定!$D$11,テーブル1[[#This Row],[設定項目]]&gt;=設定!$D$10),テーブル1[[#This Row],[val_K]],NA())</f>
        <v>#N/A</v>
      </c>
      <c r="AA404" s="11" t="e">
        <f>IF(AND(テーブル1[[#This Row],[設定項目]]&lt;設定!$D$10,テーブル1[[#This Row],[設定項目]]&gt;=設定!$D$9),テーブル1[[#This Row],[val_J]],NA())</f>
        <v>#N/A</v>
      </c>
      <c r="AB404" s="11" t="e">
        <f>IF(AND(テーブル1[[#This Row],[設定項目]]&lt;設定!$D$10,テーブル1[[#This Row],[設定項目]]&gt;=設定!$D$9),テーブル1[[#This Row],[val_K]],NA())</f>
        <v>#N/A</v>
      </c>
      <c r="AC404" s="11" t="e">
        <f>IF(AND(テーブル1[[#This Row],[設定項目]]&lt;設定!$F$8,テーブル1[[#This Row],[設定項目]]&lt;&gt;""),テーブル1[[#This Row],[val_J]],NA())</f>
        <v>#N/A</v>
      </c>
      <c r="AD404" s="11" t="e">
        <f>IF(AND(テーブル1[[#This Row],[設定項目]]&lt;設定!$F$8,テーブル1[[#This Row],[設定項目]]&lt;&gt;""),テーブル1[[#This Row],[val_K]],NA())</f>
        <v>#N/A</v>
      </c>
      <c r="AE404" s="11">
        <f>IF(AND('グラフ(cCa-P)'!$I$11="ON",テーブル1[[#This Row],[ラベル表示]]=TRUE),テーブル1[[#This Row],[名前]],"")</f>
        <v>0</v>
      </c>
      <c r="AF404" s="11">
        <f>IF(AND('グラフ(PTH-cCa,P)'!$I$31="ON",テーブル1[[#This Row],[ラベル表示]]=TRUE),テーブル1[[#This Row],[名前]],"")</f>
        <v>0</v>
      </c>
      <c r="AG404" s="11">
        <f>IF(AND('グラフ(PTH-cCa,P)'!$Y$31="ON",テーブル1[[#This Row],[ラベル表示]]=TRUE),テーブル1[[#This Row],[名前]],"")</f>
        <v>0</v>
      </c>
      <c r="AH404" s="76">
        <f t="shared" si="13"/>
        <v>0</v>
      </c>
    </row>
    <row r="405" spans="2:34" ht="20.399999999999999" customHeight="1" x14ac:dyDescent="0.45">
      <c r="B405" s="129" t="b">
        <v>1</v>
      </c>
      <c r="C405" s="88">
        <f t="shared" si="12"/>
        <v>401</v>
      </c>
      <c r="D405" s="144"/>
      <c r="E405" s="8"/>
      <c r="F405" s="8"/>
      <c r="G405" s="8"/>
      <c r="H405" s="8"/>
      <c r="I405" s="8"/>
      <c r="J405" s="8"/>
      <c r="K405" s="136" t="str">
        <f>テーブル1[[#This Row],[cCa(mg/dL) '[自動計算']_グラフ表示用]]</f>
        <v/>
      </c>
      <c r="L405" s="8"/>
      <c r="M405" s="8"/>
      <c r="N405" s="59"/>
      <c r="O4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5" s="130" t="e">
        <f>IF(AND(テーブル1[[#This Row],[cCa(mg/dL) '[自動計算']_グラフ表示用]]&lt;&gt;"",テーブル1[[#This Row],[ラベル表示]]=TRUE),テーブル1[[#This Row],[cCa(mg/dL) '[自動計算']_グラフ表示用]],NA())</f>
        <v>#N/A</v>
      </c>
      <c r="Q405" s="130" t="e">
        <f>IF(AND(テーブル1[[#This Row],[P(mg/dL)]]&lt;&gt;"",テーブル1[[#This Row],[ラベル表示]]=TRUE),テーブル1[[#This Row],[P(mg/dL)]],NA())</f>
        <v>#N/A</v>
      </c>
      <c r="R405" s="130" t="e">
        <f>IF(AND(テーブル1[[#This Row],[設定項目]]&lt;&gt;"",テーブル1[[#This Row],[ラベル表示]]=TRUE),テーブル1[[#This Row],[設定項目]],NA())</f>
        <v>#N/A</v>
      </c>
      <c r="S405" s="58" t="e">
        <f>IF(テーブル1[[#This Row],[設定項目]]&gt;=設定!$D$13,テーブル1[[#This Row],[val_J]],NA())</f>
        <v>#N/A</v>
      </c>
      <c r="T405" s="11" t="e">
        <f>IF(テーブル1[[#This Row],[設定項目]]&gt;=設定!$D$13,テーブル1[[#This Row],[val_K]],NA())</f>
        <v>#N/A</v>
      </c>
      <c r="U405" s="11" t="e">
        <f>IF(AND(テーブル1[[#This Row],[設定項目]]&lt;設定!$D$13,テーブル1[[#This Row],[設定項目]]&gt;=設定!$D$12),テーブル1[[#This Row],[val_J]],NA())</f>
        <v>#N/A</v>
      </c>
      <c r="V405" s="11" t="e">
        <f>IF(AND(テーブル1[[#This Row],[設定項目]]&lt;設定!$D$13,テーブル1[[#This Row],[設定項目]]&gt;=設定!$D$12),テーブル1[[#This Row],[val_K]],NA())</f>
        <v>#N/A</v>
      </c>
      <c r="W405" s="11" t="e">
        <f>IF(AND(テーブル1[[#This Row],[設定項目]]&lt;設定!$D$12,テーブル1[[#This Row],[設定項目]]&gt;=設定!$D$11),テーブル1[[#This Row],[val_J]],NA())</f>
        <v>#N/A</v>
      </c>
      <c r="X405" s="11" t="e">
        <f>IF(AND(テーブル1[[#This Row],[設定項目]]&lt;設定!$D$12,テーブル1[[#This Row],[設定項目]]&gt;=設定!$D$11),テーブル1[[#This Row],[val_K]],NA())</f>
        <v>#N/A</v>
      </c>
      <c r="Y405" s="11" t="e">
        <f>IF(AND(テーブル1[[#This Row],[設定項目]]&lt;設定!$D$11,テーブル1[[#This Row],[設定項目]]&gt;=設定!$D$10),テーブル1[[#This Row],[val_J]],NA())</f>
        <v>#N/A</v>
      </c>
      <c r="Z405" s="11" t="e">
        <f>IF(AND(テーブル1[[#This Row],[設定項目]]&lt;設定!$D$11,テーブル1[[#This Row],[設定項目]]&gt;=設定!$D$10),テーブル1[[#This Row],[val_K]],NA())</f>
        <v>#N/A</v>
      </c>
      <c r="AA405" s="11" t="e">
        <f>IF(AND(テーブル1[[#This Row],[設定項目]]&lt;設定!$D$10,テーブル1[[#This Row],[設定項目]]&gt;=設定!$D$9),テーブル1[[#This Row],[val_J]],NA())</f>
        <v>#N/A</v>
      </c>
      <c r="AB405" s="11" t="e">
        <f>IF(AND(テーブル1[[#This Row],[設定項目]]&lt;設定!$D$10,テーブル1[[#This Row],[設定項目]]&gt;=設定!$D$9),テーブル1[[#This Row],[val_K]],NA())</f>
        <v>#N/A</v>
      </c>
      <c r="AC405" s="11" t="e">
        <f>IF(AND(テーブル1[[#This Row],[設定項目]]&lt;設定!$F$8,テーブル1[[#This Row],[設定項目]]&lt;&gt;""),テーブル1[[#This Row],[val_J]],NA())</f>
        <v>#N/A</v>
      </c>
      <c r="AD405" s="11" t="e">
        <f>IF(AND(テーブル1[[#This Row],[設定項目]]&lt;設定!$F$8,テーブル1[[#This Row],[設定項目]]&lt;&gt;""),テーブル1[[#This Row],[val_K]],NA())</f>
        <v>#N/A</v>
      </c>
      <c r="AE405" s="11">
        <f>IF(AND('グラフ(cCa-P)'!$I$11="ON",テーブル1[[#This Row],[ラベル表示]]=TRUE),テーブル1[[#This Row],[名前]],"")</f>
        <v>0</v>
      </c>
      <c r="AF405" s="11">
        <f>IF(AND('グラフ(PTH-cCa,P)'!$I$31="ON",テーブル1[[#This Row],[ラベル表示]]=TRUE),テーブル1[[#This Row],[名前]],"")</f>
        <v>0</v>
      </c>
      <c r="AG405" s="11">
        <f>IF(AND('グラフ(PTH-cCa,P)'!$Y$31="ON",テーブル1[[#This Row],[ラベル表示]]=TRUE),テーブル1[[#This Row],[名前]],"")</f>
        <v>0</v>
      </c>
      <c r="AH405" s="76">
        <f t="shared" si="13"/>
        <v>0</v>
      </c>
    </row>
    <row r="406" spans="2:34" ht="20.399999999999999" customHeight="1" x14ac:dyDescent="0.45">
      <c r="B406" s="129" t="b">
        <v>1</v>
      </c>
      <c r="C406" s="88">
        <f t="shared" si="12"/>
        <v>402</v>
      </c>
      <c r="D406" s="144"/>
      <c r="E406" s="8"/>
      <c r="F406" s="8"/>
      <c r="G406" s="8"/>
      <c r="H406" s="8"/>
      <c r="I406" s="8"/>
      <c r="J406" s="8"/>
      <c r="K406" s="136" t="str">
        <f>テーブル1[[#This Row],[cCa(mg/dL) '[自動計算']_グラフ表示用]]</f>
        <v/>
      </c>
      <c r="L406" s="8"/>
      <c r="M406" s="8"/>
      <c r="N406" s="59"/>
      <c r="O4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6" s="130" t="e">
        <f>IF(AND(テーブル1[[#This Row],[cCa(mg/dL) '[自動計算']_グラフ表示用]]&lt;&gt;"",テーブル1[[#This Row],[ラベル表示]]=TRUE),テーブル1[[#This Row],[cCa(mg/dL) '[自動計算']_グラフ表示用]],NA())</f>
        <v>#N/A</v>
      </c>
      <c r="Q406" s="130" t="e">
        <f>IF(AND(テーブル1[[#This Row],[P(mg/dL)]]&lt;&gt;"",テーブル1[[#This Row],[ラベル表示]]=TRUE),テーブル1[[#This Row],[P(mg/dL)]],NA())</f>
        <v>#N/A</v>
      </c>
      <c r="R406" s="130" t="e">
        <f>IF(AND(テーブル1[[#This Row],[設定項目]]&lt;&gt;"",テーブル1[[#This Row],[ラベル表示]]=TRUE),テーブル1[[#This Row],[設定項目]],NA())</f>
        <v>#N/A</v>
      </c>
      <c r="S406" s="58" t="e">
        <f>IF(テーブル1[[#This Row],[設定項目]]&gt;=設定!$D$13,テーブル1[[#This Row],[val_J]],NA())</f>
        <v>#N/A</v>
      </c>
      <c r="T406" s="11" t="e">
        <f>IF(テーブル1[[#This Row],[設定項目]]&gt;=設定!$D$13,テーブル1[[#This Row],[val_K]],NA())</f>
        <v>#N/A</v>
      </c>
      <c r="U406" s="11" t="e">
        <f>IF(AND(テーブル1[[#This Row],[設定項目]]&lt;設定!$D$13,テーブル1[[#This Row],[設定項目]]&gt;=設定!$D$12),テーブル1[[#This Row],[val_J]],NA())</f>
        <v>#N/A</v>
      </c>
      <c r="V406" s="11" t="e">
        <f>IF(AND(テーブル1[[#This Row],[設定項目]]&lt;設定!$D$13,テーブル1[[#This Row],[設定項目]]&gt;=設定!$D$12),テーブル1[[#This Row],[val_K]],NA())</f>
        <v>#N/A</v>
      </c>
      <c r="W406" s="11" t="e">
        <f>IF(AND(テーブル1[[#This Row],[設定項目]]&lt;設定!$D$12,テーブル1[[#This Row],[設定項目]]&gt;=設定!$D$11),テーブル1[[#This Row],[val_J]],NA())</f>
        <v>#N/A</v>
      </c>
      <c r="X406" s="11" t="e">
        <f>IF(AND(テーブル1[[#This Row],[設定項目]]&lt;設定!$D$12,テーブル1[[#This Row],[設定項目]]&gt;=設定!$D$11),テーブル1[[#This Row],[val_K]],NA())</f>
        <v>#N/A</v>
      </c>
      <c r="Y406" s="11" t="e">
        <f>IF(AND(テーブル1[[#This Row],[設定項目]]&lt;設定!$D$11,テーブル1[[#This Row],[設定項目]]&gt;=設定!$D$10),テーブル1[[#This Row],[val_J]],NA())</f>
        <v>#N/A</v>
      </c>
      <c r="Z406" s="11" t="e">
        <f>IF(AND(テーブル1[[#This Row],[設定項目]]&lt;設定!$D$11,テーブル1[[#This Row],[設定項目]]&gt;=設定!$D$10),テーブル1[[#This Row],[val_K]],NA())</f>
        <v>#N/A</v>
      </c>
      <c r="AA406" s="11" t="e">
        <f>IF(AND(テーブル1[[#This Row],[設定項目]]&lt;設定!$D$10,テーブル1[[#This Row],[設定項目]]&gt;=設定!$D$9),テーブル1[[#This Row],[val_J]],NA())</f>
        <v>#N/A</v>
      </c>
      <c r="AB406" s="11" t="e">
        <f>IF(AND(テーブル1[[#This Row],[設定項目]]&lt;設定!$D$10,テーブル1[[#This Row],[設定項目]]&gt;=設定!$D$9),テーブル1[[#This Row],[val_K]],NA())</f>
        <v>#N/A</v>
      </c>
      <c r="AC406" s="11" t="e">
        <f>IF(AND(テーブル1[[#This Row],[設定項目]]&lt;設定!$F$8,テーブル1[[#This Row],[設定項目]]&lt;&gt;""),テーブル1[[#This Row],[val_J]],NA())</f>
        <v>#N/A</v>
      </c>
      <c r="AD406" s="11" t="e">
        <f>IF(AND(テーブル1[[#This Row],[設定項目]]&lt;設定!$F$8,テーブル1[[#This Row],[設定項目]]&lt;&gt;""),テーブル1[[#This Row],[val_K]],NA())</f>
        <v>#N/A</v>
      </c>
      <c r="AE406" s="11">
        <f>IF(AND('グラフ(cCa-P)'!$I$11="ON",テーブル1[[#This Row],[ラベル表示]]=TRUE),テーブル1[[#This Row],[名前]],"")</f>
        <v>0</v>
      </c>
      <c r="AF406" s="11">
        <f>IF(AND('グラフ(PTH-cCa,P)'!$I$31="ON",テーブル1[[#This Row],[ラベル表示]]=TRUE),テーブル1[[#This Row],[名前]],"")</f>
        <v>0</v>
      </c>
      <c r="AG406" s="11">
        <f>IF(AND('グラフ(PTH-cCa,P)'!$Y$31="ON",テーブル1[[#This Row],[ラベル表示]]=TRUE),テーブル1[[#This Row],[名前]],"")</f>
        <v>0</v>
      </c>
      <c r="AH406" s="76">
        <f t="shared" si="13"/>
        <v>0</v>
      </c>
    </row>
    <row r="407" spans="2:34" ht="20.399999999999999" customHeight="1" x14ac:dyDescent="0.45">
      <c r="B407" s="129" t="b">
        <v>1</v>
      </c>
      <c r="C407" s="88">
        <f t="shared" si="12"/>
        <v>403</v>
      </c>
      <c r="D407" s="144"/>
      <c r="E407" s="8"/>
      <c r="F407" s="8"/>
      <c r="G407" s="8"/>
      <c r="H407" s="8"/>
      <c r="I407" s="8"/>
      <c r="J407" s="8"/>
      <c r="K407" s="136" t="str">
        <f>テーブル1[[#This Row],[cCa(mg/dL) '[自動計算']_グラフ表示用]]</f>
        <v/>
      </c>
      <c r="L407" s="8"/>
      <c r="M407" s="8"/>
      <c r="N407" s="59"/>
      <c r="O4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7" s="130" t="e">
        <f>IF(AND(テーブル1[[#This Row],[cCa(mg/dL) '[自動計算']_グラフ表示用]]&lt;&gt;"",テーブル1[[#This Row],[ラベル表示]]=TRUE),テーブル1[[#This Row],[cCa(mg/dL) '[自動計算']_グラフ表示用]],NA())</f>
        <v>#N/A</v>
      </c>
      <c r="Q407" s="130" t="e">
        <f>IF(AND(テーブル1[[#This Row],[P(mg/dL)]]&lt;&gt;"",テーブル1[[#This Row],[ラベル表示]]=TRUE),テーブル1[[#This Row],[P(mg/dL)]],NA())</f>
        <v>#N/A</v>
      </c>
      <c r="R407" s="130" t="e">
        <f>IF(AND(テーブル1[[#This Row],[設定項目]]&lt;&gt;"",テーブル1[[#This Row],[ラベル表示]]=TRUE),テーブル1[[#This Row],[設定項目]],NA())</f>
        <v>#N/A</v>
      </c>
      <c r="S407" s="58" t="e">
        <f>IF(テーブル1[[#This Row],[設定項目]]&gt;=設定!$D$13,テーブル1[[#This Row],[val_J]],NA())</f>
        <v>#N/A</v>
      </c>
      <c r="T407" s="11" t="e">
        <f>IF(テーブル1[[#This Row],[設定項目]]&gt;=設定!$D$13,テーブル1[[#This Row],[val_K]],NA())</f>
        <v>#N/A</v>
      </c>
      <c r="U407" s="11" t="e">
        <f>IF(AND(テーブル1[[#This Row],[設定項目]]&lt;設定!$D$13,テーブル1[[#This Row],[設定項目]]&gt;=設定!$D$12),テーブル1[[#This Row],[val_J]],NA())</f>
        <v>#N/A</v>
      </c>
      <c r="V407" s="11" t="e">
        <f>IF(AND(テーブル1[[#This Row],[設定項目]]&lt;設定!$D$13,テーブル1[[#This Row],[設定項目]]&gt;=設定!$D$12),テーブル1[[#This Row],[val_K]],NA())</f>
        <v>#N/A</v>
      </c>
      <c r="W407" s="11" t="e">
        <f>IF(AND(テーブル1[[#This Row],[設定項目]]&lt;設定!$D$12,テーブル1[[#This Row],[設定項目]]&gt;=設定!$D$11),テーブル1[[#This Row],[val_J]],NA())</f>
        <v>#N/A</v>
      </c>
      <c r="X407" s="11" t="e">
        <f>IF(AND(テーブル1[[#This Row],[設定項目]]&lt;設定!$D$12,テーブル1[[#This Row],[設定項目]]&gt;=設定!$D$11),テーブル1[[#This Row],[val_K]],NA())</f>
        <v>#N/A</v>
      </c>
      <c r="Y407" s="11" t="e">
        <f>IF(AND(テーブル1[[#This Row],[設定項目]]&lt;設定!$D$11,テーブル1[[#This Row],[設定項目]]&gt;=設定!$D$10),テーブル1[[#This Row],[val_J]],NA())</f>
        <v>#N/A</v>
      </c>
      <c r="Z407" s="11" t="e">
        <f>IF(AND(テーブル1[[#This Row],[設定項目]]&lt;設定!$D$11,テーブル1[[#This Row],[設定項目]]&gt;=設定!$D$10),テーブル1[[#This Row],[val_K]],NA())</f>
        <v>#N/A</v>
      </c>
      <c r="AA407" s="11" t="e">
        <f>IF(AND(テーブル1[[#This Row],[設定項目]]&lt;設定!$D$10,テーブル1[[#This Row],[設定項目]]&gt;=設定!$D$9),テーブル1[[#This Row],[val_J]],NA())</f>
        <v>#N/A</v>
      </c>
      <c r="AB407" s="11" t="e">
        <f>IF(AND(テーブル1[[#This Row],[設定項目]]&lt;設定!$D$10,テーブル1[[#This Row],[設定項目]]&gt;=設定!$D$9),テーブル1[[#This Row],[val_K]],NA())</f>
        <v>#N/A</v>
      </c>
      <c r="AC407" s="11" t="e">
        <f>IF(AND(テーブル1[[#This Row],[設定項目]]&lt;設定!$F$8,テーブル1[[#This Row],[設定項目]]&lt;&gt;""),テーブル1[[#This Row],[val_J]],NA())</f>
        <v>#N/A</v>
      </c>
      <c r="AD407" s="11" t="e">
        <f>IF(AND(テーブル1[[#This Row],[設定項目]]&lt;設定!$F$8,テーブル1[[#This Row],[設定項目]]&lt;&gt;""),テーブル1[[#This Row],[val_K]],NA())</f>
        <v>#N/A</v>
      </c>
      <c r="AE407" s="11">
        <f>IF(AND('グラフ(cCa-P)'!$I$11="ON",テーブル1[[#This Row],[ラベル表示]]=TRUE),テーブル1[[#This Row],[名前]],"")</f>
        <v>0</v>
      </c>
      <c r="AF407" s="11">
        <f>IF(AND('グラフ(PTH-cCa,P)'!$I$31="ON",テーブル1[[#This Row],[ラベル表示]]=TRUE),テーブル1[[#This Row],[名前]],"")</f>
        <v>0</v>
      </c>
      <c r="AG407" s="11">
        <f>IF(AND('グラフ(PTH-cCa,P)'!$Y$31="ON",テーブル1[[#This Row],[ラベル表示]]=TRUE),テーブル1[[#This Row],[名前]],"")</f>
        <v>0</v>
      </c>
      <c r="AH407" s="76">
        <f t="shared" si="13"/>
        <v>0</v>
      </c>
    </row>
    <row r="408" spans="2:34" ht="20.399999999999999" customHeight="1" x14ac:dyDescent="0.45">
      <c r="B408" s="129" t="b">
        <v>1</v>
      </c>
      <c r="C408" s="88">
        <f t="shared" si="12"/>
        <v>404</v>
      </c>
      <c r="D408" s="144"/>
      <c r="E408" s="8"/>
      <c r="F408" s="8"/>
      <c r="G408" s="8"/>
      <c r="H408" s="8"/>
      <c r="I408" s="8"/>
      <c r="J408" s="8"/>
      <c r="K408" s="136" t="str">
        <f>テーブル1[[#This Row],[cCa(mg/dL) '[自動計算']_グラフ表示用]]</f>
        <v/>
      </c>
      <c r="L408" s="8"/>
      <c r="M408" s="8"/>
      <c r="N408" s="59"/>
      <c r="O4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8" s="130" t="e">
        <f>IF(AND(テーブル1[[#This Row],[cCa(mg/dL) '[自動計算']_グラフ表示用]]&lt;&gt;"",テーブル1[[#This Row],[ラベル表示]]=TRUE),テーブル1[[#This Row],[cCa(mg/dL) '[自動計算']_グラフ表示用]],NA())</f>
        <v>#N/A</v>
      </c>
      <c r="Q408" s="130" t="e">
        <f>IF(AND(テーブル1[[#This Row],[P(mg/dL)]]&lt;&gt;"",テーブル1[[#This Row],[ラベル表示]]=TRUE),テーブル1[[#This Row],[P(mg/dL)]],NA())</f>
        <v>#N/A</v>
      </c>
      <c r="R408" s="130" t="e">
        <f>IF(AND(テーブル1[[#This Row],[設定項目]]&lt;&gt;"",テーブル1[[#This Row],[ラベル表示]]=TRUE),テーブル1[[#This Row],[設定項目]],NA())</f>
        <v>#N/A</v>
      </c>
      <c r="S408" s="58" t="e">
        <f>IF(テーブル1[[#This Row],[設定項目]]&gt;=設定!$D$13,テーブル1[[#This Row],[val_J]],NA())</f>
        <v>#N/A</v>
      </c>
      <c r="T408" s="11" t="e">
        <f>IF(テーブル1[[#This Row],[設定項目]]&gt;=設定!$D$13,テーブル1[[#This Row],[val_K]],NA())</f>
        <v>#N/A</v>
      </c>
      <c r="U408" s="11" t="e">
        <f>IF(AND(テーブル1[[#This Row],[設定項目]]&lt;設定!$D$13,テーブル1[[#This Row],[設定項目]]&gt;=設定!$D$12),テーブル1[[#This Row],[val_J]],NA())</f>
        <v>#N/A</v>
      </c>
      <c r="V408" s="11" t="e">
        <f>IF(AND(テーブル1[[#This Row],[設定項目]]&lt;設定!$D$13,テーブル1[[#This Row],[設定項目]]&gt;=設定!$D$12),テーブル1[[#This Row],[val_K]],NA())</f>
        <v>#N/A</v>
      </c>
      <c r="W408" s="11" t="e">
        <f>IF(AND(テーブル1[[#This Row],[設定項目]]&lt;設定!$D$12,テーブル1[[#This Row],[設定項目]]&gt;=設定!$D$11),テーブル1[[#This Row],[val_J]],NA())</f>
        <v>#N/A</v>
      </c>
      <c r="X408" s="11" t="e">
        <f>IF(AND(テーブル1[[#This Row],[設定項目]]&lt;設定!$D$12,テーブル1[[#This Row],[設定項目]]&gt;=設定!$D$11),テーブル1[[#This Row],[val_K]],NA())</f>
        <v>#N/A</v>
      </c>
      <c r="Y408" s="11" t="e">
        <f>IF(AND(テーブル1[[#This Row],[設定項目]]&lt;設定!$D$11,テーブル1[[#This Row],[設定項目]]&gt;=設定!$D$10),テーブル1[[#This Row],[val_J]],NA())</f>
        <v>#N/A</v>
      </c>
      <c r="Z408" s="11" t="e">
        <f>IF(AND(テーブル1[[#This Row],[設定項目]]&lt;設定!$D$11,テーブル1[[#This Row],[設定項目]]&gt;=設定!$D$10),テーブル1[[#This Row],[val_K]],NA())</f>
        <v>#N/A</v>
      </c>
      <c r="AA408" s="11" t="e">
        <f>IF(AND(テーブル1[[#This Row],[設定項目]]&lt;設定!$D$10,テーブル1[[#This Row],[設定項目]]&gt;=設定!$D$9),テーブル1[[#This Row],[val_J]],NA())</f>
        <v>#N/A</v>
      </c>
      <c r="AB408" s="11" t="e">
        <f>IF(AND(テーブル1[[#This Row],[設定項目]]&lt;設定!$D$10,テーブル1[[#This Row],[設定項目]]&gt;=設定!$D$9),テーブル1[[#This Row],[val_K]],NA())</f>
        <v>#N/A</v>
      </c>
      <c r="AC408" s="11" t="e">
        <f>IF(AND(テーブル1[[#This Row],[設定項目]]&lt;設定!$F$8,テーブル1[[#This Row],[設定項目]]&lt;&gt;""),テーブル1[[#This Row],[val_J]],NA())</f>
        <v>#N/A</v>
      </c>
      <c r="AD408" s="11" t="e">
        <f>IF(AND(テーブル1[[#This Row],[設定項目]]&lt;設定!$F$8,テーブル1[[#This Row],[設定項目]]&lt;&gt;""),テーブル1[[#This Row],[val_K]],NA())</f>
        <v>#N/A</v>
      </c>
      <c r="AE408" s="11">
        <f>IF(AND('グラフ(cCa-P)'!$I$11="ON",テーブル1[[#This Row],[ラベル表示]]=TRUE),テーブル1[[#This Row],[名前]],"")</f>
        <v>0</v>
      </c>
      <c r="AF408" s="11">
        <f>IF(AND('グラフ(PTH-cCa,P)'!$I$31="ON",テーブル1[[#This Row],[ラベル表示]]=TRUE),テーブル1[[#This Row],[名前]],"")</f>
        <v>0</v>
      </c>
      <c r="AG408" s="11">
        <f>IF(AND('グラフ(PTH-cCa,P)'!$Y$31="ON",テーブル1[[#This Row],[ラベル表示]]=TRUE),テーブル1[[#This Row],[名前]],"")</f>
        <v>0</v>
      </c>
      <c r="AH408" s="76">
        <f t="shared" si="13"/>
        <v>0</v>
      </c>
    </row>
    <row r="409" spans="2:34" ht="20.399999999999999" customHeight="1" x14ac:dyDescent="0.45">
      <c r="B409" s="129" t="b">
        <v>1</v>
      </c>
      <c r="C409" s="88">
        <f t="shared" si="12"/>
        <v>405</v>
      </c>
      <c r="D409" s="144"/>
      <c r="E409" s="8"/>
      <c r="F409" s="8"/>
      <c r="G409" s="8"/>
      <c r="H409" s="8"/>
      <c r="I409" s="8"/>
      <c r="J409" s="8"/>
      <c r="K409" s="136" t="str">
        <f>テーブル1[[#This Row],[cCa(mg/dL) '[自動計算']_グラフ表示用]]</f>
        <v/>
      </c>
      <c r="L409" s="8"/>
      <c r="M409" s="8"/>
      <c r="N409" s="59"/>
      <c r="O4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09" s="130" t="e">
        <f>IF(AND(テーブル1[[#This Row],[cCa(mg/dL) '[自動計算']_グラフ表示用]]&lt;&gt;"",テーブル1[[#This Row],[ラベル表示]]=TRUE),テーブル1[[#This Row],[cCa(mg/dL) '[自動計算']_グラフ表示用]],NA())</f>
        <v>#N/A</v>
      </c>
      <c r="Q409" s="130" t="e">
        <f>IF(AND(テーブル1[[#This Row],[P(mg/dL)]]&lt;&gt;"",テーブル1[[#This Row],[ラベル表示]]=TRUE),テーブル1[[#This Row],[P(mg/dL)]],NA())</f>
        <v>#N/A</v>
      </c>
      <c r="R409" s="130" t="e">
        <f>IF(AND(テーブル1[[#This Row],[設定項目]]&lt;&gt;"",テーブル1[[#This Row],[ラベル表示]]=TRUE),テーブル1[[#This Row],[設定項目]],NA())</f>
        <v>#N/A</v>
      </c>
      <c r="S409" s="58" t="e">
        <f>IF(テーブル1[[#This Row],[設定項目]]&gt;=設定!$D$13,テーブル1[[#This Row],[val_J]],NA())</f>
        <v>#N/A</v>
      </c>
      <c r="T409" s="11" t="e">
        <f>IF(テーブル1[[#This Row],[設定項目]]&gt;=設定!$D$13,テーブル1[[#This Row],[val_K]],NA())</f>
        <v>#N/A</v>
      </c>
      <c r="U409" s="11" t="e">
        <f>IF(AND(テーブル1[[#This Row],[設定項目]]&lt;設定!$D$13,テーブル1[[#This Row],[設定項目]]&gt;=設定!$D$12),テーブル1[[#This Row],[val_J]],NA())</f>
        <v>#N/A</v>
      </c>
      <c r="V409" s="11" t="e">
        <f>IF(AND(テーブル1[[#This Row],[設定項目]]&lt;設定!$D$13,テーブル1[[#This Row],[設定項目]]&gt;=設定!$D$12),テーブル1[[#This Row],[val_K]],NA())</f>
        <v>#N/A</v>
      </c>
      <c r="W409" s="11" t="e">
        <f>IF(AND(テーブル1[[#This Row],[設定項目]]&lt;設定!$D$12,テーブル1[[#This Row],[設定項目]]&gt;=設定!$D$11),テーブル1[[#This Row],[val_J]],NA())</f>
        <v>#N/A</v>
      </c>
      <c r="X409" s="11" t="e">
        <f>IF(AND(テーブル1[[#This Row],[設定項目]]&lt;設定!$D$12,テーブル1[[#This Row],[設定項目]]&gt;=設定!$D$11),テーブル1[[#This Row],[val_K]],NA())</f>
        <v>#N/A</v>
      </c>
      <c r="Y409" s="11" t="e">
        <f>IF(AND(テーブル1[[#This Row],[設定項目]]&lt;設定!$D$11,テーブル1[[#This Row],[設定項目]]&gt;=設定!$D$10),テーブル1[[#This Row],[val_J]],NA())</f>
        <v>#N/A</v>
      </c>
      <c r="Z409" s="11" t="e">
        <f>IF(AND(テーブル1[[#This Row],[設定項目]]&lt;設定!$D$11,テーブル1[[#This Row],[設定項目]]&gt;=設定!$D$10),テーブル1[[#This Row],[val_K]],NA())</f>
        <v>#N/A</v>
      </c>
      <c r="AA409" s="11" t="e">
        <f>IF(AND(テーブル1[[#This Row],[設定項目]]&lt;設定!$D$10,テーブル1[[#This Row],[設定項目]]&gt;=設定!$D$9),テーブル1[[#This Row],[val_J]],NA())</f>
        <v>#N/A</v>
      </c>
      <c r="AB409" s="11" t="e">
        <f>IF(AND(テーブル1[[#This Row],[設定項目]]&lt;設定!$D$10,テーブル1[[#This Row],[設定項目]]&gt;=設定!$D$9),テーブル1[[#This Row],[val_K]],NA())</f>
        <v>#N/A</v>
      </c>
      <c r="AC409" s="11" t="e">
        <f>IF(AND(テーブル1[[#This Row],[設定項目]]&lt;設定!$F$8,テーブル1[[#This Row],[設定項目]]&lt;&gt;""),テーブル1[[#This Row],[val_J]],NA())</f>
        <v>#N/A</v>
      </c>
      <c r="AD409" s="11" t="e">
        <f>IF(AND(テーブル1[[#This Row],[設定項目]]&lt;設定!$F$8,テーブル1[[#This Row],[設定項目]]&lt;&gt;""),テーブル1[[#This Row],[val_K]],NA())</f>
        <v>#N/A</v>
      </c>
      <c r="AE409" s="11">
        <f>IF(AND('グラフ(cCa-P)'!$I$11="ON",テーブル1[[#This Row],[ラベル表示]]=TRUE),テーブル1[[#This Row],[名前]],"")</f>
        <v>0</v>
      </c>
      <c r="AF409" s="11">
        <f>IF(AND('グラフ(PTH-cCa,P)'!$I$31="ON",テーブル1[[#This Row],[ラベル表示]]=TRUE),テーブル1[[#This Row],[名前]],"")</f>
        <v>0</v>
      </c>
      <c r="AG409" s="11">
        <f>IF(AND('グラフ(PTH-cCa,P)'!$Y$31="ON",テーブル1[[#This Row],[ラベル表示]]=TRUE),テーブル1[[#This Row],[名前]],"")</f>
        <v>0</v>
      </c>
      <c r="AH409" s="76">
        <f t="shared" si="13"/>
        <v>0</v>
      </c>
    </row>
    <row r="410" spans="2:34" ht="20.399999999999999" customHeight="1" x14ac:dyDescent="0.45">
      <c r="B410" s="129" t="b">
        <v>1</v>
      </c>
      <c r="C410" s="88">
        <f t="shared" si="12"/>
        <v>406</v>
      </c>
      <c r="D410" s="144"/>
      <c r="E410" s="8"/>
      <c r="F410" s="8"/>
      <c r="G410" s="8"/>
      <c r="H410" s="8"/>
      <c r="I410" s="8"/>
      <c r="J410" s="8"/>
      <c r="K410" s="136" t="str">
        <f>テーブル1[[#This Row],[cCa(mg/dL) '[自動計算']_グラフ表示用]]</f>
        <v/>
      </c>
      <c r="L410" s="8"/>
      <c r="M410" s="8"/>
      <c r="N410" s="59"/>
      <c r="O4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0" s="130" t="e">
        <f>IF(AND(テーブル1[[#This Row],[cCa(mg/dL) '[自動計算']_グラフ表示用]]&lt;&gt;"",テーブル1[[#This Row],[ラベル表示]]=TRUE),テーブル1[[#This Row],[cCa(mg/dL) '[自動計算']_グラフ表示用]],NA())</f>
        <v>#N/A</v>
      </c>
      <c r="Q410" s="130" t="e">
        <f>IF(AND(テーブル1[[#This Row],[P(mg/dL)]]&lt;&gt;"",テーブル1[[#This Row],[ラベル表示]]=TRUE),テーブル1[[#This Row],[P(mg/dL)]],NA())</f>
        <v>#N/A</v>
      </c>
      <c r="R410" s="130" t="e">
        <f>IF(AND(テーブル1[[#This Row],[設定項目]]&lt;&gt;"",テーブル1[[#This Row],[ラベル表示]]=TRUE),テーブル1[[#This Row],[設定項目]],NA())</f>
        <v>#N/A</v>
      </c>
      <c r="S410" s="58" t="e">
        <f>IF(テーブル1[[#This Row],[設定項目]]&gt;=設定!$D$13,テーブル1[[#This Row],[val_J]],NA())</f>
        <v>#N/A</v>
      </c>
      <c r="T410" s="11" t="e">
        <f>IF(テーブル1[[#This Row],[設定項目]]&gt;=設定!$D$13,テーブル1[[#This Row],[val_K]],NA())</f>
        <v>#N/A</v>
      </c>
      <c r="U410" s="11" t="e">
        <f>IF(AND(テーブル1[[#This Row],[設定項目]]&lt;設定!$D$13,テーブル1[[#This Row],[設定項目]]&gt;=設定!$D$12),テーブル1[[#This Row],[val_J]],NA())</f>
        <v>#N/A</v>
      </c>
      <c r="V410" s="11" t="e">
        <f>IF(AND(テーブル1[[#This Row],[設定項目]]&lt;設定!$D$13,テーブル1[[#This Row],[設定項目]]&gt;=設定!$D$12),テーブル1[[#This Row],[val_K]],NA())</f>
        <v>#N/A</v>
      </c>
      <c r="W410" s="11" t="e">
        <f>IF(AND(テーブル1[[#This Row],[設定項目]]&lt;設定!$D$12,テーブル1[[#This Row],[設定項目]]&gt;=設定!$D$11),テーブル1[[#This Row],[val_J]],NA())</f>
        <v>#N/A</v>
      </c>
      <c r="X410" s="11" t="e">
        <f>IF(AND(テーブル1[[#This Row],[設定項目]]&lt;設定!$D$12,テーブル1[[#This Row],[設定項目]]&gt;=設定!$D$11),テーブル1[[#This Row],[val_K]],NA())</f>
        <v>#N/A</v>
      </c>
      <c r="Y410" s="11" t="e">
        <f>IF(AND(テーブル1[[#This Row],[設定項目]]&lt;設定!$D$11,テーブル1[[#This Row],[設定項目]]&gt;=設定!$D$10),テーブル1[[#This Row],[val_J]],NA())</f>
        <v>#N/A</v>
      </c>
      <c r="Z410" s="11" t="e">
        <f>IF(AND(テーブル1[[#This Row],[設定項目]]&lt;設定!$D$11,テーブル1[[#This Row],[設定項目]]&gt;=設定!$D$10),テーブル1[[#This Row],[val_K]],NA())</f>
        <v>#N/A</v>
      </c>
      <c r="AA410" s="11" t="e">
        <f>IF(AND(テーブル1[[#This Row],[設定項目]]&lt;設定!$D$10,テーブル1[[#This Row],[設定項目]]&gt;=設定!$D$9),テーブル1[[#This Row],[val_J]],NA())</f>
        <v>#N/A</v>
      </c>
      <c r="AB410" s="11" t="e">
        <f>IF(AND(テーブル1[[#This Row],[設定項目]]&lt;設定!$D$10,テーブル1[[#This Row],[設定項目]]&gt;=設定!$D$9),テーブル1[[#This Row],[val_K]],NA())</f>
        <v>#N/A</v>
      </c>
      <c r="AC410" s="11" t="e">
        <f>IF(AND(テーブル1[[#This Row],[設定項目]]&lt;設定!$F$8,テーブル1[[#This Row],[設定項目]]&lt;&gt;""),テーブル1[[#This Row],[val_J]],NA())</f>
        <v>#N/A</v>
      </c>
      <c r="AD410" s="11" t="e">
        <f>IF(AND(テーブル1[[#This Row],[設定項目]]&lt;設定!$F$8,テーブル1[[#This Row],[設定項目]]&lt;&gt;""),テーブル1[[#This Row],[val_K]],NA())</f>
        <v>#N/A</v>
      </c>
      <c r="AE410" s="11">
        <f>IF(AND('グラフ(cCa-P)'!$I$11="ON",テーブル1[[#This Row],[ラベル表示]]=TRUE),テーブル1[[#This Row],[名前]],"")</f>
        <v>0</v>
      </c>
      <c r="AF410" s="11">
        <f>IF(AND('グラフ(PTH-cCa,P)'!$I$31="ON",テーブル1[[#This Row],[ラベル表示]]=TRUE),テーブル1[[#This Row],[名前]],"")</f>
        <v>0</v>
      </c>
      <c r="AG410" s="11">
        <f>IF(AND('グラフ(PTH-cCa,P)'!$Y$31="ON",テーブル1[[#This Row],[ラベル表示]]=TRUE),テーブル1[[#This Row],[名前]],"")</f>
        <v>0</v>
      </c>
      <c r="AH410" s="76">
        <f t="shared" si="13"/>
        <v>0</v>
      </c>
    </row>
    <row r="411" spans="2:34" ht="20.399999999999999" customHeight="1" x14ac:dyDescent="0.45">
      <c r="B411" s="129" t="b">
        <v>1</v>
      </c>
      <c r="C411" s="88">
        <f t="shared" si="12"/>
        <v>407</v>
      </c>
      <c r="D411" s="144"/>
      <c r="E411" s="8"/>
      <c r="F411" s="8"/>
      <c r="G411" s="8"/>
      <c r="H411" s="8"/>
      <c r="I411" s="8"/>
      <c r="J411" s="8"/>
      <c r="K411" s="136" t="str">
        <f>テーブル1[[#This Row],[cCa(mg/dL) '[自動計算']_グラフ表示用]]</f>
        <v/>
      </c>
      <c r="L411" s="8"/>
      <c r="M411" s="8"/>
      <c r="N411" s="59"/>
      <c r="O4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1" s="130" t="e">
        <f>IF(AND(テーブル1[[#This Row],[cCa(mg/dL) '[自動計算']_グラフ表示用]]&lt;&gt;"",テーブル1[[#This Row],[ラベル表示]]=TRUE),テーブル1[[#This Row],[cCa(mg/dL) '[自動計算']_グラフ表示用]],NA())</f>
        <v>#N/A</v>
      </c>
      <c r="Q411" s="130" t="e">
        <f>IF(AND(テーブル1[[#This Row],[P(mg/dL)]]&lt;&gt;"",テーブル1[[#This Row],[ラベル表示]]=TRUE),テーブル1[[#This Row],[P(mg/dL)]],NA())</f>
        <v>#N/A</v>
      </c>
      <c r="R411" s="130" t="e">
        <f>IF(AND(テーブル1[[#This Row],[設定項目]]&lt;&gt;"",テーブル1[[#This Row],[ラベル表示]]=TRUE),テーブル1[[#This Row],[設定項目]],NA())</f>
        <v>#N/A</v>
      </c>
      <c r="S411" s="58" t="e">
        <f>IF(テーブル1[[#This Row],[設定項目]]&gt;=設定!$D$13,テーブル1[[#This Row],[val_J]],NA())</f>
        <v>#N/A</v>
      </c>
      <c r="T411" s="11" t="e">
        <f>IF(テーブル1[[#This Row],[設定項目]]&gt;=設定!$D$13,テーブル1[[#This Row],[val_K]],NA())</f>
        <v>#N/A</v>
      </c>
      <c r="U411" s="11" t="e">
        <f>IF(AND(テーブル1[[#This Row],[設定項目]]&lt;設定!$D$13,テーブル1[[#This Row],[設定項目]]&gt;=設定!$D$12),テーブル1[[#This Row],[val_J]],NA())</f>
        <v>#N/A</v>
      </c>
      <c r="V411" s="11" t="e">
        <f>IF(AND(テーブル1[[#This Row],[設定項目]]&lt;設定!$D$13,テーブル1[[#This Row],[設定項目]]&gt;=設定!$D$12),テーブル1[[#This Row],[val_K]],NA())</f>
        <v>#N/A</v>
      </c>
      <c r="W411" s="11" t="e">
        <f>IF(AND(テーブル1[[#This Row],[設定項目]]&lt;設定!$D$12,テーブル1[[#This Row],[設定項目]]&gt;=設定!$D$11),テーブル1[[#This Row],[val_J]],NA())</f>
        <v>#N/A</v>
      </c>
      <c r="X411" s="11" t="e">
        <f>IF(AND(テーブル1[[#This Row],[設定項目]]&lt;設定!$D$12,テーブル1[[#This Row],[設定項目]]&gt;=設定!$D$11),テーブル1[[#This Row],[val_K]],NA())</f>
        <v>#N/A</v>
      </c>
      <c r="Y411" s="11" t="e">
        <f>IF(AND(テーブル1[[#This Row],[設定項目]]&lt;設定!$D$11,テーブル1[[#This Row],[設定項目]]&gt;=設定!$D$10),テーブル1[[#This Row],[val_J]],NA())</f>
        <v>#N/A</v>
      </c>
      <c r="Z411" s="11" t="e">
        <f>IF(AND(テーブル1[[#This Row],[設定項目]]&lt;設定!$D$11,テーブル1[[#This Row],[設定項目]]&gt;=設定!$D$10),テーブル1[[#This Row],[val_K]],NA())</f>
        <v>#N/A</v>
      </c>
      <c r="AA411" s="11" t="e">
        <f>IF(AND(テーブル1[[#This Row],[設定項目]]&lt;設定!$D$10,テーブル1[[#This Row],[設定項目]]&gt;=設定!$D$9),テーブル1[[#This Row],[val_J]],NA())</f>
        <v>#N/A</v>
      </c>
      <c r="AB411" s="11" t="e">
        <f>IF(AND(テーブル1[[#This Row],[設定項目]]&lt;設定!$D$10,テーブル1[[#This Row],[設定項目]]&gt;=設定!$D$9),テーブル1[[#This Row],[val_K]],NA())</f>
        <v>#N/A</v>
      </c>
      <c r="AC411" s="11" t="e">
        <f>IF(AND(テーブル1[[#This Row],[設定項目]]&lt;設定!$F$8,テーブル1[[#This Row],[設定項目]]&lt;&gt;""),テーブル1[[#This Row],[val_J]],NA())</f>
        <v>#N/A</v>
      </c>
      <c r="AD411" s="11" t="e">
        <f>IF(AND(テーブル1[[#This Row],[設定項目]]&lt;設定!$F$8,テーブル1[[#This Row],[設定項目]]&lt;&gt;""),テーブル1[[#This Row],[val_K]],NA())</f>
        <v>#N/A</v>
      </c>
      <c r="AE411" s="11">
        <f>IF(AND('グラフ(cCa-P)'!$I$11="ON",テーブル1[[#This Row],[ラベル表示]]=TRUE),テーブル1[[#This Row],[名前]],"")</f>
        <v>0</v>
      </c>
      <c r="AF411" s="11">
        <f>IF(AND('グラフ(PTH-cCa,P)'!$I$31="ON",テーブル1[[#This Row],[ラベル表示]]=TRUE),テーブル1[[#This Row],[名前]],"")</f>
        <v>0</v>
      </c>
      <c r="AG411" s="11">
        <f>IF(AND('グラフ(PTH-cCa,P)'!$Y$31="ON",テーブル1[[#This Row],[ラベル表示]]=TRUE),テーブル1[[#This Row],[名前]],"")</f>
        <v>0</v>
      </c>
      <c r="AH411" s="76">
        <f t="shared" si="13"/>
        <v>0</v>
      </c>
    </row>
    <row r="412" spans="2:34" ht="20.399999999999999" customHeight="1" x14ac:dyDescent="0.45">
      <c r="B412" s="129" t="b">
        <v>1</v>
      </c>
      <c r="C412" s="88">
        <f t="shared" si="12"/>
        <v>408</v>
      </c>
      <c r="D412" s="144"/>
      <c r="E412" s="8"/>
      <c r="F412" s="8"/>
      <c r="G412" s="8"/>
      <c r="H412" s="8"/>
      <c r="I412" s="8"/>
      <c r="J412" s="8"/>
      <c r="K412" s="136" t="str">
        <f>テーブル1[[#This Row],[cCa(mg/dL) '[自動計算']_グラフ表示用]]</f>
        <v/>
      </c>
      <c r="L412" s="8"/>
      <c r="M412" s="8"/>
      <c r="N412" s="59"/>
      <c r="O4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2" s="130" t="e">
        <f>IF(AND(テーブル1[[#This Row],[cCa(mg/dL) '[自動計算']_グラフ表示用]]&lt;&gt;"",テーブル1[[#This Row],[ラベル表示]]=TRUE),テーブル1[[#This Row],[cCa(mg/dL) '[自動計算']_グラフ表示用]],NA())</f>
        <v>#N/A</v>
      </c>
      <c r="Q412" s="130" t="e">
        <f>IF(AND(テーブル1[[#This Row],[P(mg/dL)]]&lt;&gt;"",テーブル1[[#This Row],[ラベル表示]]=TRUE),テーブル1[[#This Row],[P(mg/dL)]],NA())</f>
        <v>#N/A</v>
      </c>
      <c r="R412" s="130" t="e">
        <f>IF(AND(テーブル1[[#This Row],[設定項目]]&lt;&gt;"",テーブル1[[#This Row],[ラベル表示]]=TRUE),テーブル1[[#This Row],[設定項目]],NA())</f>
        <v>#N/A</v>
      </c>
      <c r="S412" s="58" t="e">
        <f>IF(テーブル1[[#This Row],[設定項目]]&gt;=設定!$D$13,テーブル1[[#This Row],[val_J]],NA())</f>
        <v>#N/A</v>
      </c>
      <c r="T412" s="11" t="e">
        <f>IF(テーブル1[[#This Row],[設定項目]]&gt;=設定!$D$13,テーブル1[[#This Row],[val_K]],NA())</f>
        <v>#N/A</v>
      </c>
      <c r="U412" s="11" t="e">
        <f>IF(AND(テーブル1[[#This Row],[設定項目]]&lt;設定!$D$13,テーブル1[[#This Row],[設定項目]]&gt;=設定!$D$12),テーブル1[[#This Row],[val_J]],NA())</f>
        <v>#N/A</v>
      </c>
      <c r="V412" s="11" t="e">
        <f>IF(AND(テーブル1[[#This Row],[設定項目]]&lt;設定!$D$13,テーブル1[[#This Row],[設定項目]]&gt;=設定!$D$12),テーブル1[[#This Row],[val_K]],NA())</f>
        <v>#N/A</v>
      </c>
      <c r="W412" s="11" t="e">
        <f>IF(AND(テーブル1[[#This Row],[設定項目]]&lt;設定!$D$12,テーブル1[[#This Row],[設定項目]]&gt;=設定!$D$11),テーブル1[[#This Row],[val_J]],NA())</f>
        <v>#N/A</v>
      </c>
      <c r="X412" s="11" t="e">
        <f>IF(AND(テーブル1[[#This Row],[設定項目]]&lt;設定!$D$12,テーブル1[[#This Row],[設定項目]]&gt;=設定!$D$11),テーブル1[[#This Row],[val_K]],NA())</f>
        <v>#N/A</v>
      </c>
      <c r="Y412" s="11" t="e">
        <f>IF(AND(テーブル1[[#This Row],[設定項目]]&lt;設定!$D$11,テーブル1[[#This Row],[設定項目]]&gt;=設定!$D$10),テーブル1[[#This Row],[val_J]],NA())</f>
        <v>#N/A</v>
      </c>
      <c r="Z412" s="11" t="e">
        <f>IF(AND(テーブル1[[#This Row],[設定項目]]&lt;設定!$D$11,テーブル1[[#This Row],[設定項目]]&gt;=設定!$D$10),テーブル1[[#This Row],[val_K]],NA())</f>
        <v>#N/A</v>
      </c>
      <c r="AA412" s="11" t="e">
        <f>IF(AND(テーブル1[[#This Row],[設定項目]]&lt;設定!$D$10,テーブル1[[#This Row],[設定項目]]&gt;=設定!$D$9),テーブル1[[#This Row],[val_J]],NA())</f>
        <v>#N/A</v>
      </c>
      <c r="AB412" s="11" t="e">
        <f>IF(AND(テーブル1[[#This Row],[設定項目]]&lt;設定!$D$10,テーブル1[[#This Row],[設定項目]]&gt;=設定!$D$9),テーブル1[[#This Row],[val_K]],NA())</f>
        <v>#N/A</v>
      </c>
      <c r="AC412" s="11" t="e">
        <f>IF(AND(テーブル1[[#This Row],[設定項目]]&lt;設定!$F$8,テーブル1[[#This Row],[設定項目]]&lt;&gt;""),テーブル1[[#This Row],[val_J]],NA())</f>
        <v>#N/A</v>
      </c>
      <c r="AD412" s="11" t="e">
        <f>IF(AND(テーブル1[[#This Row],[設定項目]]&lt;設定!$F$8,テーブル1[[#This Row],[設定項目]]&lt;&gt;""),テーブル1[[#This Row],[val_K]],NA())</f>
        <v>#N/A</v>
      </c>
      <c r="AE412" s="11">
        <f>IF(AND('グラフ(cCa-P)'!$I$11="ON",テーブル1[[#This Row],[ラベル表示]]=TRUE),テーブル1[[#This Row],[名前]],"")</f>
        <v>0</v>
      </c>
      <c r="AF412" s="11">
        <f>IF(AND('グラフ(PTH-cCa,P)'!$I$31="ON",テーブル1[[#This Row],[ラベル表示]]=TRUE),テーブル1[[#This Row],[名前]],"")</f>
        <v>0</v>
      </c>
      <c r="AG412" s="11">
        <f>IF(AND('グラフ(PTH-cCa,P)'!$Y$31="ON",テーブル1[[#This Row],[ラベル表示]]=TRUE),テーブル1[[#This Row],[名前]],"")</f>
        <v>0</v>
      </c>
      <c r="AH412" s="76">
        <f t="shared" si="13"/>
        <v>0</v>
      </c>
    </row>
    <row r="413" spans="2:34" ht="20.399999999999999" customHeight="1" x14ac:dyDescent="0.45">
      <c r="B413" s="129" t="b">
        <v>1</v>
      </c>
      <c r="C413" s="88">
        <f t="shared" si="12"/>
        <v>409</v>
      </c>
      <c r="D413" s="144"/>
      <c r="E413" s="8"/>
      <c r="F413" s="8"/>
      <c r="G413" s="8"/>
      <c r="H413" s="8"/>
      <c r="I413" s="8"/>
      <c r="J413" s="8"/>
      <c r="K413" s="136" t="str">
        <f>テーブル1[[#This Row],[cCa(mg/dL) '[自動計算']_グラフ表示用]]</f>
        <v/>
      </c>
      <c r="L413" s="8"/>
      <c r="M413" s="8"/>
      <c r="N413" s="59"/>
      <c r="O4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3" s="130" t="e">
        <f>IF(AND(テーブル1[[#This Row],[cCa(mg/dL) '[自動計算']_グラフ表示用]]&lt;&gt;"",テーブル1[[#This Row],[ラベル表示]]=TRUE),テーブル1[[#This Row],[cCa(mg/dL) '[自動計算']_グラフ表示用]],NA())</f>
        <v>#N/A</v>
      </c>
      <c r="Q413" s="130" t="e">
        <f>IF(AND(テーブル1[[#This Row],[P(mg/dL)]]&lt;&gt;"",テーブル1[[#This Row],[ラベル表示]]=TRUE),テーブル1[[#This Row],[P(mg/dL)]],NA())</f>
        <v>#N/A</v>
      </c>
      <c r="R413" s="130" t="e">
        <f>IF(AND(テーブル1[[#This Row],[設定項目]]&lt;&gt;"",テーブル1[[#This Row],[ラベル表示]]=TRUE),テーブル1[[#This Row],[設定項目]],NA())</f>
        <v>#N/A</v>
      </c>
      <c r="S413" s="58" t="e">
        <f>IF(テーブル1[[#This Row],[設定項目]]&gt;=設定!$D$13,テーブル1[[#This Row],[val_J]],NA())</f>
        <v>#N/A</v>
      </c>
      <c r="T413" s="11" t="e">
        <f>IF(テーブル1[[#This Row],[設定項目]]&gt;=設定!$D$13,テーブル1[[#This Row],[val_K]],NA())</f>
        <v>#N/A</v>
      </c>
      <c r="U413" s="11" t="e">
        <f>IF(AND(テーブル1[[#This Row],[設定項目]]&lt;設定!$D$13,テーブル1[[#This Row],[設定項目]]&gt;=設定!$D$12),テーブル1[[#This Row],[val_J]],NA())</f>
        <v>#N/A</v>
      </c>
      <c r="V413" s="11" t="e">
        <f>IF(AND(テーブル1[[#This Row],[設定項目]]&lt;設定!$D$13,テーブル1[[#This Row],[設定項目]]&gt;=設定!$D$12),テーブル1[[#This Row],[val_K]],NA())</f>
        <v>#N/A</v>
      </c>
      <c r="W413" s="11" t="e">
        <f>IF(AND(テーブル1[[#This Row],[設定項目]]&lt;設定!$D$12,テーブル1[[#This Row],[設定項目]]&gt;=設定!$D$11),テーブル1[[#This Row],[val_J]],NA())</f>
        <v>#N/A</v>
      </c>
      <c r="X413" s="11" t="e">
        <f>IF(AND(テーブル1[[#This Row],[設定項目]]&lt;設定!$D$12,テーブル1[[#This Row],[設定項目]]&gt;=設定!$D$11),テーブル1[[#This Row],[val_K]],NA())</f>
        <v>#N/A</v>
      </c>
      <c r="Y413" s="11" t="e">
        <f>IF(AND(テーブル1[[#This Row],[設定項目]]&lt;設定!$D$11,テーブル1[[#This Row],[設定項目]]&gt;=設定!$D$10),テーブル1[[#This Row],[val_J]],NA())</f>
        <v>#N/A</v>
      </c>
      <c r="Z413" s="11" t="e">
        <f>IF(AND(テーブル1[[#This Row],[設定項目]]&lt;設定!$D$11,テーブル1[[#This Row],[設定項目]]&gt;=設定!$D$10),テーブル1[[#This Row],[val_K]],NA())</f>
        <v>#N/A</v>
      </c>
      <c r="AA413" s="11" t="e">
        <f>IF(AND(テーブル1[[#This Row],[設定項目]]&lt;設定!$D$10,テーブル1[[#This Row],[設定項目]]&gt;=設定!$D$9),テーブル1[[#This Row],[val_J]],NA())</f>
        <v>#N/A</v>
      </c>
      <c r="AB413" s="11" t="e">
        <f>IF(AND(テーブル1[[#This Row],[設定項目]]&lt;設定!$D$10,テーブル1[[#This Row],[設定項目]]&gt;=設定!$D$9),テーブル1[[#This Row],[val_K]],NA())</f>
        <v>#N/A</v>
      </c>
      <c r="AC413" s="11" t="e">
        <f>IF(AND(テーブル1[[#This Row],[設定項目]]&lt;設定!$F$8,テーブル1[[#This Row],[設定項目]]&lt;&gt;""),テーブル1[[#This Row],[val_J]],NA())</f>
        <v>#N/A</v>
      </c>
      <c r="AD413" s="11" t="e">
        <f>IF(AND(テーブル1[[#This Row],[設定項目]]&lt;設定!$F$8,テーブル1[[#This Row],[設定項目]]&lt;&gt;""),テーブル1[[#This Row],[val_K]],NA())</f>
        <v>#N/A</v>
      </c>
      <c r="AE413" s="11">
        <f>IF(AND('グラフ(cCa-P)'!$I$11="ON",テーブル1[[#This Row],[ラベル表示]]=TRUE),テーブル1[[#This Row],[名前]],"")</f>
        <v>0</v>
      </c>
      <c r="AF413" s="11">
        <f>IF(AND('グラフ(PTH-cCa,P)'!$I$31="ON",テーブル1[[#This Row],[ラベル表示]]=TRUE),テーブル1[[#This Row],[名前]],"")</f>
        <v>0</v>
      </c>
      <c r="AG413" s="11">
        <f>IF(AND('グラフ(PTH-cCa,P)'!$Y$31="ON",テーブル1[[#This Row],[ラベル表示]]=TRUE),テーブル1[[#This Row],[名前]],"")</f>
        <v>0</v>
      </c>
      <c r="AH413" s="76">
        <f t="shared" si="13"/>
        <v>0</v>
      </c>
    </row>
    <row r="414" spans="2:34" ht="20.399999999999999" customHeight="1" x14ac:dyDescent="0.45">
      <c r="B414" s="129" t="b">
        <v>1</v>
      </c>
      <c r="C414" s="88">
        <f t="shared" si="12"/>
        <v>410</v>
      </c>
      <c r="D414" s="144"/>
      <c r="E414" s="8"/>
      <c r="F414" s="8"/>
      <c r="G414" s="8"/>
      <c r="H414" s="8"/>
      <c r="I414" s="8"/>
      <c r="J414" s="8"/>
      <c r="K414" s="136" t="str">
        <f>テーブル1[[#This Row],[cCa(mg/dL) '[自動計算']_グラフ表示用]]</f>
        <v/>
      </c>
      <c r="L414" s="8"/>
      <c r="M414" s="8"/>
      <c r="N414" s="59"/>
      <c r="O4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4" s="130" t="e">
        <f>IF(AND(テーブル1[[#This Row],[cCa(mg/dL) '[自動計算']_グラフ表示用]]&lt;&gt;"",テーブル1[[#This Row],[ラベル表示]]=TRUE),テーブル1[[#This Row],[cCa(mg/dL) '[自動計算']_グラフ表示用]],NA())</f>
        <v>#N/A</v>
      </c>
      <c r="Q414" s="130" t="e">
        <f>IF(AND(テーブル1[[#This Row],[P(mg/dL)]]&lt;&gt;"",テーブル1[[#This Row],[ラベル表示]]=TRUE),テーブル1[[#This Row],[P(mg/dL)]],NA())</f>
        <v>#N/A</v>
      </c>
      <c r="R414" s="130" t="e">
        <f>IF(AND(テーブル1[[#This Row],[設定項目]]&lt;&gt;"",テーブル1[[#This Row],[ラベル表示]]=TRUE),テーブル1[[#This Row],[設定項目]],NA())</f>
        <v>#N/A</v>
      </c>
      <c r="S414" s="58" t="e">
        <f>IF(テーブル1[[#This Row],[設定項目]]&gt;=設定!$D$13,テーブル1[[#This Row],[val_J]],NA())</f>
        <v>#N/A</v>
      </c>
      <c r="T414" s="11" t="e">
        <f>IF(テーブル1[[#This Row],[設定項目]]&gt;=設定!$D$13,テーブル1[[#This Row],[val_K]],NA())</f>
        <v>#N/A</v>
      </c>
      <c r="U414" s="11" t="e">
        <f>IF(AND(テーブル1[[#This Row],[設定項目]]&lt;設定!$D$13,テーブル1[[#This Row],[設定項目]]&gt;=設定!$D$12),テーブル1[[#This Row],[val_J]],NA())</f>
        <v>#N/A</v>
      </c>
      <c r="V414" s="11" t="e">
        <f>IF(AND(テーブル1[[#This Row],[設定項目]]&lt;設定!$D$13,テーブル1[[#This Row],[設定項目]]&gt;=設定!$D$12),テーブル1[[#This Row],[val_K]],NA())</f>
        <v>#N/A</v>
      </c>
      <c r="W414" s="11" t="e">
        <f>IF(AND(テーブル1[[#This Row],[設定項目]]&lt;設定!$D$12,テーブル1[[#This Row],[設定項目]]&gt;=設定!$D$11),テーブル1[[#This Row],[val_J]],NA())</f>
        <v>#N/A</v>
      </c>
      <c r="X414" s="11" t="e">
        <f>IF(AND(テーブル1[[#This Row],[設定項目]]&lt;設定!$D$12,テーブル1[[#This Row],[設定項目]]&gt;=設定!$D$11),テーブル1[[#This Row],[val_K]],NA())</f>
        <v>#N/A</v>
      </c>
      <c r="Y414" s="11" t="e">
        <f>IF(AND(テーブル1[[#This Row],[設定項目]]&lt;設定!$D$11,テーブル1[[#This Row],[設定項目]]&gt;=設定!$D$10),テーブル1[[#This Row],[val_J]],NA())</f>
        <v>#N/A</v>
      </c>
      <c r="Z414" s="11" t="e">
        <f>IF(AND(テーブル1[[#This Row],[設定項目]]&lt;設定!$D$11,テーブル1[[#This Row],[設定項目]]&gt;=設定!$D$10),テーブル1[[#This Row],[val_K]],NA())</f>
        <v>#N/A</v>
      </c>
      <c r="AA414" s="11" t="e">
        <f>IF(AND(テーブル1[[#This Row],[設定項目]]&lt;設定!$D$10,テーブル1[[#This Row],[設定項目]]&gt;=設定!$D$9),テーブル1[[#This Row],[val_J]],NA())</f>
        <v>#N/A</v>
      </c>
      <c r="AB414" s="11" t="e">
        <f>IF(AND(テーブル1[[#This Row],[設定項目]]&lt;設定!$D$10,テーブル1[[#This Row],[設定項目]]&gt;=設定!$D$9),テーブル1[[#This Row],[val_K]],NA())</f>
        <v>#N/A</v>
      </c>
      <c r="AC414" s="11" t="e">
        <f>IF(AND(テーブル1[[#This Row],[設定項目]]&lt;設定!$F$8,テーブル1[[#This Row],[設定項目]]&lt;&gt;""),テーブル1[[#This Row],[val_J]],NA())</f>
        <v>#N/A</v>
      </c>
      <c r="AD414" s="11" t="e">
        <f>IF(AND(テーブル1[[#This Row],[設定項目]]&lt;設定!$F$8,テーブル1[[#This Row],[設定項目]]&lt;&gt;""),テーブル1[[#This Row],[val_K]],NA())</f>
        <v>#N/A</v>
      </c>
      <c r="AE414" s="11">
        <f>IF(AND('グラフ(cCa-P)'!$I$11="ON",テーブル1[[#This Row],[ラベル表示]]=TRUE),テーブル1[[#This Row],[名前]],"")</f>
        <v>0</v>
      </c>
      <c r="AF414" s="11">
        <f>IF(AND('グラフ(PTH-cCa,P)'!$I$31="ON",テーブル1[[#This Row],[ラベル表示]]=TRUE),テーブル1[[#This Row],[名前]],"")</f>
        <v>0</v>
      </c>
      <c r="AG414" s="11">
        <f>IF(AND('グラフ(PTH-cCa,P)'!$Y$31="ON",テーブル1[[#This Row],[ラベル表示]]=TRUE),テーブル1[[#This Row],[名前]],"")</f>
        <v>0</v>
      </c>
      <c r="AH414" s="76">
        <f t="shared" si="13"/>
        <v>0</v>
      </c>
    </row>
    <row r="415" spans="2:34" ht="20.399999999999999" customHeight="1" x14ac:dyDescent="0.45">
      <c r="B415" s="129" t="b">
        <v>1</v>
      </c>
      <c r="C415" s="88">
        <f t="shared" si="12"/>
        <v>411</v>
      </c>
      <c r="D415" s="144"/>
      <c r="E415" s="8"/>
      <c r="F415" s="8"/>
      <c r="G415" s="8"/>
      <c r="H415" s="8"/>
      <c r="I415" s="8"/>
      <c r="J415" s="8"/>
      <c r="K415" s="136" t="str">
        <f>テーブル1[[#This Row],[cCa(mg/dL) '[自動計算']_グラフ表示用]]</f>
        <v/>
      </c>
      <c r="L415" s="8"/>
      <c r="M415" s="8"/>
      <c r="N415" s="59"/>
      <c r="O4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5" s="130" t="e">
        <f>IF(AND(テーブル1[[#This Row],[cCa(mg/dL) '[自動計算']_グラフ表示用]]&lt;&gt;"",テーブル1[[#This Row],[ラベル表示]]=TRUE),テーブル1[[#This Row],[cCa(mg/dL) '[自動計算']_グラフ表示用]],NA())</f>
        <v>#N/A</v>
      </c>
      <c r="Q415" s="130" t="e">
        <f>IF(AND(テーブル1[[#This Row],[P(mg/dL)]]&lt;&gt;"",テーブル1[[#This Row],[ラベル表示]]=TRUE),テーブル1[[#This Row],[P(mg/dL)]],NA())</f>
        <v>#N/A</v>
      </c>
      <c r="R415" s="130" t="e">
        <f>IF(AND(テーブル1[[#This Row],[設定項目]]&lt;&gt;"",テーブル1[[#This Row],[ラベル表示]]=TRUE),テーブル1[[#This Row],[設定項目]],NA())</f>
        <v>#N/A</v>
      </c>
      <c r="S415" s="58" t="e">
        <f>IF(テーブル1[[#This Row],[設定項目]]&gt;=設定!$D$13,テーブル1[[#This Row],[val_J]],NA())</f>
        <v>#N/A</v>
      </c>
      <c r="T415" s="11" t="e">
        <f>IF(テーブル1[[#This Row],[設定項目]]&gt;=設定!$D$13,テーブル1[[#This Row],[val_K]],NA())</f>
        <v>#N/A</v>
      </c>
      <c r="U415" s="11" t="e">
        <f>IF(AND(テーブル1[[#This Row],[設定項目]]&lt;設定!$D$13,テーブル1[[#This Row],[設定項目]]&gt;=設定!$D$12),テーブル1[[#This Row],[val_J]],NA())</f>
        <v>#N/A</v>
      </c>
      <c r="V415" s="11" t="e">
        <f>IF(AND(テーブル1[[#This Row],[設定項目]]&lt;設定!$D$13,テーブル1[[#This Row],[設定項目]]&gt;=設定!$D$12),テーブル1[[#This Row],[val_K]],NA())</f>
        <v>#N/A</v>
      </c>
      <c r="W415" s="11" t="e">
        <f>IF(AND(テーブル1[[#This Row],[設定項目]]&lt;設定!$D$12,テーブル1[[#This Row],[設定項目]]&gt;=設定!$D$11),テーブル1[[#This Row],[val_J]],NA())</f>
        <v>#N/A</v>
      </c>
      <c r="X415" s="11" t="e">
        <f>IF(AND(テーブル1[[#This Row],[設定項目]]&lt;設定!$D$12,テーブル1[[#This Row],[設定項目]]&gt;=設定!$D$11),テーブル1[[#This Row],[val_K]],NA())</f>
        <v>#N/A</v>
      </c>
      <c r="Y415" s="11" t="e">
        <f>IF(AND(テーブル1[[#This Row],[設定項目]]&lt;設定!$D$11,テーブル1[[#This Row],[設定項目]]&gt;=設定!$D$10),テーブル1[[#This Row],[val_J]],NA())</f>
        <v>#N/A</v>
      </c>
      <c r="Z415" s="11" t="e">
        <f>IF(AND(テーブル1[[#This Row],[設定項目]]&lt;設定!$D$11,テーブル1[[#This Row],[設定項目]]&gt;=設定!$D$10),テーブル1[[#This Row],[val_K]],NA())</f>
        <v>#N/A</v>
      </c>
      <c r="AA415" s="11" t="e">
        <f>IF(AND(テーブル1[[#This Row],[設定項目]]&lt;設定!$D$10,テーブル1[[#This Row],[設定項目]]&gt;=設定!$D$9),テーブル1[[#This Row],[val_J]],NA())</f>
        <v>#N/A</v>
      </c>
      <c r="AB415" s="11" t="e">
        <f>IF(AND(テーブル1[[#This Row],[設定項目]]&lt;設定!$D$10,テーブル1[[#This Row],[設定項目]]&gt;=設定!$D$9),テーブル1[[#This Row],[val_K]],NA())</f>
        <v>#N/A</v>
      </c>
      <c r="AC415" s="11" t="e">
        <f>IF(AND(テーブル1[[#This Row],[設定項目]]&lt;設定!$F$8,テーブル1[[#This Row],[設定項目]]&lt;&gt;""),テーブル1[[#This Row],[val_J]],NA())</f>
        <v>#N/A</v>
      </c>
      <c r="AD415" s="11" t="e">
        <f>IF(AND(テーブル1[[#This Row],[設定項目]]&lt;設定!$F$8,テーブル1[[#This Row],[設定項目]]&lt;&gt;""),テーブル1[[#This Row],[val_K]],NA())</f>
        <v>#N/A</v>
      </c>
      <c r="AE415" s="11">
        <f>IF(AND('グラフ(cCa-P)'!$I$11="ON",テーブル1[[#This Row],[ラベル表示]]=TRUE),テーブル1[[#This Row],[名前]],"")</f>
        <v>0</v>
      </c>
      <c r="AF415" s="11">
        <f>IF(AND('グラフ(PTH-cCa,P)'!$I$31="ON",テーブル1[[#This Row],[ラベル表示]]=TRUE),テーブル1[[#This Row],[名前]],"")</f>
        <v>0</v>
      </c>
      <c r="AG415" s="11">
        <f>IF(AND('グラフ(PTH-cCa,P)'!$Y$31="ON",テーブル1[[#This Row],[ラベル表示]]=TRUE),テーブル1[[#This Row],[名前]],"")</f>
        <v>0</v>
      </c>
      <c r="AH415" s="76">
        <f t="shared" si="13"/>
        <v>0</v>
      </c>
    </row>
    <row r="416" spans="2:34" ht="20.399999999999999" customHeight="1" x14ac:dyDescent="0.45">
      <c r="B416" s="129" t="b">
        <v>1</v>
      </c>
      <c r="C416" s="88">
        <f t="shared" si="12"/>
        <v>412</v>
      </c>
      <c r="D416" s="144"/>
      <c r="E416" s="8"/>
      <c r="F416" s="8"/>
      <c r="G416" s="8"/>
      <c r="H416" s="8"/>
      <c r="I416" s="8"/>
      <c r="J416" s="8"/>
      <c r="K416" s="136" t="str">
        <f>テーブル1[[#This Row],[cCa(mg/dL) '[自動計算']_グラフ表示用]]</f>
        <v/>
      </c>
      <c r="L416" s="8"/>
      <c r="M416" s="8"/>
      <c r="N416" s="59"/>
      <c r="O4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6" s="130" t="e">
        <f>IF(AND(テーブル1[[#This Row],[cCa(mg/dL) '[自動計算']_グラフ表示用]]&lt;&gt;"",テーブル1[[#This Row],[ラベル表示]]=TRUE),テーブル1[[#This Row],[cCa(mg/dL) '[自動計算']_グラフ表示用]],NA())</f>
        <v>#N/A</v>
      </c>
      <c r="Q416" s="130" t="e">
        <f>IF(AND(テーブル1[[#This Row],[P(mg/dL)]]&lt;&gt;"",テーブル1[[#This Row],[ラベル表示]]=TRUE),テーブル1[[#This Row],[P(mg/dL)]],NA())</f>
        <v>#N/A</v>
      </c>
      <c r="R416" s="130" t="e">
        <f>IF(AND(テーブル1[[#This Row],[設定項目]]&lt;&gt;"",テーブル1[[#This Row],[ラベル表示]]=TRUE),テーブル1[[#This Row],[設定項目]],NA())</f>
        <v>#N/A</v>
      </c>
      <c r="S416" s="58" t="e">
        <f>IF(テーブル1[[#This Row],[設定項目]]&gt;=設定!$D$13,テーブル1[[#This Row],[val_J]],NA())</f>
        <v>#N/A</v>
      </c>
      <c r="T416" s="11" t="e">
        <f>IF(テーブル1[[#This Row],[設定項目]]&gt;=設定!$D$13,テーブル1[[#This Row],[val_K]],NA())</f>
        <v>#N/A</v>
      </c>
      <c r="U416" s="11" t="e">
        <f>IF(AND(テーブル1[[#This Row],[設定項目]]&lt;設定!$D$13,テーブル1[[#This Row],[設定項目]]&gt;=設定!$D$12),テーブル1[[#This Row],[val_J]],NA())</f>
        <v>#N/A</v>
      </c>
      <c r="V416" s="11" t="e">
        <f>IF(AND(テーブル1[[#This Row],[設定項目]]&lt;設定!$D$13,テーブル1[[#This Row],[設定項目]]&gt;=設定!$D$12),テーブル1[[#This Row],[val_K]],NA())</f>
        <v>#N/A</v>
      </c>
      <c r="W416" s="11" t="e">
        <f>IF(AND(テーブル1[[#This Row],[設定項目]]&lt;設定!$D$12,テーブル1[[#This Row],[設定項目]]&gt;=設定!$D$11),テーブル1[[#This Row],[val_J]],NA())</f>
        <v>#N/A</v>
      </c>
      <c r="X416" s="11" t="e">
        <f>IF(AND(テーブル1[[#This Row],[設定項目]]&lt;設定!$D$12,テーブル1[[#This Row],[設定項目]]&gt;=設定!$D$11),テーブル1[[#This Row],[val_K]],NA())</f>
        <v>#N/A</v>
      </c>
      <c r="Y416" s="11" t="e">
        <f>IF(AND(テーブル1[[#This Row],[設定項目]]&lt;設定!$D$11,テーブル1[[#This Row],[設定項目]]&gt;=設定!$D$10),テーブル1[[#This Row],[val_J]],NA())</f>
        <v>#N/A</v>
      </c>
      <c r="Z416" s="11" t="e">
        <f>IF(AND(テーブル1[[#This Row],[設定項目]]&lt;設定!$D$11,テーブル1[[#This Row],[設定項目]]&gt;=設定!$D$10),テーブル1[[#This Row],[val_K]],NA())</f>
        <v>#N/A</v>
      </c>
      <c r="AA416" s="11" t="e">
        <f>IF(AND(テーブル1[[#This Row],[設定項目]]&lt;設定!$D$10,テーブル1[[#This Row],[設定項目]]&gt;=設定!$D$9),テーブル1[[#This Row],[val_J]],NA())</f>
        <v>#N/A</v>
      </c>
      <c r="AB416" s="11" t="e">
        <f>IF(AND(テーブル1[[#This Row],[設定項目]]&lt;設定!$D$10,テーブル1[[#This Row],[設定項目]]&gt;=設定!$D$9),テーブル1[[#This Row],[val_K]],NA())</f>
        <v>#N/A</v>
      </c>
      <c r="AC416" s="11" t="e">
        <f>IF(AND(テーブル1[[#This Row],[設定項目]]&lt;設定!$F$8,テーブル1[[#This Row],[設定項目]]&lt;&gt;""),テーブル1[[#This Row],[val_J]],NA())</f>
        <v>#N/A</v>
      </c>
      <c r="AD416" s="11" t="e">
        <f>IF(AND(テーブル1[[#This Row],[設定項目]]&lt;設定!$F$8,テーブル1[[#This Row],[設定項目]]&lt;&gt;""),テーブル1[[#This Row],[val_K]],NA())</f>
        <v>#N/A</v>
      </c>
      <c r="AE416" s="11">
        <f>IF(AND('グラフ(cCa-P)'!$I$11="ON",テーブル1[[#This Row],[ラベル表示]]=TRUE),テーブル1[[#This Row],[名前]],"")</f>
        <v>0</v>
      </c>
      <c r="AF416" s="11">
        <f>IF(AND('グラフ(PTH-cCa,P)'!$I$31="ON",テーブル1[[#This Row],[ラベル表示]]=TRUE),テーブル1[[#This Row],[名前]],"")</f>
        <v>0</v>
      </c>
      <c r="AG416" s="11">
        <f>IF(AND('グラフ(PTH-cCa,P)'!$Y$31="ON",テーブル1[[#This Row],[ラベル表示]]=TRUE),テーブル1[[#This Row],[名前]],"")</f>
        <v>0</v>
      </c>
      <c r="AH416" s="76">
        <f t="shared" si="13"/>
        <v>0</v>
      </c>
    </row>
    <row r="417" spans="2:34" ht="20.399999999999999" customHeight="1" x14ac:dyDescent="0.45">
      <c r="B417" s="129" t="b">
        <v>1</v>
      </c>
      <c r="C417" s="88">
        <f t="shared" si="12"/>
        <v>413</v>
      </c>
      <c r="D417" s="144"/>
      <c r="E417" s="8"/>
      <c r="F417" s="8"/>
      <c r="G417" s="8"/>
      <c r="H417" s="8"/>
      <c r="I417" s="8"/>
      <c r="J417" s="8"/>
      <c r="K417" s="136" t="str">
        <f>テーブル1[[#This Row],[cCa(mg/dL) '[自動計算']_グラフ表示用]]</f>
        <v/>
      </c>
      <c r="L417" s="8"/>
      <c r="M417" s="8"/>
      <c r="N417" s="59"/>
      <c r="O4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7" s="130" t="e">
        <f>IF(AND(テーブル1[[#This Row],[cCa(mg/dL) '[自動計算']_グラフ表示用]]&lt;&gt;"",テーブル1[[#This Row],[ラベル表示]]=TRUE),テーブル1[[#This Row],[cCa(mg/dL) '[自動計算']_グラフ表示用]],NA())</f>
        <v>#N/A</v>
      </c>
      <c r="Q417" s="130" t="e">
        <f>IF(AND(テーブル1[[#This Row],[P(mg/dL)]]&lt;&gt;"",テーブル1[[#This Row],[ラベル表示]]=TRUE),テーブル1[[#This Row],[P(mg/dL)]],NA())</f>
        <v>#N/A</v>
      </c>
      <c r="R417" s="130" t="e">
        <f>IF(AND(テーブル1[[#This Row],[設定項目]]&lt;&gt;"",テーブル1[[#This Row],[ラベル表示]]=TRUE),テーブル1[[#This Row],[設定項目]],NA())</f>
        <v>#N/A</v>
      </c>
      <c r="S417" s="58" t="e">
        <f>IF(テーブル1[[#This Row],[設定項目]]&gt;=設定!$D$13,テーブル1[[#This Row],[val_J]],NA())</f>
        <v>#N/A</v>
      </c>
      <c r="T417" s="11" t="e">
        <f>IF(テーブル1[[#This Row],[設定項目]]&gt;=設定!$D$13,テーブル1[[#This Row],[val_K]],NA())</f>
        <v>#N/A</v>
      </c>
      <c r="U417" s="11" t="e">
        <f>IF(AND(テーブル1[[#This Row],[設定項目]]&lt;設定!$D$13,テーブル1[[#This Row],[設定項目]]&gt;=設定!$D$12),テーブル1[[#This Row],[val_J]],NA())</f>
        <v>#N/A</v>
      </c>
      <c r="V417" s="11" t="e">
        <f>IF(AND(テーブル1[[#This Row],[設定項目]]&lt;設定!$D$13,テーブル1[[#This Row],[設定項目]]&gt;=設定!$D$12),テーブル1[[#This Row],[val_K]],NA())</f>
        <v>#N/A</v>
      </c>
      <c r="W417" s="11" t="e">
        <f>IF(AND(テーブル1[[#This Row],[設定項目]]&lt;設定!$D$12,テーブル1[[#This Row],[設定項目]]&gt;=設定!$D$11),テーブル1[[#This Row],[val_J]],NA())</f>
        <v>#N/A</v>
      </c>
      <c r="X417" s="11" t="e">
        <f>IF(AND(テーブル1[[#This Row],[設定項目]]&lt;設定!$D$12,テーブル1[[#This Row],[設定項目]]&gt;=設定!$D$11),テーブル1[[#This Row],[val_K]],NA())</f>
        <v>#N/A</v>
      </c>
      <c r="Y417" s="11" t="e">
        <f>IF(AND(テーブル1[[#This Row],[設定項目]]&lt;設定!$D$11,テーブル1[[#This Row],[設定項目]]&gt;=設定!$D$10),テーブル1[[#This Row],[val_J]],NA())</f>
        <v>#N/A</v>
      </c>
      <c r="Z417" s="11" t="e">
        <f>IF(AND(テーブル1[[#This Row],[設定項目]]&lt;設定!$D$11,テーブル1[[#This Row],[設定項目]]&gt;=設定!$D$10),テーブル1[[#This Row],[val_K]],NA())</f>
        <v>#N/A</v>
      </c>
      <c r="AA417" s="11" t="e">
        <f>IF(AND(テーブル1[[#This Row],[設定項目]]&lt;設定!$D$10,テーブル1[[#This Row],[設定項目]]&gt;=設定!$D$9),テーブル1[[#This Row],[val_J]],NA())</f>
        <v>#N/A</v>
      </c>
      <c r="AB417" s="11" t="e">
        <f>IF(AND(テーブル1[[#This Row],[設定項目]]&lt;設定!$D$10,テーブル1[[#This Row],[設定項目]]&gt;=設定!$D$9),テーブル1[[#This Row],[val_K]],NA())</f>
        <v>#N/A</v>
      </c>
      <c r="AC417" s="11" t="e">
        <f>IF(AND(テーブル1[[#This Row],[設定項目]]&lt;設定!$F$8,テーブル1[[#This Row],[設定項目]]&lt;&gt;""),テーブル1[[#This Row],[val_J]],NA())</f>
        <v>#N/A</v>
      </c>
      <c r="AD417" s="11" t="e">
        <f>IF(AND(テーブル1[[#This Row],[設定項目]]&lt;設定!$F$8,テーブル1[[#This Row],[設定項目]]&lt;&gt;""),テーブル1[[#This Row],[val_K]],NA())</f>
        <v>#N/A</v>
      </c>
      <c r="AE417" s="11">
        <f>IF(AND('グラフ(cCa-P)'!$I$11="ON",テーブル1[[#This Row],[ラベル表示]]=TRUE),テーブル1[[#This Row],[名前]],"")</f>
        <v>0</v>
      </c>
      <c r="AF417" s="11">
        <f>IF(AND('グラフ(PTH-cCa,P)'!$I$31="ON",テーブル1[[#This Row],[ラベル表示]]=TRUE),テーブル1[[#This Row],[名前]],"")</f>
        <v>0</v>
      </c>
      <c r="AG417" s="11">
        <f>IF(AND('グラフ(PTH-cCa,P)'!$Y$31="ON",テーブル1[[#This Row],[ラベル表示]]=TRUE),テーブル1[[#This Row],[名前]],"")</f>
        <v>0</v>
      </c>
      <c r="AH417" s="76">
        <f t="shared" si="13"/>
        <v>0</v>
      </c>
    </row>
    <row r="418" spans="2:34" ht="20.399999999999999" customHeight="1" x14ac:dyDescent="0.45">
      <c r="B418" s="129" t="b">
        <v>1</v>
      </c>
      <c r="C418" s="88">
        <f t="shared" si="12"/>
        <v>414</v>
      </c>
      <c r="D418" s="144"/>
      <c r="E418" s="8"/>
      <c r="F418" s="8"/>
      <c r="G418" s="8"/>
      <c r="H418" s="8"/>
      <c r="I418" s="8"/>
      <c r="J418" s="8"/>
      <c r="K418" s="136" t="str">
        <f>テーブル1[[#This Row],[cCa(mg/dL) '[自動計算']_グラフ表示用]]</f>
        <v/>
      </c>
      <c r="L418" s="8"/>
      <c r="M418" s="8"/>
      <c r="N418" s="59"/>
      <c r="O4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8" s="130" t="e">
        <f>IF(AND(テーブル1[[#This Row],[cCa(mg/dL) '[自動計算']_グラフ表示用]]&lt;&gt;"",テーブル1[[#This Row],[ラベル表示]]=TRUE),テーブル1[[#This Row],[cCa(mg/dL) '[自動計算']_グラフ表示用]],NA())</f>
        <v>#N/A</v>
      </c>
      <c r="Q418" s="130" t="e">
        <f>IF(AND(テーブル1[[#This Row],[P(mg/dL)]]&lt;&gt;"",テーブル1[[#This Row],[ラベル表示]]=TRUE),テーブル1[[#This Row],[P(mg/dL)]],NA())</f>
        <v>#N/A</v>
      </c>
      <c r="R418" s="130" t="e">
        <f>IF(AND(テーブル1[[#This Row],[設定項目]]&lt;&gt;"",テーブル1[[#This Row],[ラベル表示]]=TRUE),テーブル1[[#This Row],[設定項目]],NA())</f>
        <v>#N/A</v>
      </c>
      <c r="S418" s="58" t="e">
        <f>IF(テーブル1[[#This Row],[設定項目]]&gt;=設定!$D$13,テーブル1[[#This Row],[val_J]],NA())</f>
        <v>#N/A</v>
      </c>
      <c r="T418" s="11" t="e">
        <f>IF(テーブル1[[#This Row],[設定項目]]&gt;=設定!$D$13,テーブル1[[#This Row],[val_K]],NA())</f>
        <v>#N/A</v>
      </c>
      <c r="U418" s="11" t="e">
        <f>IF(AND(テーブル1[[#This Row],[設定項目]]&lt;設定!$D$13,テーブル1[[#This Row],[設定項目]]&gt;=設定!$D$12),テーブル1[[#This Row],[val_J]],NA())</f>
        <v>#N/A</v>
      </c>
      <c r="V418" s="11" t="e">
        <f>IF(AND(テーブル1[[#This Row],[設定項目]]&lt;設定!$D$13,テーブル1[[#This Row],[設定項目]]&gt;=設定!$D$12),テーブル1[[#This Row],[val_K]],NA())</f>
        <v>#N/A</v>
      </c>
      <c r="W418" s="11" t="e">
        <f>IF(AND(テーブル1[[#This Row],[設定項目]]&lt;設定!$D$12,テーブル1[[#This Row],[設定項目]]&gt;=設定!$D$11),テーブル1[[#This Row],[val_J]],NA())</f>
        <v>#N/A</v>
      </c>
      <c r="X418" s="11" t="e">
        <f>IF(AND(テーブル1[[#This Row],[設定項目]]&lt;設定!$D$12,テーブル1[[#This Row],[設定項目]]&gt;=設定!$D$11),テーブル1[[#This Row],[val_K]],NA())</f>
        <v>#N/A</v>
      </c>
      <c r="Y418" s="11" t="e">
        <f>IF(AND(テーブル1[[#This Row],[設定項目]]&lt;設定!$D$11,テーブル1[[#This Row],[設定項目]]&gt;=設定!$D$10),テーブル1[[#This Row],[val_J]],NA())</f>
        <v>#N/A</v>
      </c>
      <c r="Z418" s="11" t="e">
        <f>IF(AND(テーブル1[[#This Row],[設定項目]]&lt;設定!$D$11,テーブル1[[#This Row],[設定項目]]&gt;=設定!$D$10),テーブル1[[#This Row],[val_K]],NA())</f>
        <v>#N/A</v>
      </c>
      <c r="AA418" s="11" t="e">
        <f>IF(AND(テーブル1[[#This Row],[設定項目]]&lt;設定!$D$10,テーブル1[[#This Row],[設定項目]]&gt;=設定!$D$9),テーブル1[[#This Row],[val_J]],NA())</f>
        <v>#N/A</v>
      </c>
      <c r="AB418" s="11" t="e">
        <f>IF(AND(テーブル1[[#This Row],[設定項目]]&lt;設定!$D$10,テーブル1[[#This Row],[設定項目]]&gt;=設定!$D$9),テーブル1[[#This Row],[val_K]],NA())</f>
        <v>#N/A</v>
      </c>
      <c r="AC418" s="11" t="e">
        <f>IF(AND(テーブル1[[#This Row],[設定項目]]&lt;設定!$F$8,テーブル1[[#This Row],[設定項目]]&lt;&gt;""),テーブル1[[#This Row],[val_J]],NA())</f>
        <v>#N/A</v>
      </c>
      <c r="AD418" s="11" t="e">
        <f>IF(AND(テーブル1[[#This Row],[設定項目]]&lt;設定!$F$8,テーブル1[[#This Row],[設定項目]]&lt;&gt;""),テーブル1[[#This Row],[val_K]],NA())</f>
        <v>#N/A</v>
      </c>
      <c r="AE418" s="11">
        <f>IF(AND('グラフ(cCa-P)'!$I$11="ON",テーブル1[[#This Row],[ラベル表示]]=TRUE),テーブル1[[#This Row],[名前]],"")</f>
        <v>0</v>
      </c>
      <c r="AF418" s="11">
        <f>IF(AND('グラフ(PTH-cCa,P)'!$I$31="ON",テーブル1[[#This Row],[ラベル表示]]=TRUE),テーブル1[[#This Row],[名前]],"")</f>
        <v>0</v>
      </c>
      <c r="AG418" s="11">
        <f>IF(AND('グラフ(PTH-cCa,P)'!$Y$31="ON",テーブル1[[#This Row],[ラベル表示]]=TRUE),テーブル1[[#This Row],[名前]],"")</f>
        <v>0</v>
      </c>
      <c r="AH418" s="76">
        <f t="shared" si="13"/>
        <v>0</v>
      </c>
    </row>
    <row r="419" spans="2:34" ht="20.399999999999999" customHeight="1" x14ac:dyDescent="0.45">
      <c r="B419" s="129" t="b">
        <v>1</v>
      </c>
      <c r="C419" s="88">
        <f t="shared" si="12"/>
        <v>415</v>
      </c>
      <c r="D419" s="144"/>
      <c r="E419" s="8"/>
      <c r="F419" s="8"/>
      <c r="G419" s="8"/>
      <c r="H419" s="8"/>
      <c r="I419" s="8"/>
      <c r="J419" s="8"/>
      <c r="K419" s="136" t="str">
        <f>テーブル1[[#This Row],[cCa(mg/dL) '[自動計算']_グラフ表示用]]</f>
        <v/>
      </c>
      <c r="L419" s="8"/>
      <c r="M419" s="8"/>
      <c r="N419" s="59"/>
      <c r="O4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19" s="130" t="e">
        <f>IF(AND(テーブル1[[#This Row],[cCa(mg/dL) '[自動計算']_グラフ表示用]]&lt;&gt;"",テーブル1[[#This Row],[ラベル表示]]=TRUE),テーブル1[[#This Row],[cCa(mg/dL) '[自動計算']_グラフ表示用]],NA())</f>
        <v>#N/A</v>
      </c>
      <c r="Q419" s="130" t="e">
        <f>IF(AND(テーブル1[[#This Row],[P(mg/dL)]]&lt;&gt;"",テーブル1[[#This Row],[ラベル表示]]=TRUE),テーブル1[[#This Row],[P(mg/dL)]],NA())</f>
        <v>#N/A</v>
      </c>
      <c r="R419" s="130" t="e">
        <f>IF(AND(テーブル1[[#This Row],[設定項目]]&lt;&gt;"",テーブル1[[#This Row],[ラベル表示]]=TRUE),テーブル1[[#This Row],[設定項目]],NA())</f>
        <v>#N/A</v>
      </c>
      <c r="S419" s="58" t="e">
        <f>IF(テーブル1[[#This Row],[設定項目]]&gt;=設定!$D$13,テーブル1[[#This Row],[val_J]],NA())</f>
        <v>#N/A</v>
      </c>
      <c r="T419" s="11" t="e">
        <f>IF(テーブル1[[#This Row],[設定項目]]&gt;=設定!$D$13,テーブル1[[#This Row],[val_K]],NA())</f>
        <v>#N/A</v>
      </c>
      <c r="U419" s="11" t="e">
        <f>IF(AND(テーブル1[[#This Row],[設定項目]]&lt;設定!$D$13,テーブル1[[#This Row],[設定項目]]&gt;=設定!$D$12),テーブル1[[#This Row],[val_J]],NA())</f>
        <v>#N/A</v>
      </c>
      <c r="V419" s="11" t="e">
        <f>IF(AND(テーブル1[[#This Row],[設定項目]]&lt;設定!$D$13,テーブル1[[#This Row],[設定項目]]&gt;=設定!$D$12),テーブル1[[#This Row],[val_K]],NA())</f>
        <v>#N/A</v>
      </c>
      <c r="W419" s="11" t="e">
        <f>IF(AND(テーブル1[[#This Row],[設定項目]]&lt;設定!$D$12,テーブル1[[#This Row],[設定項目]]&gt;=設定!$D$11),テーブル1[[#This Row],[val_J]],NA())</f>
        <v>#N/A</v>
      </c>
      <c r="X419" s="11" t="e">
        <f>IF(AND(テーブル1[[#This Row],[設定項目]]&lt;設定!$D$12,テーブル1[[#This Row],[設定項目]]&gt;=設定!$D$11),テーブル1[[#This Row],[val_K]],NA())</f>
        <v>#N/A</v>
      </c>
      <c r="Y419" s="11" t="e">
        <f>IF(AND(テーブル1[[#This Row],[設定項目]]&lt;設定!$D$11,テーブル1[[#This Row],[設定項目]]&gt;=設定!$D$10),テーブル1[[#This Row],[val_J]],NA())</f>
        <v>#N/A</v>
      </c>
      <c r="Z419" s="11" t="e">
        <f>IF(AND(テーブル1[[#This Row],[設定項目]]&lt;設定!$D$11,テーブル1[[#This Row],[設定項目]]&gt;=設定!$D$10),テーブル1[[#This Row],[val_K]],NA())</f>
        <v>#N/A</v>
      </c>
      <c r="AA419" s="11" t="e">
        <f>IF(AND(テーブル1[[#This Row],[設定項目]]&lt;設定!$D$10,テーブル1[[#This Row],[設定項目]]&gt;=設定!$D$9),テーブル1[[#This Row],[val_J]],NA())</f>
        <v>#N/A</v>
      </c>
      <c r="AB419" s="11" t="e">
        <f>IF(AND(テーブル1[[#This Row],[設定項目]]&lt;設定!$D$10,テーブル1[[#This Row],[設定項目]]&gt;=設定!$D$9),テーブル1[[#This Row],[val_K]],NA())</f>
        <v>#N/A</v>
      </c>
      <c r="AC419" s="11" t="e">
        <f>IF(AND(テーブル1[[#This Row],[設定項目]]&lt;設定!$F$8,テーブル1[[#This Row],[設定項目]]&lt;&gt;""),テーブル1[[#This Row],[val_J]],NA())</f>
        <v>#N/A</v>
      </c>
      <c r="AD419" s="11" t="e">
        <f>IF(AND(テーブル1[[#This Row],[設定項目]]&lt;設定!$F$8,テーブル1[[#This Row],[設定項目]]&lt;&gt;""),テーブル1[[#This Row],[val_K]],NA())</f>
        <v>#N/A</v>
      </c>
      <c r="AE419" s="11">
        <f>IF(AND('グラフ(cCa-P)'!$I$11="ON",テーブル1[[#This Row],[ラベル表示]]=TRUE),テーブル1[[#This Row],[名前]],"")</f>
        <v>0</v>
      </c>
      <c r="AF419" s="11">
        <f>IF(AND('グラフ(PTH-cCa,P)'!$I$31="ON",テーブル1[[#This Row],[ラベル表示]]=TRUE),テーブル1[[#This Row],[名前]],"")</f>
        <v>0</v>
      </c>
      <c r="AG419" s="11">
        <f>IF(AND('グラフ(PTH-cCa,P)'!$Y$31="ON",テーブル1[[#This Row],[ラベル表示]]=TRUE),テーブル1[[#This Row],[名前]],"")</f>
        <v>0</v>
      </c>
      <c r="AH419" s="76">
        <f t="shared" si="13"/>
        <v>0</v>
      </c>
    </row>
    <row r="420" spans="2:34" ht="20.399999999999999" customHeight="1" x14ac:dyDescent="0.45">
      <c r="B420" s="129" t="b">
        <v>1</v>
      </c>
      <c r="C420" s="88">
        <f t="shared" si="12"/>
        <v>416</v>
      </c>
      <c r="D420" s="144"/>
      <c r="E420" s="8"/>
      <c r="F420" s="8"/>
      <c r="G420" s="8"/>
      <c r="H420" s="8"/>
      <c r="I420" s="8"/>
      <c r="J420" s="8"/>
      <c r="K420" s="136" t="str">
        <f>テーブル1[[#This Row],[cCa(mg/dL) '[自動計算']_グラフ表示用]]</f>
        <v/>
      </c>
      <c r="L420" s="8"/>
      <c r="M420" s="8"/>
      <c r="N420" s="59"/>
      <c r="O4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0" s="130" t="e">
        <f>IF(AND(テーブル1[[#This Row],[cCa(mg/dL) '[自動計算']_グラフ表示用]]&lt;&gt;"",テーブル1[[#This Row],[ラベル表示]]=TRUE),テーブル1[[#This Row],[cCa(mg/dL) '[自動計算']_グラフ表示用]],NA())</f>
        <v>#N/A</v>
      </c>
      <c r="Q420" s="130" t="e">
        <f>IF(AND(テーブル1[[#This Row],[P(mg/dL)]]&lt;&gt;"",テーブル1[[#This Row],[ラベル表示]]=TRUE),テーブル1[[#This Row],[P(mg/dL)]],NA())</f>
        <v>#N/A</v>
      </c>
      <c r="R420" s="130" t="e">
        <f>IF(AND(テーブル1[[#This Row],[設定項目]]&lt;&gt;"",テーブル1[[#This Row],[ラベル表示]]=TRUE),テーブル1[[#This Row],[設定項目]],NA())</f>
        <v>#N/A</v>
      </c>
      <c r="S420" s="58" t="e">
        <f>IF(テーブル1[[#This Row],[設定項目]]&gt;=設定!$D$13,テーブル1[[#This Row],[val_J]],NA())</f>
        <v>#N/A</v>
      </c>
      <c r="T420" s="11" t="e">
        <f>IF(テーブル1[[#This Row],[設定項目]]&gt;=設定!$D$13,テーブル1[[#This Row],[val_K]],NA())</f>
        <v>#N/A</v>
      </c>
      <c r="U420" s="11" t="e">
        <f>IF(AND(テーブル1[[#This Row],[設定項目]]&lt;設定!$D$13,テーブル1[[#This Row],[設定項目]]&gt;=設定!$D$12),テーブル1[[#This Row],[val_J]],NA())</f>
        <v>#N/A</v>
      </c>
      <c r="V420" s="11" t="e">
        <f>IF(AND(テーブル1[[#This Row],[設定項目]]&lt;設定!$D$13,テーブル1[[#This Row],[設定項目]]&gt;=設定!$D$12),テーブル1[[#This Row],[val_K]],NA())</f>
        <v>#N/A</v>
      </c>
      <c r="W420" s="11" t="e">
        <f>IF(AND(テーブル1[[#This Row],[設定項目]]&lt;設定!$D$12,テーブル1[[#This Row],[設定項目]]&gt;=設定!$D$11),テーブル1[[#This Row],[val_J]],NA())</f>
        <v>#N/A</v>
      </c>
      <c r="X420" s="11" t="e">
        <f>IF(AND(テーブル1[[#This Row],[設定項目]]&lt;設定!$D$12,テーブル1[[#This Row],[設定項目]]&gt;=設定!$D$11),テーブル1[[#This Row],[val_K]],NA())</f>
        <v>#N/A</v>
      </c>
      <c r="Y420" s="11" t="e">
        <f>IF(AND(テーブル1[[#This Row],[設定項目]]&lt;設定!$D$11,テーブル1[[#This Row],[設定項目]]&gt;=設定!$D$10),テーブル1[[#This Row],[val_J]],NA())</f>
        <v>#N/A</v>
      </c>
      <c r="Z420" s="11" t="e">
        <f>IF(AND(テーブル1[[#This Row],[設定項目]]&lt;設定!$D$11,テーブル1[[#This Row],[設定項目]]&gt;=設定!$D$10),テーブル1[[#This Row],[val_K]],NA())</f>
        <v>#N/A</v>
      </c>
      <c r="AA420" s="11" t="e">
        <f>IF(AND(テーブル1[[#This Row],[設定項目]]&lt;設定!$D$10,テーブル1[[#This Row],[設定項目]]&gt;=設定!$D$9),テーブル1[[#This Row],[val_J]],NA())</f>
        <v>#N/A</v>
      </c>
      <c r="AB420" s="11" t="e">
        <f>IF(AND(テーブル1[[#This Row],[設定項目]]&lt;設定!$D$10,テーブル1[[#This Row],[設定項目]]&gt;=設定!$D$9),テーブル1[[#This Row],[val_K]],NA())</f>
        <v>#N/A</v>
      </c>
      <c r="AC420" s="11" t="e">
        <f>IF(AND(テーブル1[[#This Row],[設定項目]]&lt;設定!$F$8,テーブル1[[#This Row],[設定項目]]&lt;&gt;""),テーブル1[[#This Row],[val_J]],NA())</f>
        <v>#N/A</v>
      </c>
      <c r="AD420" s="11" t="e">
        <f>IF(AND(テーブル1[[#This Row],[設定項目]]&lt;設定!$F$8,テーブル1[[#This Row],[設定項目]]&lt;&gt;""),テーブル1[[#This Row],[val_K]],NA())</f>
        <v>#N/A</v>
      </c>
      <c r="AE420" s="11">
        <f>IF(AND('グラフ(cCa-P)'!$I$11="ON",テーブル1[[#This Row],[ラベル表示]]=TRUE),テーブル1[[#This Row],[名前]],"")</f>
        <v>0</v>
      </c>
      <c r="AF420" s="11">
        <f>IF(AND('グラフ(PTH-cCa,P)'!$I$31="ON",テーブル1[[#This Row],[ラベル表示]]=TRUE),テーブル1[[#This Row],[名前]],"")</f>
        <v>0</v>
      </c>
      <c r="AG420" s="11">
        <f>IF(AND('グラフ(PTH-cCa,P)'!$Y$31="ON",テーブル1[[#This Row],[ラベル表示]]=TRUE),テーブル1[[#This Row],[名前]],"")</f>
        <v>0</v>
      </c>
      <c r="AH420" s="76">
        <f t="shared" si="13"/>
        <v>0</v>
      </c>
    </row>
    <row r="421" spans="2:34" ht="20.399999999999999" customHeight="1" x14ac:dyDescent="0.45">
      <c r="B421" s="129" t="b">
        <v>1</v>
      </c>
      <c r="C421" s="88">
        <f t="shared" si="12"/>
        <v>417</v>
      </c>
      <c r="D421" s="144"/>
      <c r="E421" s="8"/>
      <c r="F421" s="8"/>
      <c r="G421" s="8"/>
      <c r="H421" s="8"/>
      <c r="I421" s="8"/>
      <c r="J421" s="8"/>
      <c r="K421" s="136" t="str">
        <f>テーブル1[[#This Row],[cCa(mg/dL) '[自動計算']_グラフ表示用]]</f>
        <v/>
      </c>
      <c r="L421" s="8"/>
      <c r="M421" s="8"/>
      <c r="N421" s="59"/>
      <c r="O4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1" s="130" t="e">
        <f>IF(AND(テーブル1[[#This Row],[cCa(mg/dL) '[自動計算']_グラフ表示用]]&lt;&gt;"",テーブル1[[#This Row],[ラベル表示]]=TRUE),テーブル1[[#This Row],[cCa(mg/dL) '[自動計算']_グラフ表示用]],NA())</f>
        <v>#N/A</v>
      </c>
      <c r="Q421" s="130" t="e">
        <f>IF(AND(テーブル1[[#This Row],[P(mg/dL)]]&lt;&gt;"",テーブル1[[#This Row],[ラベル表示]]=TRUE),テーブル1[[#This Row],[P(mg/dL)]],NA())</f>
        <v>#N/A</v>
      </c>
      <c r="R421" s="130" t="e">
        <f>IF(AND(テーブル1[[#This Row],[設定項目]]&lt;&gt;"",テーブル1[[#This Row],[ラベル表示]]=TRUE),テーブル1[[#This Row],[設定項目]],NA())</f>
        <v>#N/A</v>
      </c>
      <c r="S421" s="58" t="e">
        <f>IF(テーブル1[[#This Row],[設定項目]]&gt;=設定!$D$13,テーブル1[[#This Row],[val_J]],NA())</f>
        <v>#N/A</v>
      </c>
      <c r="T421" s="11" t="e">
        <f>IF(テーブル1[[#This Row],[設定項目]]&gt;=設定!$D$13,テーブル1[[#This Row],[val_K]],NA())</f>
        <v>#N/A</v>
      </c>
      <c r="U421" s="11" t="e">
        <f>IF(AND(テーブル1[[#This Row],[設定項目]]&lt;設定!$D$13,テーブル1[[#This Row],[設定項目]]&gt;=設定!$D$12),テーブル1[[#This Row],[val_J]],NA())</f>
        <v>#N/A</v>
      </c>
      <c r="V421" s="11" t="e">
        <f>IF(AND(テーブル1[[#This Row],[設定項目]]&lt;設定!$D$13,テーブル1[[#This Row],[設定項目]]&gt;=設定!$D$12),テーブル1[[#This Row],[val_K]],NA())</f>
        <v>#N/A</v>
      </c>
      <c r="W421" s="11" t="e">
        <f>IF(AND(テーブル1[[#This Row],[設定項目]]&lt;設定!$D$12,テーブル1[[#This Row],[設定項目]]&gt;=設定!$D$11),テーブル1[[#This Row],[val_J]],NA())</f>
        <v>#N/A</v>
      </c>
      <c r="X421" s="11" t="e">
        <f>IF(AND(テーブル1[[#This Row],[設定項目]]&lt;設定!$D$12,テーブル1[[#This Row],[設定項目]]&gt;=設定!$D$11),テーブル1[[#This Row],[val_K]],NA())</f>
        <v>#N/A</v>
      </c>
      <c r="Y421" s="11" t="e">
        <f>IF(AND(テーブル1[[#This Row],[設定項目]]&lt;設定!$D$11,テーブル1[[#This Row],[設定項目]]&gt;=設定!$D$10),テーブル1[[#This Row],[val_J]],NA())</f>
        <v>#N/A</v>
      </c>
      <c r="Z421" s="11" t="e">
        <f>IF(AND(テーブル1[[#This Row],[設定項目]]&lt;設定!$D$11,テーブル1[[#This Row],[設定項目]]&gt;=設定!$D$10),テーブル1[[#This Row],[val_K]],NA())</f>
        <v>#N/A</v>
      </c>
      <c r="AA421" s="11" t="e">
        <f>IF(AND(テーブル1[[#This Row],[設定項目]]&lt;設定!$D$10,テーブル1[[#This Row],[設定項目]]&gt;=設定!$D$9),テーブル1[[#This Row],[val_J]],NA())</f>
        <v>#N/A</v>
      </c>
      <c r="AB421" s="11" t="e">
        <f>IF(AND(テーブル1[[#This Row],[設定項目]]&lt;設定!$D$10,テーブル1[[#This Row],[設定項目]]&gt;=設定!$D$9),テーブル1[[#This Row],[val_K]],NA())</f>
        <v>#N/A</v>
      </c>
      <c r="AC421" s="11" t="e">
        <f>IF(AND(テーブル1[[#This Row],[設定項目]]&lt;設定!$F$8,テーブル1[[#This Row],[設定項目]]&lt;&gt;""),テーブル1[[#This Row],[val_J]],NA())</f>
        <v>#N/A</v>
      </c>
      <c r="AD421" s="11" t="e">
        <f>IF(AND(テーブル1[[#This Row],[設定項目]]&lt;設定!$F$8,テーブル1[[#This Row],[設定項目]]&lt;&gt;""),テーブル1[[#This Row],[val_K]],NA())</f>
        <v>#N/A</v>
      </c>
      <c r="AE421" s="11">
        <f>IF(AND('グラフ(cCa-P)'!$I$11="ON",テーブル1[[#This Row],[ラベル表示]]=TRUE),テーブル1[[#This Row],[名前]],"")</f>
        <v>0</v>
      </c>
      <c r="AF421" s="11">
        <f>IF(AND('グラフ(PTH-cCa,P)'!$I$31="ON",テーブル1[[#This Row],[ラベル表示]]=TRUE),テーブル1[[#This Row],[名前]],"")</f>
        <v>0</v>
      </c>
      <c r="AG421" s="11">
        <f>IF(AND('グラフ(PTH-cCa,P)'!$Y$31="ON",テーブル1[[#This Row],[ラベル表示]]=TRUE),テーブル1[[#This Row],[名前]],"")</f>
        <v>0</v>
      </c>
      <c r="AH421" s="76">
        <f t="shared" si="13"/>
        <v>0</v>
      </c>
    </row>
    <row r="422" spans="2:34" ht="20.399999999999999" customHeight="1" x14ac:dyDescent="0.45">
      <c r="B422" s="129" t="b">
        <v>1</v>
      </c>
      <c r="C422" s="88">
        <f t="shared" si="12"/>
        <v>418</v>
      </c>
      <c r="D422" s="144"/>
      <c r="E422" s="8"/>
      <c r="F422" s="8"/>
      <c r="G422" s="8"/>
      <c r="H422" s="8"/>
      <c r="I422" s="8"/>
      <c r="J422" s="8"/>
      <c r="K422" s="136" t="str">
        <f>テーブル1[[#This Row],[cCa(mg/dL) '[自動計算']_グラフ表示用]]</f>
        <v/>
      </c>
      <c r="L422" s="8"/>
      <c r="M422" s="8"/>
      <c r="N422" s="59"/>
      <c r="O4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2" s="130" t="e">
        <f>IF(AND(テーブル1[[#This Row],[cCa(mg/dL) '[自動計算']_グラフ表示用]]&lt;&gt;"",テーブル1[[#This Row],[ラベル表示]]=TRUE),テーブル1[[#This Row],[cCa(mg/dL) '[自動計算']_グラフ表示用]],NA())</f>
        <v>#N/A</v>
      </c>
      <c r="Q422" s="130" t="e">
        <f>IF(AND(テーブル1[[#This Row],[P(mg/dL)]]&lt;&gt;"",テーブル1[[#This Row],[ラベル表示]]=TRUE),テーブル1[[#This Row],[P(mg/dL)]],NA())</f>
        <v>#N/A</v>
      </c>
      <c r="R422" s="130" t="e">
        <f>IF(AND(テーブル1[[#This Row],[設定項目]]&lt;&gt;"",テーブル1[[#This Row],[ラベル表示]]=TRUE),テーブル1[[#This Row],[設定項目]],NA())</f>
        <v>#N/A</v>
      </c>
      <c r="S422" s="58" t="e">
        <f>IF(テーブル1[[#This Row],[設定項目]]&gt;=設定!$D$13,テーブル1[[#This Row],[val_J]],NA())</f>
        <v>#N/A</v>
      </c>
      <c r="T422" s="11" t="e">
        <f>IF(テーブル1[[#This Row],[設定項目]]&gt;=設定!$D$13,テーブル1[[#This Row],[val_K]],NA())</f>
        <v>#N/A</v>
      </c>
      <c r="U422" s="11" t="e">
        <f>IF(AND(テーブル1[[#This Row],[設定項目]]&lt;設定!$D$13,テーブル1[[#This Row],[設定項目]]&gt;=設定!$D$12),テーブル1[[#This Row],[val_J]],NA())</f>
        <v>#N/A</v>
      </c>
      <c r="V422" s="11" t="e">
        <f>IF(AND(テーブル1[[#This Row],[設定項目]]&lt;設定!$D$13,テーブル1[[#This Row],[設定項目]]&gt;=設定!$D$12),テーブル1[[#This Row],[val_K]],NA())</f>
        <v>#N/A</v>
      </c>
      <c r="W422" s="11" t="e">
        <f>IF(AND(テーブル1[[#This Row],[設定項目]]&lt;設定!$D$12,テーブル1[[#This Row],[設定項目]]&gt;=設定!$D$11),テーブル1[[#This Row],[val_J]],NA())</f>
        <v>#N/A</v>
      </c>
      <c r="X422" s="11" t="e">
        <f>IF(AND(テーブル1[[#This Row],[設定項目]]&lt;設定!$D$12,テーブル1[[#This Row],[設定項目]]&gt;=設定!$D$11),テーブル1[[#This Row],[val_K]],NA())</f>
        <v>#N/A</v>
      </c>
      <c r="Y422" s="11" t="e">
        <f>IF(AND(テーブル1[[#This Row],[設定項目]]&lt;設定!$D$11,テーブル1[[#This Row],[設定項目]]&gt;=設定!$D$10),テーブル1[[#This Row],[val_J]],NA())</f>
        <v>#N/A</v>
      </c>
      <c r="Z422" s="11" t="e">
        <f>IF(AND(テーブル1[[#This Row],[設定項目]]&lt;設定!$D$11,テーブル1[[#This Row],[設定項目]]&gt;=設定!$D$10),テーブル1[[#This Row],[val_K]],NA())</f>
        <v>#N/A</v>
      </c>
      <c r="AA422" s="11" t="e">
        <f>IF(AND(テーブル1[[#This Row],[設定項目]]&lt;設定!$D$10,テーブル1[[#This Row],[設定項目]]&gt;=設定!$D$9),テーブル1[[#This Row],[val_J]],NA())</f>
        <v>#N/A</v>
      </c>
      <c r="AB422" s="11" t="e">
        <f>IF(AND(テーブル1[[#This Row],[設定項目]]&lt;設定!$D$10,テーブル1[[#This Row],[設定項目]]&gt;=設定!$D$9),テーブル1[[#This Row],[val_K]],NA())</f>
        <v>#N/A</v>
      </c>
      <c r="AC422" s="11" t="e">
        <f>IF(AND(テーブル1[[#This Row],[設定項目]]&lt;設定!$F$8,テーブル1[[#This Row],[設定項目]]&lt;&gt;""),テーブル1[[#This Row],[val_J]],NA())</f>
        <v>#N/A</v>
      </c>
      <c r="AD422" s="11" t="e">
        <f>IF(AND(テーブル1[[#This Row],[設定項目]]&lt;設定!$F$8,テーブル1[[#This Row],[設定項目]]&lt;&gt;""),テーブル1[[#This Row],[val_K]],NA())</f>
        <v>#N/A</v>
      </c>
      <c r="AE422" s="11">
        <f>IF(AND('グラフ(cCa-P)'!$I$11="ON",テーブル1[[#This Row],[ラベル表示]]=TRUE),テーブル1[[#This Row],[名前]],"")</f>
        <v>0</v>
      </c>
      <c r="AF422" s="11">
        <f>IF(AND('グラフ(PTH-cCa,P)'!$I$31="ON",テーブル1[[#This Row],[ラベル表示]]=TRUE),テーブル1[[#This Row],[名前]],"")</f>
        <v>0</v>
      </c>
      <c r="AG422" s="11">
        <f>IF(AND('グラフ(PTH-cCa,P)'!$Y$31="ON",テーブル1[[#This Row],[ラベル表示]]=TRUE),テーブル1[[#This Row],[名前]],"")</f>
        <v>0</v>
      </c>
      <c r="AH422" s="76">
        <f t="shared" si="13"/>
        <v>0</v>
      </c>
    </row>
    <row r="423" spans="2:34" ht="20.399999999999999" customHeight="1" x14ac:dyDescent="0.45">
      <c r="B423" s="129" t="b">
        <v>1</v>
      </c>
      <c r="C423" s="88">
        <f t="shared" si="12"/>
        <v>419</v>
      </c>
      <c r="D423" s="144"/>
      <c r="E423" s="8"/>
      <c r="F423" s="8"/>
      <c r="G423" s="8"/>
      <c r="H423" s="8"/>
      <c r="I423" s="8"/>
      <c r="J423" s="8"/>
      <c r="K423" s="136" t="str">
        <f>テーブル1[[#This Row],[cCa(mg/dL) '[自動計算']_グラフ表示用]]</f>
        <v/>
      </c>
      <c r="L423" s="8"/>
      <c r="M423" s="8"/>
      <c r="N423" s="59"/>
      <c r="O4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3" s="130" t="e">
        <f>IF(AND(テーブル1[[#This Row],[cCa(mg/dL) '[自動計算']_グラフ表示用]]&lt;&gt;"",テーブル1[[#This Row],[ラベル表示]]=TRUE),テーブル1[[#This Row],[cCa(mg/dL) '[自動計算']_グラフ表示用]],NA())</f>
        <v>#N/A</v>
      </c>
      <c r="Q423" s="130" t="e">
        <f>IF(AND(テーブル1[[#This Row],[P(mg/dL)]]&lt;&gt;"",テーブル1[[#This Row],[ラベル表示]]=TRUE),テーブル1[[#This Row],[P(mg/dL)]],NA())</f>
        <v>#N/A</v>
      </c>
      <c r="R423" s="130" t="e">
        <f>IF(AND(テーブル1[[#This Row],[設定項目]]&lt;&gt;"",テーブル1[[#This Row],[ラベル表示]]=TRUE),テーブル1[[#This Row],[設定項目]],NA())</f>
        <v>#N/A</v>
      </c>
      <c r="S423" s="58" t="e">
        <f>IF(テーブル1[[#This Row],[設定項目]]&gt;=設定!$D$13,テーブル1[[#This Row],[val_J]],NA())</f>
        <v>#N/A</v>
      </c>
      <c r="T423" s="11" t="e">
        <f>IF(テーブル1[[#This Row],[設定項目]]&gt;=設定!$D$13,テーブル1[[#This Row],[val_K]],NA())</f>
        <v>#N/A</v>
      </c>
      <c r="U423" s="11" t="e">
        <f>IF(AND(テーブル1[[#This Row],[設定項目]]&lt;設定!$D$13,テーブル1[[#This Row],[設定項目]]&gt;=設定!$D$12),テーブル1[[#This Row],[val_J]],NA())</f>
        <v>#N/A</v>
      </c>
      <c r="V423" s="11" t="e">
        <f>IF(AND(テーブル1[[#This Row],[設定項目]]&lt;設定!$D$13,テーブル1[[#This Row],[設定項目]]&gt;=設定!$D$12),テーブル1[[#This Row],[val_K]],NA())</f>
        <v>#N/A</v>
      </c>
      <c r="W423" s="11" t="e">
        <f>IF(AND(テーブル1[[#This Row],[設定項目]]&lt;設定!$D$12,テーブル1[[#This Row],[設定項目]]&gt;=設定!$D$11),テーブル1[[#This Row],[val_J]],NA())</f>
        <v>#N/A</v>
      </c>
      <c r="X423" s="11" t="e">
        <f>IF(AND(テーブル1[[#This Row],[設定項目]]&lt;設定!$D$12,テーブル1[[#This Row],[設定項目]]&gt;=設定!$D$11),テーブル1[[#This Row],[val_K]],NA())</f>
        <v>#N/A</v>
      </c>
      <c r="Y423" s="11" t="e">
        <f>IF(AND(テーブル1[[#This Row],[設定項目]]&lt;設定!$D$11,テーブル1[[#This Row],[設定項目]]&gt;=設定!$D$10),テーブル1[[#This Row],[val_J]],NA())</f>
        <v>#N/A</v>
      </c>
      <c r="Z423" s="11" t="e">
        <f>IF(AND(テーブル1[[#This Row],[設定項目]]&lt;設定!$D$11,テーブル1[[#This Row],[設定項目]]&gt;=設定!$D$10),テーブル1[[#This Row],[val_K]],NA())</f>
        <v>#N/A</v>
      </c>
      <c r="AA423" s="11" t="e">
        <f>IF(AND(テーブル1[[#This Row],[設定項目]]&lt;設定!$D$10,テーブル1[[#This Row],[設定項目]]&gt;=設定!$D$9),テーブル1[[#This Row],[val_J]],NA())</f>
        <v>#N/A</v>
      </c>
      <c r="AB423" s="11" t="e">
        <f>IF(AND(テーブル1[[#This Row],[設定項目]]&lt;設定!$D$10,テーブル1[[#This Row],[設定項目]]&gt;=設定!$D$9),テーブル1[[#This Row],[val_K]],NA())</f>
        <v>#N/A</v>
      </c>
      <c r="AC423" s="11" t="e">
        <f>IF(AND(テーブル1[[#This Row],[設定項目]]&lt;設定!$F$8,テーブル1[[#This Row],[設定項目]]&lt;&gt;""),テーブル1[[#This Row],[val_J]],NA())</f>
        <v>#N/A</v>
      </c>
      <c r="AD423" s="11" t="e">
        <f>IF(AND(テーブル1[[#This Row],[設定項目]]&lt;設定!$F$8,テーブル1[[#This Row],[設定項目]]&lt;&gt;""),テーブル1[[#This Row],[val_K]],NA())</f>
        <v>#N/A</v>
      </c>
      <c r="AE423" s="11">
        <f>IF(AND('グラフ(cCa-P)'!$I$11="ON",テーブル1[[#This Row],[ラベル表示]]=TRUE),テーブル1[[#This Row],[名前]],"")</f>
        <v>0</v>
      </c>
      <c r="AF423" s="11">
        <f>IF(AND('グラフ(PTH-cCa,P)'!$I$31="ON",テーブル1[[#This Row],[ラベル表示]]=TRUE),テーブル1[[#This Row],[名前]],"")</f>
        <v>0</v>
      </c>
      <c r="AG423" s="11">
        <f>IF(AND('グラフ(PTH-cCa,P)'!$Y$31="ON",テーブル1[[#This Row],[ラベル表示]]=TRUE),テーブル1[[#This Row],[名前]],"")</f>
        <v>0</v>
      </c>
      <c r="AH423" s="76">
        <f t="shared" si="13"/>
        <v>0</v>
      </c>
    </row>
    <row r="424" spans="2:34" ht="20.399999999999999" customHeight="1" x14ac:dyDescent="0.45">
      <c r="B424" s="129" t="b">
        <v>1</v>
      </c>
      <c r="C424" s="88">
        <f t="shared" si="12"/>
        <v>420</v>
      </c>
      <c r="D424" s="144"/>
      <c r="E424" s="8"/>
      <c r="F424" s="8"/>
      <c r="G424" s="8"/>
      <c r="H424" s="8"/>
      <c r="I424" s="8"/>
      <c r="J424" s="8"/>
      <c r="K424" s="136" t="str">
        <f>テーブル1[[#This Row],[cCa(mg/dL) '[自動計算']_グラフ表示用]]</f>
        <v/>
      </c>
      <c r="L424" s="8"/>
      <c r="M424" s="8"/>
      <c r="N424" s="59"/>
      <c r="O4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4" s="130" t="e">
        <f>IF(AND(テーブル1[[#This Row],[cCa(mg/dL) '[自動計算']_グラフ表示用]]&lt;&gt;"",テーブル1[[#This Row],[ラベル表示]]=TRUE),テーブル1[[#This Row],[cCa(mg/dL) '[自動計算']_グラフ表示用]],NA())</f>
        <v>#N/A</v>
      </c>
      <c r="Q424" s="130" t="e">
        <f>IF(AND(テーブル1[[#This Row],[P(mg/dL)]]&lt;&gt;"",テーブル1[[#This Row],[ラベル表示]]=TRUE),テーブル1[[#This Row],[P(mg/dL)]],NA())</f>
        <v>#N/A</v>
      </c>
      <c r="R424" s="130" t="e">
        <f>IF(AND(テーブル1[[#This Row],[設定項目]]&lt;&gt;"",テーブル1[[#This Row],[ラベル表示]]=TRUE),テーブル1[[#This Row],[設定項目]],NA())</f>
        <v>#N/A</v>
      </c>
      <c r="S424" s="58" t="e">
        <f>IF(テーブル1[[#This Row],[設定項目]]&gt;=設定!$D$13,テーブル1[[#This Row],[val_J]],NA())</f>
        <v>#N/A</v>
      </c>
      <c r="T424" s="11" t="e">
        <f>IF(テーブル1[[#This Row],[設定項目]]&gt;=設定!$D$13,テーブル1[[#This Row],[val_K]],NA())</f>
        <v>#N/A</v>
      </c>
      <c r="U424" s="11" t="e">
        <f>IF(AND(テーブル1[[#This Row],[設定項目]]&lt;設定!$D$13,テーブル1[[#This Row],[設定項目]]&gt;=設定!$D$12),テーブル1[[#This Row],[val_J]],NA())</f>
        <v>#N/A</v>
      </c>
      <c r="V424" s="11" t="e">
        <f>IF(AND(テーブル1[[#This Row],[設定項目]]&lt;設定!$D$13,テーブル1[[#This Row],[設定項目]]&gt;=設定!$D$12),テーブル1[[#This Row],[val_K]],NA())</f>
        <v>#N/A</v>
      </c>
      <c r="W424" s="11" t="e">
        <f>IF(AND(テーブル1[[#This Row],[設定項目]]&lt;設定!$D$12,テーブル1[[#This Row],[設定項目]]&gt;=設定!$D$11),テーブル1[[#This Row],[val_J]],NA())</f>
        <v>#N/A</v>
      </c>
      <c r="X424" s="11" t="e">
        <f>IF(AND(テーブル1[[#This Row],[設定項目]]&lt;設定!$D$12,テーブル1[[#This Row],[設定項目]]&gt;=設定!$D$11),テーブル1[[#This Row],[val_K]],NA())</f>
        <v>#N/A</v>
      </c>
      <c r="Y424" s="11" t="e">
        <f>IF(AND(テーブル1[[#This Row],[設定項目]]&lt;設定!$D$11,テーブル1[[#This Row],[設定項目]]&gt;=設定!$D$10),テーブル1[[#This Row],[val_J]],NA())</f>
        <v>#N/A</v>
      </c>
      <c r="Z424" s="11" t="e">
        <f>IF(AND(テーブル1[[#This Row],[設定項目]]&lt;設定!$D$11,テーブル1[[#This Row],[設定項目]]&gt;=設定!$D$10),テーブル1[[#This Row],[val_K]],NA())</f>
        <v>#N/A</v>
      </c>
      <c r="AA424" s="11" t="e">
        <f>IF(AND(テーブル1[[#This Row],[設定項目]]&lt;設定!$D$10,テーブル1[[#This Row],[設定項目]]&gt;=設定!$D$9),テーブル1[[#This Row],[val_J]],NA())</f>
        <v>#N/A</v>
      </c>
      <c r="AB424" s="11" t="e">
        <f>IF(AND(テーブル1[[#This Row],[設定項目]]&lt;設定!$D$10,テーブル1[[#This Row],[設定項目]]&gt;=設定!$D$9),テーブル1[[#This Row],[val_K]],NA())</f>
        <v>#N/A</v>
      </c>
      <c r="AC424" s="11" t="e">
        <f>IF(AND(テーブル1[[#This Row],[設定項目]]&lt;設定!$F$8,テーブル1[[#This Row],[設定項目]]&lt;&gt;""),テーブル1[[#This Row],[val_J]],NA())</f>
        <v>#N/A</v>
      </c>
      <c r="AD424" s="11" t="e">
        <f>IF(AND(テーブル1[[#This Row],[設定項目]]&lt;設定!$F$8,テーブル1[[#This Row],[設定項目]]&lt;&gt;""),テーブル1[[#This Row],[val_K]],NA())</f>
        <v>#N/A</v>
      </c>
      <c r="AE424" s="11">
        <f>IF(AND('グラフ(cCa-P)'!$I$11="ON",テーブル1[[#This Row],[ラベル表示]]=TRUE),テーブル1[[#This Row],[名前]],"")</f>
        <v>0</v>
      </c>
      <c r="AF424" s="11">
        <f>IF(AND('グラフ(PTH-cCa,P)'!$I$31="ON",テーブル1[[#This Row],[ラベル表示]]=TRUE),テーブル1[[#This Row],[名前]],"")</f>
        <v>0</v>
      </c>
      <c r="AG424" s="11">
        <f>IF(AND('グラフ(PTH-cCa,P)'!$Y$31="ON",テーブル1[[#This Row],[ラベル表示]]=TRUE),テーブル1[[#This Row],[名前]],"")</f>
        <v>0</v>
      </c>
      <c r="AH424" s="76">
        <f t="shared" si="13"/>
        <v>0</v>
      </c>
    </row>
    <row r="425" spans="2:34" ht="20.399999999999999" customHeight="1" x14ac:dyDescent="0.45">
      <c r="B425" s="129" t="b">
        <v>1</v>
      </c>
      <c r="C425" s="88">
        <f t="shared" si="12"/>
        <v>421</v>
      </c>
      <c r="D425" s="144"/>
      <c r="E425" s="8"/>
      <c r="F425" s="8"/>
      <c r="G425" s="8"/>
      <c r="H425" s="8"/>
      <c r="I425" s="8"/>
      <c r="J425" s="8"/>
      <c r="K425" s="136" t="str">
        <f>テーブル1[[#This Row],[cCa(mg/dL) '[自動計算']_グラフ表示用]]</f>
        <v/>
      </c>
      <c r="L425" s="8"/>
      <c r="M425" s="8"/>
      <c r="N425" s="59"/>
      <c r="O4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5" s="130" t="e">
        <f>IF(AND(テーブル1[[#This Row],[cCa(mg/dL) '[自動計算']_グラフ表示用]]&lt;&gt;"",テーブル1[[#This Row],[ラベル表示]]=TRUE),テーブル1[[#This Row],[cCa(mg/dL) '[自動計算']_グラフ表示用]],NA())</f>
        <v>#N/A</v>
      </c>
      <c r="Q425" s="130" t="e">
        <f>IF(AND(テーブル1[[#This Row],[P(mg/dL)]]&lt;&gt;"",テーブル1[[#This Row],[ラベル表示]]=TRUE),テーブル1[[#This Row],[P(mg/dL)]],NA())</f>
        <v>#N/A</v>
      </c>
      <c r="R425" s="130" t="e">
        <f>IF(AND(テーブル1[[#This Row],[設定項目]]&lt;&gt;"",テーブル1[[#This Row],[ラベル表示]]=TRUE),テーブル1[[#This Row],[設定項目]],NA())</f>
        <v>#N/A</v>
      </c>
      <c r="S425" s="58" t="e">
        <f>IF(テーブル1[[#This Row],[設定項目]]&gt;=設定!$D$13,テーブル1[[#This Row],[val_J]],NA())</f>
        <v>#N/A</v>
      </c>
      <c r="T425" s="11" t="e">
        <f>IF(テーブル1[[#This Row],[設定項目]]&gt;=設定!$D$13,テーブル1[[#This Row],[val_K]],NA())</f>
        <v>#N/A</v>
      </c>
      <c r="U425" s="11" t="e">
        <f>IF(AND(テーブル1[[#This Row],[設定項目]]&lt;設定!$D$13,テーブル1[[#This Row],[設定項目]]&gt;=設定!$D$12),テーブル1[[#This Row],[val_J]],NA())</f>
        <v>#N/A</v>
      </c>
      <c r="V425" s="11" t="e">
        <f>IF(AND(テーブル1[[#This Row],[設定項目]]&lt;設定!$D$13,テーブル1[[#This Row],[設定項目]]&gt;=設定!$D$12),テーブル1[[#This Row],[val_K]],NA())</f>
        <v>#N/A</v>
      </c>
      <c r="W425" s="11" t="e">
        <f>IF(AND(テーブル1[[#This Row],[設定項目]]&lt;設定!$D$12,テーブル1[[#This Row],[設定項目]]&gt;=設定!$D$11),テーブル1[[#This Row],[val_J]],NA())</f>
        <v>#N/A</v>
      </c>
      <c r="X425" s="11" t="e">
        <f>IF(AND(テーブル1[[#This Row],[設定項目]]&lt;設定!$D$12,テーブル1[[#This Row],[設定項目]]&gt;=設定!$D$11),テーブル1[[#This Row],[val_K]],NA())</f>
        <v>#N/A</v>
      </c>
      <c r="Y425" s="11" t="e">
        <f>IF(AND(テーブル1[[#This Row],[設定項目]]&lt;設定!$D$11,テーブル1[[#This Row],[設定項目]]&gt;=設定!$D$10),テーブル1[[#This Row],[val_J]],NA())</f>
        <v>#N/A</v>
      </c>
      <c r="Z425" s="11" t="e">
        <f>IF(AND(テーブル1[[#This Row],[設定項目]]&lt;設定!$D$11,テーブル1[[#This Row],[設定項目]]&gt;=設定!$D$10),テーブル1[[#This Row],[val_K]],NA())</f>
        <v>#N/A</v>
      </c>
      <c r="AA425" s="11" t="e">
        <f>IF(AND(テーブル1[[#This Row],[設定項目]]&lt;設定!$D$10,テーブル1[[#This Row],[設定項目]]&gt;=設定!$D$9),テーブル1[[#This Row],[val_J]],NA())</f>
        <v>#N/A</v>
      </c>
      <c r="AB425" s="11" t="e">
        <f>IF(AND(テーブル1[[#This Row],[設定項目]]&lt;設定!$D$10,テーブル1[[#This Row],[設定項目]]&gt;=設定!$D$9),テーブル1[[#This Row],[val_K]],NA())</f>
        <v>#N/A</v>
      </c>
      <c r="AC425" s="11" t="e">
        <f>IF(AND(テーブル1[[#This Row],[設定項目]]&lt;設定!$F$8,テーブル1[[#This Row],[設定項目]]&lt;&gt;""),テーブル1[[#This Row],[val_J]],NA())</f>
        <v>#N/A</v>
      </c>
      <c r="AD425" s="11" t="e">
        <f>IF(AND(テーブル1[[#This Row],[設定項目]]&lt;設定!$F$8,テーブル1[[#This Row],[設定項目]]&lt;&gt;""),テーブル1[[#This Row],[val_K]],NA())</f>
        <v>#N/A</v>
      </c>
      <c r="AE425" s="11">
        <f>IF(AND('グラフ(cCa-P)'!$I$11="ON",テーブル1[[#This Row],[ラベル表示]]=TRUE),テーブル1[[#This Row],[名前]],"")</f>
        <v>0</v>
      </c>
      <c r="AF425" s="11">
        <f>IF(AND('グラフ(PTH-cCa,P)'!$I$31="ON",テーブル1[[#This Row],[ラベル表示]]=TRUE),テーブル1[[#This Row],[名前]],"")</f>
        <v>0</v>
      </c>
      <c r="AG425" s="11">
        <f>IF(AND('グラフ(PTH-cCa,P)'!$Y$31="ON",テーブル1[[#This Row],[ラベル表示]]=TRUE),テーブル1[[#This Row],[名前]],"")</f>
        <v>0</v>
      </c>
      <c r="AH425" s="76">
        <f t="shared" si="13"/>
        <v>0</v>
      </c>
    </row>
    <row r="426" spans="2:34" ht="20.399999999999999" customHeight="1" x14ac:dyDescent="0.45">
      <c r="B426" s="129" t="b">
        <v>1</v>
      </c>
      <c r="C426" s="88">
        <f t="shared" si="12"/>
        <v>422</v>
      </c>
      <c r="D426" s="144"/>
      <c r="E426" s="8"/>
      <c r="F426" s="8"/>
      <c r="G426" s="8"/>
      <c r="H426" s="8"/>
      <c r="I426" s="8"/>
      <c r="J426" s="8"/>
      <c r="K426" s="136" t="str">
        <f>テーブル1[[#This Row],[cCa(mg/dL) '[自動計算']_グラフ表示用]]</f>
        <v/>
      </c>
      <c r="L426" s="8"/>
      <c r="M426" s="8"/>
      <c r="N426" s="59"/>
      <c r="O4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6" s="130" t="e">
        <f>IF(AND(テーブル1[[#This Row],[cCa(mg/dL) '[自動計算']_グラフ表示用]]&lt;&gt;"",テーブル1[[#This Row],[ラベル表示]]=TRUE),テーブル1[[#This Row],[cCa(mg/dL) '[自動計算']_グラフ表示用]],NA())</f>
        <v>#N/A</v>
      </c>
      <c r="Q426" s="130" t="e">
        <f>IF(AND(テーブル1[[#This Row],[P(mg/dL)]]&lt;&gt;"",テーブル1[[#This Row],[ラベル表示]]=TRUE),テーブル1[[#This Row],[P(mg/dL)]],NA())</f>
        <v>#N/A</v>
      </c>
      <c r="R426" s="130" t="e">
        <f>IF(AND(テーブル1[[#This Row],[設定項目]]&lt;&gt;"",テーブル1[[#This Row],[ラベル表示]]=TRUE),テーブル1[[#This Row],[設定項目]],NA())</f>
        <v>#N/A</v>
      </c>
      <c r="S426" s="58" t="e">
        <f>IF(テーブル1[[#This Row],[設定項目]]&gt;=設定!$D$13,テーブル1[[#This Row],[val_J]],NA())</f>
        <v>#N/A</v>
      </c>
      <c r="T426" s="11" t="e">
        <f>IF(テーブル1[[#This Row],[設定項目]]&gt;=設定!$D$13,テーブル1[[#This Row],[val_K]],NA())</f>
        <v>#N/A</v>
      </c>
      <c r="U426" s="11" t="e">
        <f>IF(AND(テーブル1[[#This Row],[設定項目]]&lt;設定!$D$13,テーブル1[[#This Row],[設定項目]]&gt;=設定!$D$12),テーブル1[[#This Row],[val_J]],NA())</f>
        <v>#N/A</v>
      </c>
      <c r="V426" s="11" t="e">
        <f>IF(AND(テーブル1[[#This Row],[設定項目]]&lt;設定!$D$13,テーブル1[[#This Row],[設定項目]]&gt;=設定!$D$12),テーブル1[[#This Row],[val_K]],NA())</f>
        <v>#N/A</v>
      </c>
      <c r="W426" s="11" t="e">
        <f>IF(AND(テーブル1[[#This Row],[設定項目]]&lt;設定!$D$12,テーブル1[[#This Row],[設定項目]]&gt;=設定!$D$11),テーブル1[[#This Row],[val_J]],NA())</f>
        <v>#N/A</v>
      </c>
      <c r="X426" s="11" t="e">
        <f>IF(AND(テーブル1[[#This Row],[設定項目]]&lt;設定!$D$12,テーブル1[[#This Row],[設定項目]]&gt;=設定!$D$11),テーブル1[[#This Row],[val_K]],NA())</f>
        <v>#N/A</v>
      </c>
      <c r="Y426" s="11" t="e">
        <f>IF(AND(テーブル1[[#This Row],[設定項目]]&lt;設定!$D$11,テーブル1[[#This Row],[設定項目]]&gt;=設定!$D$10),テーブル1[[#This Row],[val_J]],NA())</f>
        <v>#N/A</v>
      </c>
      <c r="Z426" s="11" t="e">
        <f>IF(AND(テーブル1[[#This Row],[設定項目]]&lt;設定!$D$11,テーブル1[[#This Row],[設定項目]]&gt;=設定!$D$10),テーブル1[[#This Row],[val_K]],NA())</f>
        <v>#N/A</v>
      </c>
      <c r="AA426" s="11" t="e">
        <f>IF(AND(テーブル1[[#This Row],[設定項目]]&lt;設定!$D$10,テーブル1[[#This Row],[設定項目]]&gt;=設定!$D$9),テーブル1[[#This Row],[val_J]],NA())</f>
        <v>#N/A</v>
      </c>
      <c r="AB426" s="11" t="e">
        <f>IF(AND(テーブル1[[#This Row],[設定項目]]&lt;設定!$D$10,テーブル1[[#This Row],[設定項目]]&gt;=設定!$D$9),テーブル1[[#This Row],[val_K]],NA())</f>
        <v>#N/A</v>
      </c>
      <c r="AC426" s="11" t="e">
        <f>IF(AND(テーブル1[[#This Row],[設定項目]]&lt;設定!$F$8,テーブル1[[#This Row],[設定項目]]&lt;&gt;""),テーブル1[[#This Row],[val_J]],NA())</f>
        <v>#N/A</v>
      </c>
      <c r="AD426" s="11" t="e">
        <f>IF(AND(テーブル1[[#This Row],[設定項目]]&lt;設定!$F$8,テーブル1[[#This Row],[設定項目]]&lt;&gt;""),テーブル1[[#This Row],[val_K]],NA())</f>
        <v>#N/A</v>
      </c>
      <c r="AE426" s="11">
        <f>IF(AND('グラフ(cCa-P)'!$I$11="ON",テーブル1[[#This Row],[ラベル表示]]=TRUE),テーブル1[[#This Row],[名前]],"")</f>
        <v>0</v>
      </c>
      <c r="AF426" s="11">
        <f>IF(AND('グラフ(PTH-cCa,P)'!$I$31="ON",テーブル1[[#This Row],[ラベル表示]]=TRUE),テーブル1[[#This Row],[名前]],"")</f>
        <v>0</v>
      </c>
      <c r="AG426" s="11">
        <f>IF(AND('グラフ(PTH-cCa,P)'!$Y$31="ON",テーブル1[[#This Row],[ラベル表示]]=TRUE),テーブル1[[#This Row],[名前]],"")</f>
        <v>0</v>
      </c>
      <c r="AH426" s="76">
        <f t="shared" si="13"/>
        <v>0</v>
      </c>
    </row>
    <row r="427" spans="2:34" ht="20.399999999999999" customHeight="1" x14ac:dyDescent="0.45">
      <c r="B427" s="129" t="b">
        <v>1</v>
      </c>
      <c r="C427" s="88">
        <f t="shared" si="12"/>
        <v>423</v>
      </c>
      <c r="D427" s="144"/>
      <c r="E427" s="8"/>
      <c r="F427" s="8"/>
      <c r="G427" s="8"/>
      <c r="H427" s="8"/>
      <c r="I427" s="8"/>
      <c r="J427" s="8"/>
      <c r="K427" s="136" t="str">
        <f>テーブル1[[#This Row],[cCa(mg/dL) '[自動計算']_グラフ表示用]]</f>
        <v/>
      </c>
      <c r="L427" s="8"/>
      <c r="M427" s="8"/>
      <c r="N427" s="59"/>
      <c r="O4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7" s="130" t="e">
        <f>IF(AND(テーブル1[[#This Row],[cCa(mg/dL) '[自動計算']_グラフ表示用]]&lt;&gt;"",テーブル1[[#This Row],[ラベル表示]]=TRUE),テーブル1[[#This Row],[cCa(mg/dL) '[自動計算']_グラフ表示用]],NA())</f>
        <v>#N/A</v>
      </c>
      <c r="Q427" s="130" t="e">
        <f>IF(AND(テーブル1[[#This Row],[P(mg/dL)]]&lt;&gt;"",テーブル1[[#This Row],[ラベル表示]]=TRUE),テーブル1[[#This Row],[P(mg/dL)]],NA())</f>
        <v>#N/A</v>
      </c>
      <c r="R427" s="130" t="e">
        <f>IF(AND(テーブル1[[#This Row],[設定項目]]&lt;&gt;"",テーブル1[[#This Row],[ラベル表示]]=TRUE),テーブル1[[#This Row],[設定項目]],NA())</f>
        <v>#N/A</v>
      </c>
      <c r="S427" s="58" t="e">
        <f>IF(テーブル1[[#This Row],[設定項目]]&gt;=設定!$D$13,テーブル1[[#This Row],[val_J]],NA())</f>
        <v>#N/A</v>
      </c>
      <c r="T427" s="11" t="e">
        <f>IF(テーブル1[[#This Row],[設定項目]]&gt;=設定!$D$13,テーブル1[[#This Row],[val_K]],NA())</f>
        <v>#N/A</v>
      </c>
      <c r="U427" s="11" t="e">
        <f>IF(AND(テーブル1[[#This Row],[設定項目]]&lt;設定!$D$13,テーブル1[[#This Row],[設定項目]]&gt;=設定!$D$12),テーブル1[[#This Row],[val_J]],NA())</f>
        <v>#N/A</v>
      </c>
      <c r="V427" s="11" t="e">
        <f>IF(AND(テーブル1[[#This Row],[設定項目]]&lt;設定!$D$13,テーブル1[[#This Row],[設定項目]]&gt;=設定!$D$12),テーブル1[[#This Row],[val_K]],NA())</f>
        <v>#N/A</v>
      </c>
      <c r="W427" s="11" t="e">
        <f>IF(AND(テーブル1[[#This Row],[設定項目]]&lt;設定!$D$12,テーブル1[[#This Row],[設定項目]]&gt;=設定!$D$11),テーブル1[[#This Row],[val_J]],NA())</f>
        <v>#N/A</v>
      </c>
      <c r="X427" s="11" t="e">
        <f>IF(AND(テーブル1[[#This Row],[設定項目]]&lt;設定!$D$12,テーブル1[[#This Row],[設定項目]]&gt;=設定!$D$11),テーブル1[[#This Row],[val_K]],NA())</f>
        <v>#N/A</v>
      </c>
      <c r="Y427" s="11" t="e">
        <f>IF(AND(テーブル1[[#This Row],[設定項目]]&lt;設定!$D$11,テーブル1[[#This Row],[設定項目]]&gt;=設定!$D$10),テーブル1[[#This Row],[val_J]],NA())</f>
        <v>#N/A</v>
      </c>
      <c r="Z427" s="11" t="e">
        <f>IF(AND(テーブル1[[#This Row],[設定項目]]&lt;設定!$D$11,テーブル1[[#This Row],[設定項目]]&gt;=設定!$D$10),テーブル1[[#This Row],[val_K]],NA())</f>
        <v>#N/A</v>
      </c>
      <c r="AA427" s="11" t="e">
        <f>IF(AND(テーブル1[[#This Row],[設定項目]]&lt;設定!$D$10,テーブル1[[#This Row],[設定項目]]&gt;=設定!$D$9),テーブル1[[#This Row],[val_J]],NA())</f>
        <v>#N/A</v>
      </c>
      <c r="AB427" s="11" t="e">
        <f>IF(AND(テーブル1[[#This Row],[設定項目]]&lt;設定!$D$10,テーブル1[[#This Row],[設定項目]]&gt;=設定!$D$9),テーブル1[[#This Row],[val_K]],NA())</f>
        <v>#N/A</v>
      </c>
      <c r="AC427" s="11" t="e">
        <f>IF(AND(テーブル1[[#This Row],[設定項目]]&lt;設定!$F$8,テーブル1[[#This Row],[設定項目]]&lt;&gt;""),テーブル1[[#This Row],[val_J]],NA())</f>
        <v>#N/A</v>
      </c>
      <c r="AD427" s="11" t="e">
        <f>IF(AND(テーブル1[[#This Row],[設定項目]]&lt;設定!$F$8,テーブル1[[#This Row],[設定項目]]&lt;&gt;""),テーブル1[[#This Row],[val_K]],NA())</f>
        <v>#N/A</v>
      </c>
      <c r="AE427" s="11">
        <f>IF(AND('グラフ(cCa-P)'!$I$11="ON",テーブル1[[#This Row],[ラベル表示]]=TRUE),テーブル1[[#This Row],[名前]],"")</f>
        <v>0</v>
      </c>
      <c r="AF427" s="11">
        <f>IF(AND('グラフ(PTH-cCa,P)'!$I$31="ON",テーブル1[[#This Row],[ラベル表示]]=TRUE),テーブル1[[#This Row],[名前]],"")</f>
        <v>0</v>
      </c>
      <c r="AG427" s="11">
        <f>IF(AND('グラフ(PTH-cCa,P)'!$Y$31="ON",テーブル1[[#This Row],[ラベル表示]]=TRUE),テーブル1[[#This Row],[名前]],"")</f>
        <v>0</v>
      </c>
      <c r="AH427" s="76">
        <f t="shared" si="13"/>
        <v>0</v>
      </c>
    </row>
    <row r="428" spans="2:34" ht="20.399999999999999" customHeight="1" x14ac:dyDescent="0.45">
      <c r="B428" s="129" t="b">
        <v>1</v>
      </c>
      <c r="C428" s="88">
        <f t="shared" si="12"/>
        <v>424</v>
      </c>
      <c r="D428" s="144"/>
      <c r="E428" s="8"/>
      <c r="F428" s="8"/>
      <c r="G428" s="8"/>
      <c r="H428" s="8"/>
      <c r="I428" s="8"/>
      <c r="J428" s="8"/>
      <c r="K428" s="136" t="str">
        <f>テーブル1[[#This Row],[cCa(mg/dL) '[自動計算']_グラフ表示用]]</f>
        <v/>
      </c>
      <c r="L428" s="8"/>
      <c r="M428" s="8"/>
      <c r="N428" s="59"/>
      <c r="O4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8" s="130" t="e">
        <f>IF(AND(テーブル1[[#This Row],[cCa(mg/dL) '[自動計算']_グラフ表示用]]&lt;&gt;"",テーブル1[[#This Row],[ラベル表示]]=TRUE),テーブル1[[#This Row],[cCa(mg/dL) '[自動計算']_グラフ表示用]],NA())</f>
        <v>#N/A</v>
      </c>
      <c r="Q428" s="130" t="e">
        <f>IF(AND(テーブル1[[#This Row],[P(mg/dL)]]&lt;&gt;"",テーブル1[[#This Row],[ラベル表示]]=TRUE),テーブル1[[#This Row],[P(mg/dL)]],NA())</f>
        <v>#N/A</v>
      </c>
      <c r="R428" s="130" t="e">
        <f>IF(AND(テーブル1[[#This Row],[設定項目]]&lt;&gt;"",テーブル1[[#This Row],[ラベル表示]]=TRUE),テーブル1[[#This Row],[設定項目]],NA())</f>
        <v>#N/A</v>
      </c>
      <c r="S428" s="58" t="e">
        <f>IF(テーブル1[[#This Row],[設定項目]]&gt;=設定!$D$13,テーブル1[[#This Row],[val_J]],NA())</f>
        <v>#N/A</v>
      </c>
      <c r="T428" s="11" t="e">
        <f>IF(テーブル1[[#This Row],[設定項目]]&gt;=設定!$D$13,テーブル1[[#This Row],[val_K]],NA())</f>
        <v>#N/A</v>
      </c>
      <c r="U428" s="11" t="e">
        <f>IF(AND(テーブル1[[#This Row],[設定項目]]&lt;設定!$D$13,テーブル1[[#This Row],[設定項目]]&gt;=設定!$D$12),テーブル1[[#This Row],[val_J]],NA())</f>
        <v>#N/A</v>
      </c>
      <c r="V428" s="11" t="e">
        <f>IF(AND(テーブル1[[#This Row],[設定項目]]&lt;設定!$D$13,テーブル1[[#This Row],[設定項目]]&gt;=設定!$D$12),テーブル1[[#This Row],[val_K]],NA())</f>
        <v>#N/A</v>
      </c>
      <c r="W428" s="11" t="e">
        <f>IF(AND(テーブル1[[#This Row],[設定項目]]&lt;設定!$D$12,テーブル1[[#This Row],[設定項目]]&gt;=設定!$D$11),テーブル1[[#This Row],[val_J]],NA())</f>
        <v>#N/A</v>
      </c>
      <c r="X428" s="11" t="e">
        <f>IF(AND(テーブル1[[#This Row],[設定項目]]&lt;設定!$D$12,テーブル1[[#This Row],[設定項目]]&gt;=設定!$D$11),テーブル1[[#This Row],[val_K]],NA())</f>
        <v>#N/A</v>
      </c>
      <c r="Y428" s="11" t="e">
        <f>IF(AND(テーブル1[[#This Row],[設定項目]]&lt;設定!$D$11,テーブル1[[#This Row],[設定項目]]&gt;=設定!$D$10),テーブル1[[#This Row],[val_J]],NA())</f>
        <v>#N/A</v>
      </c>
      <c r="Z428" s="11" t="e">
        <f>IF(AND(テーブル1[[#This Row],[設定項目]]&lt;設定!$D$11,テーブル1[[#This Row],[設定項目]]&gt;=設定!$D$10),テーブル1[[#This Row],[val_K]],NA())</f>
        <v>#N/A</v>
      </c>
      <c r="AA428" s="11" t="e">
        <f>IF(AND(テーブル1[[#This Row],[設定項目]]&lt;設定!$D$10,テーブル1[[#This Row],[設定項目]]&gt;=設定!$D$9),テーブル1[[#This Row],[val_J]],NA())</f>
        <v>#N/A</v>
      </c>
      <c r="AB428" s="11" t="e">
        <f>IF(AND(テーブル1[[#This Row],[設定項目]]&lt;設定!$D$10,テーブル1[[#This Row],[設定項目]]&gt;=設定!$D$9),テーブル1[[#This Row],[val_K]],NA())</f>
        <v>#N/A</v>
      </c>
      <c r="AC428" s="11" t="e">
        <f>IF(AND(テーブル1[[#This Row],[設定項目]]&lt;設定!$F$8,テーブル1[[#This Row],[設定項目]]&lt;&gt;""),テーブル1[[#This Row],[val_J]],NA())</f>
        <v>#N/A</v>
      </c>
      <c r="AD428" s="11" t="e">
        <f>IF(AND(テーブル1[[#This Row],[設定項目]]&lt;設定!$F$8,テーブル1[[#This Row],[設定項目]]&lt;&gt;""),テーブル1[[#This Row],[val_K]],NA())</f>
        <v>#N/A</v>
      </c>
      <c r="AE428" s="11">
        <f>IF(AND('グラフ(cCa-P)'!$I$11="ON",テーブル1[[#This Row],[ラベル表示]]=TRUE),テーブル1[[#This Row],[名前]],"")</f>
        <v>0</v>
      </c>
      <c r="AF428" s="11">
        <f>IF(AND('グラフ(PTH-cCa,P)'!$I$31="ON",テーブル1[[#This Row],[ラベル表示]]=TRUE),テーブル1[[#This Row],[名前]],"")</f>
        <v>0</v>
      </c>
      <c r="AG428" s="11">
        <f>IF(AND('グラフ(PTH-cCa,P)'!$Y$31="ON",テーブル1[[#This Row],[ラベル表示]]=TRUE),テーブル1[[#This Row],[名前]],"")</f>
        <v>0</v>
      </c>
      <c r="AH428" s="76">
        <f t="shared" si="13"/>
        <v>0</v>
      </c>
    </row>
    <row r="429" spans="2:34" ht="20.399999999999999" customHeight="1" x14ac:dyDescent="0.45">
      <c r="B429" s="129" t="b">
        <v>1</v>
      </c>
      <c r="C429" s="88">
        <f t="shared" si="12"/>
        <v>425</v>
      </c>
      <c r="D429" s="144"/>
      <c r="E429" s="8"/>
      <c r="F429" s="8"/>
      <c r="G429" s="8"/>
      <c r="H429" s="8"/>
      <c r="I429" s="8"/>
      <c r="J429" s="8"/>
      <c r="K429" s="136" t="str">
        <f>テーブル1[[#This Row],[cCa(mg/dL) '[自動計算']_グラフ表示用]]</f>
        <v/>
      </c>
      <c r="L429" s="8"/>
      <c r="M429" s="8"/>
      <c r="N429" s="59"/>
      <c r="O4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29" s="130" t="e">
        <f>IF(AND(テーブル1[[#This Row],[cCa(mg/dL) '[自動計算']_グラフ表示用]]&lt;&gt;"",テーブル1[[#This Row],[ラベル表示]]=TRUE),テーブル1[[#This Row],[cCa(mg/dL) '[自動計算']_グラフ表示用]],NA())</f>
        <v>#N/A</v>
      </c>
      <c r="Q429" s="130" t="e">
        <f>IF(AND(テーブル1[[#This Row],[P(mg/dL)]]&lt;&gt;"",テーブル1[[#This Row],[ラベル表示]]=TRUE),テーブル1[[#This Row],[P(mg/dL)]],NA())</f>
        <v>#N/A</v>
      </c>
      <c r="R429" s="130" t="e">
        <f>IF(AND(テーブル1[[#This Row],[設定項目]]&lt;&gt;"",テーブル1[[#This Row],[ラベル表示]]=TRUE),テーブル1[[#This Row],[設定項目]],NA())</f>
        <v>#N/A</v>
      </c>
      <c r="S429" s="58" t="e">
        <f>IF(テーブル1[[#This Row],[設定項目]]&gt;=設定!$D$13,テーブル1[[#This Row],[val_J]],NA())</f>
        <v>#N/A</v>
      </c>
      <c r="T429" s="11" t="e">
        <f>IF(テーブル1[[#This Row],[設定項目]]&gt;=設定!$D$13,テーブル1[[#This Row],[val_K]],NA())</f>
        <v>#N/A</v>
      </c>
      <c r="U429" s="11" t="e">
        <f>IF(AND(テーブル1[[#This Row],[設定項目]]&lt;設定!$D$13,テーブル1[[#This Row],[設定項目]]&gt;=設定!$D$12),テーブル1[[#This Row],[val_J]],NA())</f>
        <v>#N/A</v>
      </c>
      <c r="V429" s="11" t="e">
        <f>IF(AND(テーブル1[[#This Row],[設定項目]]&lt;設定!$D$13,テーブル1[[#This Row],[設定項目]]&gt;=設定!$D$12),テーブル1[[#This Row],[val_K]],NA())</f>
        <v>#N/A</v>
      </c>
      <c r="W429" s="11" t="e">
        <f>IF(AND(テーブル1[[#This Row],[設定項目]]&lt;設定!$D$12,テーブル1[[#This Row],[設定項目]]&gt;=設定!$D$11),テーブル1[[#This Row],[val_J]],NA())</f>
        <v>#N/A</v>
      </c>
      <c r="X429" s="11" t="e">
        <f>IF(AND(テーブル1[[#This Row],[設定項目]]&lt;設定!$D$12,テーブル1[[#This Row],[設定項目]]&gt;=設定!$D$11),テーブル1[[#This Row],[val_K]],NA())</f>
        <v>#N/A</v>
      </c>
      <c r="Y429" s="11" t="e">
        <f>IF(AND(テーブル1[[#This Row],[設定項目]]&lt;設定!$D$11,テーブル1[[#This Row],[設定項目]]&gt;=設定!$D$10),テーブル1[[#This Row],[val_J]],NA())</f>
        <v>#N/A</v>
      </c>
      <c r="Z429" s="11" t="e">
        <f>IF(AND(テーブル1[[#This Row],[設定項目]]&lt;設定!$D$11,テーブル1[[#This Row],[設定項目]]&gt;=設定!$D$10),テーブル1[[#This Row],[val_K]],NA())</f>
        <v>#N/A</v>
      </c>
      <c r="AA429" s="11" t="e">
        <f>IF(AND(テーブル1[[#This Row],[設定項目]]&lt;設定!$D$10,テーブル1[[#This Row],[設定項目]]&gt;=設定!$D$9),テーブル1[[#This Row],[val_J]],NA())</f>
        <v>#N/A</v>
      </c>
      <c r="AB429" s="11" t="e">
        <f>IF(AND(テーブル1[[#This Row],[設定項目]]&lt;設定!$D$10,テーブル1[[#This Row],[設定項目]]&gt;=設定!$D$9),テーブル1[[#This Row],[val_K]],NA())</f>
        <v>#N/A</v>
      </c>
      <c r="AC429" s="11" t="e">
        <f>IF(AND(テーブル1[[#This Row],[設定項目]]&lt;設定!$F$8,テーブル1[[#This Row],[設定項目]]&lt;&gt;""),テーブル1[[#This Row],[val_J]],NA())</f>
        <v>#N/A</v>
      </c>
      <c r="AD429" s="11" t="e">
        <f>IF(AND(テーブル1[[#This Row],[設定項目]]&lt;設定!$F$8,テーブル1[[#This Row],[設定項目]]&lt;&gt;""),テーブル1[[#This Row],[val_K]],NA())</f>
        <v>#N/A</v>
      </c>
      <c r="AE429" s="11">
        <f>IF(AND('グラフ(cCa-P)'!$I$11="ON",テーブル1[[#This Row],[ラベル表示]]=TRUE),テーブル1[[#This Row],[名前]],"")</f>
        <v>0</v>
      </c>
      <c r="AF429" s="11">
        <f>IF(AND('グラフ(PTH-cCa,P)'!$I$31="ON",テーブル1[[#This Row],[ラベル表示]]=TRUE),テーブル1[[#This Row],[名前]],"")</f>
        <v>0</v>
      </c>
      <c r="AG429" s="11">
        <f>IF(AND('グラフ(PTH-cCa,P)'!$Y$31="ON",テーブル1[[#This Row],[ラベル表示]]=TRUE),テーブル1[[#This Row],[名前]],"")</f>
        <v>0</v>
      </c>
      <c r="AH429" s="76">
        <f t="shared" si="13"/>
        <v>0</v>
      </c>
    </row>
    <row r="430" spans="2:34" ht="20.399999999999999" customHeight="1" x14ac:dyDescent="0.45">
      <c r="B430" s="129" t="b">
        <v>1</v>
      </c>
      <c r="C430" s="88">
        <f t="shared" si="12"/>
        <v>426</v>
      </c>
      <c r="D430" s="144"/>
      <c r="E430" s="8"/>
      <c r="F430" s="8"/>
      <c r="G430" s="8"/>
      <c r="H430" s="8"/>
      <c r="I430" s="8"/>
      <c r="J430" s="8"/>
      <c r="K430" s="136" t="str">
        <f>テーブル1[[#This Row],[cCa(mg/dL) '[自動計算']_グラフ表示用]]</f>
        <v/>
      </c>
      <c r="L430" s="8"/>
      <c r="M430" s="8"/>
      <c r="N430" s="59"/>
      <c r="O4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0" s="130" t="e">
        <f>IF(AND(テーブル1[[#This Row],[cCa(mg/dL) '[自動計算']_グラフ表示用]]&lt;&gt;"",テーブル1[[#This Row],[ラベル表示]]=TRUE),テーブル1[[#This Row],[cCa(mg/dL) '[自動計算']_グラフ表示用]],NA())</f>
        <v>#N/A</v>
      </c>
      <c r="Q430" s="130" t="e">
        <f>IF(AND(テーブル1[[#This Row],[P(mg/dL)]]&lt;&gt;"",テーブル1[[#This Row],[ラベル表示]]=TRUE),テーブル1[[#This Row],[P(mg/dL)]],NA())</f>
        <v>#N/A</v>
      </c>
      <c r="R430" s="130" t="e">
        <f>IF(AND(テーブル1[[#This Row],[設定項目]]&lt;&gt;"",テーブル1[[#This Row],[ラベル表示]]=TRUE),テーブル1[[#This Row],[設定項目]],NA())</f>
        <v>#N/A</v>
      </c>
      <c r="S430" s="58" t="e">
        <f>IF(テーブル1[[#This Row],[設定項目]]&gt;=設定!$D$13,テーブル1[[#This Row],[val_J]],NA())</f>
        <v>#N/A</v>
      </c>
      <c r="T430" s="11" t="e">
        <f>IF(テーブル1[[#This Row],[設定項目]]&gt;=設定!$D$13,テーブル1[[#This Row],[val_K]],NA())</f>
        <v>#N/A</v>
      </c>
      <c r="U430" s="11" t="e">
        <f>IF(AND(テーブル1[[#This Row],[設定項目]]&lt;設定!$D$13,テーブル1[[#This Row],[設定項目]]&gt;=設定!$D$12),テーブル1[[#This Row],[val_J]],NA())</f>
        <v>#N/A</v>
      </c>
      <c r="V430" s="11" t="e">
        <f>IF(AND(テーブル1[[#This Row],[設定項目]]&lt;設定!$D$13,テーブル1[[#This Row],[設定項目]]&gt;=設定!$D$12),テーブル1[[#This Row],[val_K]],NA())</f>
        <v>#N/A</v>
      </c>
      <c r="W430" s="11" t="e">
        <f>IF(AND(テーブル1[[#This Row],[設定項目]]&lt;設定!$D$12,テーブル1[[#This Row],[設定項目]]&gt;=設定!$D$11),テーブル1[[#This Row],[val_J]],NA())</f>
        <v>#N/A</v>
      </c>
      <c r="X430" s="11" t="e">
        <f>IF(AND(テーブル1[[#This Row],[設定項目]]&lt;設定!$D$12,テーブル1[[#This Row],[設定項目]]&gt;=設定!$D$11),テーブル1[[#This Row],[val_K]],NA())</f>
        <v>#N/A</v>
      </c>
      <c r="Y430" s="11" t="e">
        <f>IF(AND(テーブル1[[#This Row],[設定項目]]&lt;設定!$D$11,テーブル1[[#This Row],[設定項目]]&gt;=設定!$D$10),テーブル1[[#This Row],[val_J]],NA())</f>
        <v>#N/A</v>
      </c>
      <c r="Z430" s="11" t="e">
        <f>IF(AND(テーブル1[[#This Row],[設定項目]]&lt;設定!$D$11,テーブル1[[#This Row],[設定項目]]&gt;=設定!$D$10),テーブル1[[#This Row],[val_K]],NA())</f>
        <v>#N/A</v>
      </c>
      <c r="AA430" s="11" t="e">
        <f>IF(AND(テーブル1[[#This Row],[設定項目]]&lt;設定!$D$10,テーブル1[[#This Row],[設定項目]]&gt;=設定!$D$9),テーブル1[[#This Row],[val_J]],NA())</f>
        <v>#N/A</v>
      </c>
      <c r="AB430" s="11" t="e">
        <f>IF(AND(テーブル1[[#This Row],[設定項目]]&lt;設定!$D$10,テーブル1[[#This Row],[設定項目]]&gt;=設定!$D$9),テーブル1[[#This Row],[val_K]],NA())</f>
        <v>#N/A</v>
      </c>
      <c r="AC430" s="11" t="e">
        <f>IF(AND(テーブル1[[#This Row],[設定項目]]&lt;設定!$F$8,テーブル1[[#This Row],[設定項目]]&lt;&gt;""),テーブル1[[#This Row],[val_J]],NA())</f>
        <v>#N/A</v>
      </c>
      <c r="AD430" s="11" t="e">
        <f>IF(AND(テーブル1[[#This Row],[設定項目]]&lt;設定!$F$8,テーブル1[[#This Row],[設定項目]]&lt;&gt;""),テーブル1[[#This Row],[val_K]],NA())</f>
        <v>#N/A</v>
      </c>
      <c r="AE430" s="11">
        <f>IF(AND('グラフ(cCa-P)'!$I$11="ON",テーブル1[[#This Row],[ラベル表示]]=TRUE),テーブル1[[#This Row],[名前]],"")</f>
        <v>0</v>
      </c>
      <c r="AF430" s="11">
        <f>IF(AND('グラフ(PTH-cCa,P)'!$I$31="ON",テーブル1[[#This Row],[ラベル表示]]=TRUE),テーブル1[[#This Row],[名前]],"")</f>
        <v>0</v>
      </c>
      <c r="AG430" s="11">
        <f>IF(AND('グラフ(PTH-cCa,P)'!$Y$31="ON",テーブル1[[#This Row],[ラベル表示]]=TRUE),テーブル1[[#This Row],[名前]],"")</f>
        <v>0</v>
      </c>
      <c r="AH430" s="76">
        <f t="shared" si="13"/>
        <v>0</v>
      </c>
    </row>
    <row r="431" spans="2:34" ht="20.399999999999999" customHeight="1" x14ac:dyDescent="0.45">
      <c r="B431" s="129" t="b">
        <v>1</v>
      </c>
      <c r="C431" s="88">
        <f t="shared" si="12"/>
        <v>427</v>
      </c>
      <c r="D431" s="144"/>
      <c r="E431" s="8"/>
      <c r="F431" s="8"/>
      <c r="G431" s="8"/>
      <c r="H431" s="8"/>
      <c r="I431" s="8"/>
      <c r="J431" s="8"/>
      <c r="K431" s="136" t="str">
        <f>テーブル1[[#This Row],[cCa(mg/dL) '[自動計算']_グラフ表示用]]</f>
        <v/>
      </c>
      <c r="L431" s="8"/>
      <c r="M431" s="8"/>
      <c r="N431" s="59"/>
      <c r="O4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1" s="130" t="e">
        <f>IF(AND(テーブル1[[#This Row],[cCa(mg/dL) '[自動計算']_グラフ表示用]]&lt;&gt;"",テーブル1[[#This Row],[ラベル表示]]=TRUE),テーブル1[[#This Row],[cCa(mg/dL) '[自動計算']_グラフ表示用]],NA())</f>
        <v>#N/A</v>
      </c>
      <c r="Q431" s="130" t="e">
        <f>IF(AND(テーブル1[[#This Row],[P(mg/dL)]]&lt;&gt;"",テーブル1[[#This Row],[ラベル表示]]=TRUE),テーブル1[[#This Row],[P(mg/dL)]],NA())</f>
        <v>#N/A</v>
      </c>
      <c r="R431" s="130" t="e">
        <f>IF(AND(テーブル1[[#This Row],[設定項目]]&lt;&gt;"",テーブル1[[#This Row],[ラベル表示]]=TRUE),テーブル1[[#This Row],[設定項目]],NA())</f>
        <v>#N/A</v>
      </c>
      <c r="S431" s="58" t="e">
        <f>IF(テーブル1[[#This Row],[設定項目]]&gt;=設定!$D$13,テーブル1[[#This Row],[val_J]],NA())</f>
        <v>#N/A</v>
      </c>
      <c r="T431" s="11" t="e">
        <f>IF(テーブル1[[#This Row],[設定項目]]&gt;=設定!$D$13,テーブル1[[#This Row],[val_K]],NA())</f>
        <v>#N/A</v>
      </c>
      <c r="U431" s="11" t="e">
        <f>IF(AND(テーブル1[[#This Row],[設定項目]]&lt;設定!$D$13,テーブル1[[#This Row],[設定項目]]&gt;=設定!$D$12),テーブル1[[#This Row],[val_J]],NA())</f>
        <v>#N/A</v>
      </c>
      <c r="V431" s="11" t="e">
        <f>IF(AND(テーブル1[[#This Row],[設定項目]]&lt;設定!$D$13,テーブル1[[#This Row],[設定項目]]&gt;=設定!$D$12),テーブル1[[#This Row],[val_K]],NA())</f>
        <v>#N/A</v>
      </c>
      <c r="W431" s="11" t="e">
        <f>IF(AND(テーブル1[[#This Row],[設定項目]]&lt;設定!$D$12,テーブル1[[#This Row],[設定項目]]&gt;=設定!$D$11),テーブル1[[#This Row],[val_J]],NA())</f>
        <v>#N/A</v>
      </c>
      <c r="X431" s="11" t="e">
        <f>IF(AND(テーブル1[[#This Row],[設定項目]]&lt;設定!$D$12,テーブル1[[#This Row],[設定項目]]&gt;=設定!$D$11),テーブル1[[#This Row],[val_K]],NA())</f>
        <v>#N/A</v>
      </c>
      <c r="Y431" s="11" t="e">
        <f>IF(AND(テーブル1[[#This Row],[設定項目]]&lt;設定!$D$11,テーブル1[[#This Row],[設定項目]]&gt;=設定!$D$10),テーブル1[[#This Row],[val_J]],NA())</f>
        <v>#N/A</v>
      </c>
      <c r="Z431" s="11" t="e">
        <f>IF(AND(テーブル1[[#This Row],[設定項目]]&lt;設定!$D$11,テーブル1[[#This Row],[設定項目]]&gt;=設定!$D$10),テーブル1[[#This Row],[val_K]],NA())</f>
        <v>#N/A</v>
      </c>
      <c r="AA431" s="11" t="e">
        <f>IF(AND(テーブル1[[#This Row],[設定項目]]&lt;設定!$D$10,テーブル1[[#This Row],[設定項目]]&gt;=設定!$D$9),テーブル1[[#This Row],[val_J]],NA())</f>
        <v>#N/A</v>
      </c>
      <c r="AB431" s="11" t="e">
        <f>IF(AND(テーブル1[[#This Row],[設定項目]]&lt;設定!$D$10,テーブル1[[#This Row],[設定項目]]&gt;=設定!$D$9),テーブル1[[#This Row],[val_K]],NA())</f>
        <v>#N/A</v>
      </c>
      <c r="AC431" s="11" t="e">
        <f>IF(AND(テーブル1[[#This Row],[設定項目]]&lt;設定!$F$8,テーブル1[[#This Row],[設定項目]]&lt;&gt;""),テーブル1[[#This Row],[val_J]],NA())</f>
        <v>#N/A</v>
      </c>
      <c r="AD431" s="11" t="e">
        <f>IF(AND(テーブル1[[#This Row],[設定項目]]&lt;設定!$F$8,テーブル1[[#This Row],[設定項目]]&lt;&gt;""),テーブル1[[#This Row],[val_K]],NA())</f>
        <v>#N/A</v>
      </c>
      <c r="AE431" s="11">
        <f>IF(AND('グラフ(cCa-P)'!$I$11="ON",テーブル1[[#This Row],[ラベル表示]]=TRUE),テーブル1[[#This Row],[名前]],"")</f>
        <v>0</v>
      </c>
      <c r="AF431" s="11">
        <f>IF(AND('グラフ(PTH-cCa,P)'!$I$31="ON",テーブル1[[#This Row],[ラベル表示]]=TRUE),テーブル1[[#This Row],[名前]],"")</f>
        <v>0</v>
      </c>
      <c r="AG431" s="11">
        <f>IF(AND('グラフ(PTH-cCa,P)'!$Y$31="ON",テーブル1[[#This Row],[ラベル表示]]=TRUE),テーブル1[[#This Row],[名前]],"")</f>
        <v>0</v>
      </c>
      <c r="AH431" s="76">
        <f t="shared" si="13"/>
        <v>0</v>
      </c>
    </row>
    <row r="432" spans="2:34" ht="20.399999999999999" customHeight="1" x14ac:dyDescent="0.45">
      <c r="B432" s="129" t="b">
        <v>1</v>
      </c>
      <c r="C432" s="88">
        <f t="shared" si="12"/>
        <v>428</v>
      </c>
      <c r="D432" s="144"/>
      <c r="E432" s="8"/>
      <c r="F432" s="8"/>
      <c r="G432" s="8"/>
      <c r="H432" s="8"/>
      <c r="I432" s="8"/>
      <c r="J432" s="8"/>
      <c r="K432" s="136" t="str">
        <f>テーブル1[[#This Row],[cCa(mg/dL) '[自動計算']_グラフ表示用]]</f>
        <v/>
      </c>
      <c r="L432" s="8"/>
      <c r="M432" s="8"/>
      <c r="N432" s="59"/>
      <c r="O4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2" s="130" t="e">
        <f>IF(AND(テーブル1[[#This Row],[cCa(mg/dL) '[自動計算']_グラフ表示用]]&lt;&gt;"",テーブル1[[#This Row],[ラベル表示]]=TRUE),テーブル1[[#This Row],[cCa(mg/dL) '[自動計算']_グラフ表示用]],NA())</f>
        <v>#N/A</v>
      </c>
      <c r="Q432" s="130" t="e">
        <f>IF(AND(テーブル1[[#This Row],[P(mg/dL)]]&lt;&gt;"",テーブル1[[#This Row],[ラベル表示]]=TRUE),テーブル1[[#This Row],[P(mg/dL)]],NA())</f>
        <v>#N/A</v>
      </c>
      <c r="R432" s="130" t="e">
        <f>IF(AND(テーブル1[[#This Row],[設定項目]]&lt;&gt;"",テーブル1[[#This Row],[ラベル表示]]=TRUE),テーブル1[[#This Row],[設定項目]],NA())</f>
        <v>#N/A</v>
      </c>
      <c r="S432" s="58" t="e">
        <f>IF(テーブル1[[#This Row],[設定項目]]&gt;=設定!$D$13,テーブル1[[#This Row],[val_J]],NA())</f>
        <v>#N/A</v>
      </c>
      <c r="T432" s="11" t="e">
        <f>IF(テーブル1[[#This Row],[設定項目]]&gt;=設定!$D$13,テーブル1[[#This Row],[val_K]],NA())</f>
        <v>#N/A</v>
      </c>
      <c r="U432" s="11" t="e">
        <f>IF(AND(テーブル1[[#This Row],[設定項目]]&lt;設定!$D$13,テーブル1[[#This Row],[設定項目]]&gt;=設定!$D$12),テーブル1[[#This Row],[val_J]],NA())</f>
        <v>#N/A</v>
      </c>
      <c r="V432" s="11" t="e">
        <f>IF(AND(テーブル1[[#This Row],[設定項目]]&lt;設定!$D$13,テーブル1[[#This Row],[設定項目]]&gt;=設定!$D$12),テーブル1[[#This Row],[val_K]],NA())</f>
        <v>#N/A</v>
      </c>
      <c r="W432" s="11" t="e">
        <f>IF(AND(テーブル1[[#This Row],[設定項目]]&lt;設定!$D$12,テーブル1[[#This Row],[設定項目]]&gt;=設定!$D$11),テーブル1[[#This Row],[val_J]],NA())</f>
        <v>#N/A</v>
      </c>
      <c r="X432" s="11" t="e">
        <f>IF(AND(テーブル1[[#This Row],[設定項目]]&lt;設定!$D$12,テーブル1[[#This Row],[設定項目]]&gt;=設定!$D$11),テーブル1[[#This Row],[val_K]],NA())</f>
        <v>#N/A</v>
      </c>
      <c r="Y432" s="11" t="e">
        <f>IF(AND(テーブル1[[#This Row],[設定項目]]&lt;設定!$D$11,テーブル1[[#This Row],[設定項目]]&gt;=設定!$D$10),テーブル1[[#This Row],[val_J]],NA())</f>
        <v>#N/A</v>
      </c>
      <c r="Z432" s="11" t="e">
        <f>IF(AND(テーブル1[[#This Row],[設定項目]]&lt;設定!$D$11,テーブル1[[#This Row],[設定項目]]&gt;=設定!$D$10),テーブル1[[#This Row],[val_K]],NA())</f>
        <v>#N/A</v>
      </c>
      <c r="AA432" s="11" t="e">
        <f>IF(AND(テーブル1[[#This Row],[設定項目]]&lt;設定!$D$10,テーブル1[[#This Row],[設定項目]]&gt;=設定!$D$9),テーブル1[[#This Row],[val_J]],NA())</f>
        <v>#N/A</v>
      </c>
      <c r="AB432" s="11" t="e">
        <f>IF(AND(テーブル1[[#This Row],[設定項目]]&lt;設定!$D$10,テーブル1[[#This Row],[設定項目]]&gt;=設定!$D$9),テーブル1[[#This Row],[val_K]],NA())</f>
        <v>#N/A</v>
      </c>
      <c r="AC432" s="11" t="e">
        <f>IF(AND(テーブル1[[#This Row],[設定項目]]&lt;設定!$F$8,テーブル1[[#This Row],[設定項目]]&lt;&gt;""),テーブル1[[#This Row],[val_J]],NA())</f>
        <v>#N/A</v>
      </c>
      <c r="AD432" s="11" t="e">
        <f>IF(AND(テーブル1[[#This Row],[設定項目]]&lt;設定!$F$8,テーブル1[[#This Row],[設定項目]]&lt;&gt;""),テーブル1[[#This Row],[val_K]],NA())</f>
        <v>#N/A</v>
      </c>
      <c r="AE432" s="11">
        <f>IF(AND('グラフ(cCa-P)'!$I$11="ON",テーブル1[[#This Row],[ラベル表示]]=TRUE),テーブル1[[#This Row],[名前]],"")</f>
        <v>0</v>
      </c>
      <c r="AF432" s="11">
        <f>IF(AND('グラフ(PTH-cCa,P)'!$I$31="ON",テーブル1[[#This Row],[ラベル表示]]=TRUE),テーブル1[[#This Row],[名前]],"")</f>
        <v>0</v>
      </c>
      <c r="AG432" s="11">
        <f>IF(AND('グラフ(PTH-cCa,P)'!$Y$31="ON",テーブル1[[#This Row],[ラベル表示]]=TRUE),テーブル1[[#This Row],[名前]],"")</f>
        <v>0</v>
      </c>
      <c r="AH432" s="76">
        <f t="shared" si="13"/>
        <v>0</v>
      </c>
    </row>
    <row r="433" spans="2:34" ht="20.399999999999999" customHeight="1" x14ac:dyDescent="0.45">
      <c r="B433" s="129" t="b">
        <v>1</v>
      </c>
      <c r="C433" s="88">
        <f t="shared" si="12"/>
        <v>429</v>
      </c>
      <c r="D433" s="144"/>
      <c r="E433" s="8"/>
      <c r="F433" s="8"/>
      <c r="G433" s="8"/>
      <c r="H433" s="8"/>
      <c r="I433" s="8"/>
      <c r="J433" s="8"/>
      <c r="K433" s="136" t="str">
        <f>テーブル1[[#This Row],[cCa(mg/dL) '[自動計算']_グラフ表示用]]</f>
        <v/>
      </c>
      <c r="L433" s="8"/>
      <c r="M433" s="8"/>
      <c r="N433" s="59"/>
      <c r="O4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3" s="130" t="e">
        <f>IF(AND(テーブル1[[#This Row],[cCa(mg/dL) '[自動計算']_グラフ表示用]]&lt;&gt;"",テーブル1[[#This Row],[ラベル表示]]=TRUE),テーブル1[[#This Row],[cCa(mg/dL) '[自動計算']_グラフ表示用]],NA())</f>
        <v>#N/A</v>
      </c>
      <c r="Q433" s="130" t="e">
        <f>IF(AND(テーブル1[[#This Row],[P(mg/dL)]]&lt;&gt;"",テーブル1[[#This Row],[ラベル表示]]=TRUE),テーブル1[[#This Row],[P(mg/dL)]],NA())</f>
        <v>#N/A</v>
      </c>
      <c r="R433" s="130" t="e">
        <f>IF(AND(テーブル1[[#This Row],[設定項目]]&lt;&gt;"",テーブル1[[#This Row],[ラベル表示]]=TRUE),テーブル1[[#This Row],[設定項目]],NA())</f>
        <v>#N/A</v>
      </c>
      <c r="S433" s="58" t="e">
        <f>IF(テーブル1[[#This Row],[設定項目]]&gt;=設定!$D$13,テーブル1[[#This Row],[val_J]],NA())</f>
        <v>#N/A</v>
      </c>
      <c r="T433" s="11" t="e">
        <f>IF(テーブル1[[#This Row],[設定項目]]&gt;=設定!$D$13,テーブル1[[#This Row],[val_K]],NA())</f>
        <v>#N/A</v>
      </c>
      <c r="U433" s="11" t="e">
        <f>IF(AND(テーブル1[[#This Row],[設定項目]]&lt;設定!$D$13,テーブル1[[#This Row],[設定項目]]&gt;=設定!$D$12),テーブル1[[#This Row],[val_J]],NA())</f>
        <v>#N/A</v>
      </c>
      <c r="V433" s="11" t="e">
        <f>IF(AND(テーブル1[[#This Row],[設定項目]]&lt;設定!$D$13,テーブル1[[#This Row],[設定項目]]&gt;=設定!$D$12),テーブル1[[#This Row],[val_K]],NA())</f>
        <v>#N/A</v>
      </c>
      <c r="W433" s="11" t="e">
        <f>IF(AND(テーブル1[[#This Row],[設定項目]]&lt;設定!$D$12,テーブル1[[#This Row],[設定項目]]&gt;=設定!$D$11),テーブル1[[#This Row],[val_J]],NA())</f>
        <v>#N/A</v>
      </c>
      <c r="X433" s="11" t="e">
        <f>IF(AND(テーブル1[[#This Row],[設定項目]]&lt;設定!$D$12,テーブル1[[#This Row],[設定項目]]&gt;=設定!$D$11),テーブル1[[#This Row],[val_K]],NA())</f>
        <v>#N/A</v>
      </c>
      <c r="Y433" s="11" t="e">
        <f>IF(AND(テーブル1[[#This Row],[設定項目]]&lt;設定!$D$11,テーブル1[[#This Row],[設定項目]]&gt;=設定!$D$10),テーブル1[[#This Row],[val_J]],NA())</f>
        <v>#N/A</v>
      </c>
      <c r="Z433" s="11" t="e">
        <f>IF(AND(テーブル1[[#This Row],[設定項目]]&lt;設定!$D$11,テーブル1[[#This Row],[設定項目]]&gt;=設定!$D$10),テーブル1[[#This Row],[val_K]],NA())</f>
        <v>#N/A</v>
      </c>
      <c r="AA433" s="11" t="e">
        <f>IF(AND(テーブル1[[#This Row],[設定項目]]&lt;設定!$D$10,テーブル1[[#This Row],[設定項目]]&gt;=設定!$D$9),テーブル1[[#This Row],[val_J]],NA())</f>
        <v>#N/A</v>
      </c>
      <c r="AB433" s="11" t="e">
        <f>IF(AND(テーブル1[[#This Row],[設定項目]]&lt;設定!$D$10,テーブル1[[#This Row],[設定項目]]&gt;=設定!$D$9),テーブル1[[#This Row],[val_K]],NA())</f>
        <v>#N/A</v>
      </c>
      <c r="AC433" s="11" t="e">
        <f>IF(AND(テーブル1[[#This Row],[設定項目]]&lt;設定!$F$8,テーブル1[[#This Row],[設定項目]]&lt;&gt;""),テーブル1[[#This Row],[val_J]],NA())</f>
        <v>#N/A</v>
      </c>
      <c r="AD433" s="11" t="e">
        <f>IF(AND(テーブル1[[#This Row],[設定項目]]&lt;設定!$F$8,テーブル1[[#This Row],[設定項目]]&lt;&gt;""),テーブル1[[#This Row],[val_K]],NA())</f>
        <v>#N/A</v>
      </c>
      <c r="AE433" s="11">
        <f>IF(AND('グラフ(cCa-P)'!$I$11="ON",テーブル1[[#This Row],[ラベル表示]]=TRUE),テーブル1[[#This Row],[名前]],"")</f>
        <v>0</v>
      </c>
      <c r="AF433" s="11">
        <f>IF(AND('グラフ(PTH-cCa,P)'!$I$31="ON",テーブル1[[#This Row],[ラベル表示]]=TRUE),テーブル1[[#This Row],[名前]],"")</f>
        <v>0</v>
      </c>
      <c r="AG433" s="11">
        <f>IF(AND('グラフ(PTH-cCa,P)'!$Y$31="ON",テーブル1[[#This Row],[ラベル表示]]=TRUE),テーブル1[[#This Row],[名前]],"")</f>
        <v>0</v>
      </c>
      <c r="AH433" s="76">
        <f t="shared" si="13"/>
        <v>0</v>
      </c>
    </row>
    <row r="434" spans="2:34" ht="20.399999999999999" customHeight="1" x14ac:dyDescent="0.45">
      <c r="B434" s="129" t="b">
        <v>1</v>
      </c>
      <c r="C434" s="88">
        <f t="shared" si="12"/>
        <v>430</v>
      </c>
      <c r="D434" s="144"/>
      <c r="E434" s="8"/>
      <c r="F434" s="8"/>
      <c r="G434" s="8"/>
      <c r="H434" s="8"/>
      <c r="I434" s="8"/>
      <c r="J434" s="8"/>
      <c r="K434" s="136" t="str">
        <f>テーブル1[[#This Row],[cCa(mg/dL) '[自動計算']_グラフ表示用]]</f>
        <v/>
      </c>
      <c r="L434" s="8"/>
      <c r="M434" s="8"/>
      <c r="N434" s="59"/>
      <c r="O4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4" s="130" t="e">
        <f>IF(AND(テーブル1[[#This Row],[cCa(mg/dL) '[自動計算']_グラフ表示用]]&lt;&gt;"",テーブル1[[#This Row],[ラベル表示]]=TRUE),テーブル1[[#This Row],[cCa(mg/dL) '[自動計算']_グラフ表示用]],NA())</f>
        <v>#N/A</v>
      </c>
      <c r="Q434" s="130" t="e">
        <f>IF(AND(テーブル1[[#This Row],[P(mg/dL)]]&lt;&gt;"",テーブル1[[#This Row],[ラベル表示]]=TRUE),テーブル1[[#This Row],[P(mg/dL)]],NA())</f>
        <v>#N/A</v>
      </c>
      <c r="R434" s="130" t="e">
        <f>IF(AND(テーブル1[[#This Row],[設定項目]]&lt;&gt;"",テーブル1[[#This Row],[ラベル表示]]=TRUE),テーブル1[[#This Row],[設定項目]],NA())</f>
        <v>#N/A</v>
      </c>
      <c r="S434" s="58" t="e">
        <f>IF(テーブル1[[#This Row],[設定項目]]&gt;=設定!$D$13,テーブル1[[#This Row],[val_J]],NA())</f>
        <v>#N/A</v>
      </c>
      <c r="T434" s="11" t="e">
        <f>IF(テーブル1[[#This Row],[設定項目]]&gt;=設定!$D$13,テーブル1[[#This Row],[val_K]],NA())</f>
        <v>#N/A</v>
      </c>
      <c r="U434" s="11" t="e">
        <f>IF(AND(テーブル1[[#This Row],[設定項目]]&lt;設定!$D$13,テーブル1[[#This Row],[設定項目]]&gt;=設定!$D$12),テーブル1[[#This Row],[val_J]],NA())</f>
        <v>#N/A</v>
      </c>
      <c r="V434" s="11" t="e">
        <f>IF(AND(テーブル1[[#This Row],[設定項目]]&lt;設定!$D$13,テーブル1[[#This Row],[設定項目]]&gt;=設定!$D$12),テーブル1[[#This Row],[val_K]],NA())</f>
        <v>#N/A</v>
      </c>
      <c r="W434" s="11" t="e">
        <f>IF(AND(テーブル1[[#This Row],[設定項目]]&lt;設定!$D$12,テーブル1[[#This Row],[設定項目]]&gt;=設定!$D$11),テーブル1[[#This Row],[val_J]],NA())</f>
        <v>#N/A</v>
      </c>
      <c r="X434" s="11" t="e">
        <f>IF(AND(テーブル1[[#This Row],[設定項目]]&lt;設定!$D$12,テーブル1[[#This Row],[設定項目]]&gt;=設定!$D$11),テーブル1[[#This Row],[val_K]],NA())</f>
        <v>#N/A</v>
      </c>
      <c r="Y434" s="11" t="e">
        <f>IF(AND(テーブル1[[#This Row],[設定項目]]&lt;設定!$D$11,テーブル1[[#This Row],[設定項目]]&gt;=設定!$D$10),テーブル1[[#This Row],[val_J]],NA())</f>
        <v>#N/A</v>
      </c>
      <c r="Z434" s="11" t="e">
        <f>IF(AND(テーブル1[[#This Row],[設定項目]]&lt;設定!$D$11,テーブル1[[#This Row],[設定項目]]&gt;=設定!$D$10),テーブル1[[#This Row],[val_K]],NA())</f>
        <v>#N/A</v>
      </c>
      <c r="AA434" s="11" t="e">
        <f>IF(AND(テーブル1[[#This Row],[設定項目]]&lt;設定!$D$10,テーブル1[[#This Row],[設定項目]]&gt;=設定!$D$9),テーブル1[[#This Row],[val_J]],NA())</f>
        <v>#N/A</v>
      </c>
      <c r="AB434" s="11" t="e">
        <f>IF(AND(テーブル1[[#This Row],[設定項目]]&lt;設定!$D$10,テーブル1[[#This Row],[設定項目]]&gt;=設定!$D$9),テーブル1[[#This Row],[val_K]],NA())</f>
        <v>#N/A</v>
      </c>
      <c r="AC434" s="11" t="e">
        <f>IF(AND(テーブル1[[#This Row],[設定項目]]&lt;設定!$F$8,テーブル1[[#This Row],[設定項目]]&lt;&gt;""),テーブル1[[#This Row],[val_J]],NA())</f>
        <v>#N/A</v>
      </c>
      <c r="AD434" s="11" t="e">
        <f>IF(AND(テーブル1[[#This Row],[設定項目]]&lt;設定!$F$8,テーブル1[[#This Row],[設定項目]]&lt;&gt;""),テーブル1[[#This Row],[val_K]],NA())</f>
        <v>#N/A</v>
      </c>
      <c r="AE434" s="11">
        <f>IF(AND('グラフ(cCa-P)'!$I$11="ON",テーブル1[[#This Row],[ラベル表示]]=TRUE),テーブル1[[#This Row],[名前]],"")</f>
        <v>0</v>
      </c>
      <c r="AF434" s="11">
        <f>IF(AND('グラフ(PTH-cCa,P)'!$I$31="ON",テーブル1[[#This Row],[ラベル表示]]=TRUE),テーブル1[[#This Row],[名前]],"")</f>
        <v>0</v>
      </c>
      <c r="AG434" s="11">
        <f>IF(AND('グラフ(PTH-cCa,P)'!$Y$31="ON",テーブル1[[#This Row],[ラベル表示]]=TRUE),テーブル1[[#This Row],[名前]],"")</f>
        <v>0</v>
      </c>
      <c r="AH434" s="76">
        <f t="shared" si="13"/>
        <v>0</v>
      </c>
    </row>
    <row r="435" spans="2:34" ht="20.399999999999999" customHeight="1" x14ac:dyDescent="0.45">
      <c r="B435" s="129" t="b">
        <v>1</v>
      </c>
      <c r="C435" s="88">
        <f t="shared" si="12"/>
        <v>431</v>
      </c>
      <c r="D435" s="144"/>
      <c r="E435" s="8"/>
      <c r="F435" s="8"/>
      <c r="G435" s="8"/>
      <c r="H435" s="8"/>
      <c r="I435" s="8"/>
      <c r="J435" s="8"/>
      <c r="K435" s="136" t="str">
        <f>テーブル1[[#This Row],[cCa(mg/dL) '[自動計算']_グラフ表示用]]</f>
        <v/>
      </c>
      <c r="L435" s="8"/>
      <c r="M435" s="8"/>
      <c r="N435" s="59"/>
      <c r="O4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5" s="130" t="e">
        <f>IF(AND(テーブル1[[#This Row],[cCa(mg/dL) '[自動計算']_グラフ表示用]]&lt;&gt;"",テーブル1[[#This Row],[ラベル表示]]=TRUE),テーブル1[[#This Row],[cCa(mg/dL) '[自動計算']_グラフ表示用]],NA())</f>
        <v>#N/A</v>
      </c>
      <c r="Q435" s="130" t="e">
        <f>IF(AND(テーブル1[[#This Row],[P(mg/dL)]]&lt;&gt;"",テーブル1[[#This Row],[ラベル表示]]=TRUE),テーブル1[[#This Row],[P(mg/dL)]],NA())</f>
        <v>#N/A</v>
      </c>
      <c r="R435" s="130" t="e">
        <f>IF(AND(テーブル1[[#This Row],[設定項目]]&lt;&gt;"",テーブル1[[#This Row],[ラベル表示]]=TRUE),テーブル1[[#This Row],[設定項目]],NA())</f>
        <v>#N/A</v>
      </c>
      <c r="S435" s="58" t="e">
        <f>IF(テーブル1[[#This Row],[設定項目]]&gt;=設定!$D$13,テーブル1[[#This Row],[val_J]],NA())</f>
        <v>#N/A</v>
      </c>
      <c r="T435" s="11" t="e">
        <f>IF(テーブル1[[#This Row],[設定項目]]&gt;=設定!$D$13,テーブル1[[#This Row],[val_K]],NA())</f>
        <v>#N/A</v>
      </c>
      <c r="U435" s="11" t="e">
        <f>IF(AND(テーブル1[[#This Row],[設定項目]]&lt;設定!$D$13,テーブル1[[#This Row],[設定項目]]&gt;=設定!$D$12),テーブル1[[#This Row],[val_J]],NA())</f>
        <v>#N/A</v>
      </c>
      <c r="V435" s="11" t="e">
        <f>IF(AND(テーブル1[[#This Row],[設定項目]]&lt;設定!$D$13,テーブル1[[#This Row],[設定項目]]&gt;=設定!$D$12),テーブル1[[#This Row],[val_K]],NA())</f>
        <v>#N/A</v>
      </c>
      <c r="W435" s="11" t="e">
        <f>IF(AND(テーブル1[[#This Row],[設定項目]]&lt;設定!$D$12,テーブル1[[#This Row],[設定項目]]&gt;=設定!$D$11),テーブル1[[#This Row],[val_J]],NA())</f>
        <v>#N/A</v>
      </c>
      <c r="X435" s="11" t="e">
        <f>IF(AND(テーブル1[[#This Row],[設定項目]]&lt;設定!$D$12,テーブル1[[#This Row],[設定項目]]&gt;=設定!$D$11),テーブル1[[#This Row],[val_K]],NA())</f>
        <v>#N/A</v>
      </c>
      <c r="Y435" s="11" t="e">
        <f>IF(AND(テーブル1[[#This Row],[設定項目]]&lt;設定!$D$11,テーブル1[[#This Row],[設定項目]]&gt;=設定!$D$10),テーブル1[[#This Row],[val_J]],NA())</f>
        <v>#N/A</v>
      </c>
      <c r="Z435" s="11" t="e">
        <f>IF(AND(テーブル1[[#This Row],[設定項目]]&lt;設定!$D$11,テーブル1[[#This Row],[設定項目]]&gt;=設定!$D$10),テーブル1[[#This Row],[val_K]],NA())</f>
        <v>#N/A</v>
      </c>
      <c r="AA435" s="11" t="e">
        <f>IF(AND(テーブル1[[#This Row],[設定項目]]&lt;設定!$D$10,テーブル1[[#This Row],[設定項目]]&gt;=設定!$D$9),テーブル1[[#This Row],[val_J]],NA())</f>
        <v>#N/A</v>
      </c>
      <c r="AB435" s="11" t="e">
        <f>IF(AND(テーブル1[[#This Row],[設定項目]]&lt;設定!$D$10,テーブル1[[#This Row],[設定項目]]&gt;=設定!$D$9),テーブル1[[#This Row],[val_K]],NA())</f>
        <v>#N/A</v>
      </c>
      <c r="AC435" s="11" t="e">
        <f>IF(AND(テーブル1[[#This Row],[設定項目]]&lt;設定!$F$8,テーブル1[[#This Row],[設定項目]]&lt;&gt;""),テーブル1[[#This Row],[val_J]],NA())</f>
        <v>#N/A</v>
      </c>
      <c r="AD435" s="11" t="e">
        <f>IF(AND(テーブル1[[#This Row],[設定項目]]&lt;設定!$F$8,テーブル1[[#This Row],[設定項目]]&lt;&gt;""),テーブル1[[#This Row],[val_K]],NA())</f>
        <v>#N/A</v>
      </c>
      <c r="AE435" s="11">
        <f>IF(AND('グラフ(cCa-P)'!$I$11="ON",テーブル1[[#This Row],[ラベル表示]]=TRUE),テーブル1[[#This Row],[名前]],"")</f>
        <v>0</v>
      </c>
      <c r="AF435" s="11">
        <f>IF(AND('グラフ(PTH-cCa,P)'!$I$31="ON",テーブル1[[#This Row],[ラベル表示]]=TRUE),テーブル1[[#This Row],[名前]],"")</f>
        <v>0</v>
      </c>
      <c r="AG435" s="11">
        <f>IF(AND('グラフ(PTH-cCa,P)'!$Y$31="ON",テーブル1[[#This Row],[ラベル表示]]=TRUE),テーブル1[[#This Row],[名前]],"")</f>
        <v>0</v>
      </c>
      <c r="AH435" s="76">
        <f t="shared" si="13"/>
        <v>0</v>
      </c>
    </row>
    <row r="436" spans="2:34" ht="20.399999999999999" customHeight="1" x14ac:dyDescent="0.45">
      <c r="B436" s="129" t="b">
        <v>1</v>
      </c>
      <c r="C436" s="88">
        <f t="shared" si="12"/>
        <v>432</v>
      </c>
      <c r="D436" s="144"/>
      <c r="E436" s="8"/>
      <c r="F436" s="8"/>
      <c r="G436" s="8"/>
      <c r="H436" s="8"/>
      <c r="I436" s="8"/>
      <c r="J436" s="8"/>
      <c r="K436" s="136" t="str">
        <f>テーブル1[[#This Row],[cCa(mg/dL) '[自動計算']_グラフ表示用]]</f>
        <v/>
      </c>
      <c r="L436" s="8"/>
      <c r="M436" s="8"/>
      <c r="N436" s="59"/>
      <c r="O4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6" s="130" t="e">
        <f>IF(AND(テーブル1[[#This Row],[cCa(mg/dL) '[自動計算']_グラフ表示用]]&lt;&gt;"",テーブル1[[#This Row],[ラベル表示]]=TRUE),テーブル1[[#This Row],[cCa(mg/dL) '[自動計算']_グラフ表示用]],NA())</f>
        <v>#N/A</v>
      </c>
      <c r="Q436" s="130" t="e">
        <f>IF(AND(テーブル1[[#This Row],[P(mg/dL)]]&lt;&gt;"",テーブル1[[#This Row],[ラベル表示]]=TRUE),テーブル1[[#This Row],[P(mg/dL)]],NA())</f>
        <v>#N/A</v>
      </c>
      <c r="R436" s="130" t="e">
        <f>IF(AND(テーブル1[[#This Row],[設定項目]]&lt;&gt;"",テーブル1[[#This Row],[ラベル表示]]=TRUE),テーブル1[[#This Row],[設定項目]],NA())</f>
        <v>#N/A</v>
      </c>
      <c r="S436" s="58" t="e">
        <f>IF(テーブル1[[#This Row],[設定項目]]&gt;=設定!$D$13,テーブル1[[#This Row],[val_J]],NA())</f>
        <v>#N/A</v>
      </c>
      <c r="T436" s="11" t="e">
        <f>IF(テーブル1[[#This Row],[設定項目]]&gt;=設定!$D$13,テーブル1[[#This Row],[val_K]],NA())</f>
        <v>#N/A</v>
      </c>
      <c r="U436" s="11" t="e">
        <f>IF(AND(テーブル1[[#This Row],[設定項目]]&lt;設定!$D$13,テーブル1[[#This Row],[設定項目]]&gt;=設定!$D$12),テーブル1[[#This Row],[val_J]],NA())</f>
        <v>#N/A</v>
      </c>
      <c r="V436" s="11" t="e">
        <f>IF(AND(テーブル1[[#This Row],[設定項目]]&lt;設定!$D$13,テーブル1[[#This Row],[設定項目]]&gt;=設定!$D$12),テーブル1[[#This Row],[val_K]],NA())</f>
        <v>#N/A</v>
      </c>
      <c r="W436" s="11" t="e">
        <f>IF(AND(テーブル1[[#This Row],[設定項目]]&lt;設定!$D$12,テーブル1[[#This Row],[設定項目]]&gt;=設定!$D$11),テーブル1[[#This Row],[val_J]],NA())</f>
        <v>#N/A</v>
      </c>
      <c r="X436" s="11" t="e">
        <f>IF(AND(テーブル1[[#This Row],[設定項目]]&lt;設定!$D$12,テーブル1[[#This Row],[設定項目]]&gt;=設定!$D$11),テーブル1[[#This Row],[val_K]],NA())</f>
        <v>#N/A</v>
      </c>
      <c r="Y436" s="11" t="e">
        <f>IF(AND(テーブル1[[#This Row],[設定項目]]&lt;設定!$D$11,テーブル1[[#This Row],[設定項目]]&gt;=設定!$D$10),テーブル1[[#This Row],[val_J]],NA())</f>
        <v>#N/A</v>
      </c>
      <c r="Z436" s="11" t="e">
        <f>IF(AND(テーブル1[[#This Row],[設定項目]]&lt;設定!$D$11,テーブル1[[#This Row],[設定項目]]&gt;=設定!$D$10),テーブル1[[#This Row],[val_K]],NA())</f>
        <v>#N/A</v>
      </c>
      <c r="AA436" s="11" t="e">
        <f>IF(AND(テーブル1[[#This Row],[設定項目]]&lt;設定!$D$10,テーブル1[[#This Row],[設定項目]]&gt;=設定!$D$9),テーブル1[[#This Row],[val_J]],NA())</f>
        <v>#N/A</v>
      </c>
      <c r="AB436" s="11" t="e">
        <f>IF(AND(テーブル1[[#This Row],[設定項目]]&lt;設定!$D$10,テーブル1[[#This Row],[設定項目]]&gt;=設定!$D$9),テーブル1[[#This Row],[val_K]],NA())</f>
        <v>#N/A</v>
      </c>
      <c r="AC436" s="11" t="e">
        <f>IF(AND(テーブル1[[#This Row],[設定項目]]&lt;設定!$F$8,テーブル1[[#This Row],[設定項目]]&lt;&gt;""),テーブル1[[#This Row],[val_J]],NA())</f>
        <v>#N/A</v>
      </c>
      <c r="AD436" s="11" t="e">
        <f>IF(AND(テーブル1[[#This Row],[設定項目]]&lt;設定!$F$8,テーブル1[[#This Row],[設定項目]]&lt;&gt;""),テーブル1[[#This Row],[val_K]],NA())</f>
        <v>#N/A</v>
      </c>
      <c r="AE436" s="11">
        <f>IF(AND('グラフ(cCa-P)'!$I$11="ON",テーブル1[[#This Row],[ラベル表示]]=TRUE),テーブル1[[#This Row],[名前]],"")</f>
        <v>0</v>
      </c>
      <c r="AF436" s="11">
        <f>IF(AND('グラフ(PTH-cCa,P)'!$I$31="ON",テーブル1[[#This Row],[ラベル表示]]=TRUE),テーブル1[[#This Row],[名前]],"")</f>
        <v>0</v>
      </c>
      <c r="AG436" s="11">
        <f>IF(AND('グラフ(PTH-cCa,P)'!$Y$31="ON",テーブル1[[#This Row],[ラベル表示]]=TRUE),テーブル1[[#This Row],[名前]],"")</f>
        <v>0</v>
      </c>
      <c r="AH436" s="76">
        <f t="shared" si="13"/>
        <v>0</v>
      </c>
    </row>
    <row r="437" spans="2:34" ht="20.399999999999999" customHeight="1" x14ac:dyDescent="0.45">
      <c r="B437" s="129" t="b">
        <v>1</v>
      </c>
      <c r="C437" s="88">
        <f t="shared" si="12"/>
        <v>433</v>
      </c>
      <c r="D437" s="144"/>
      <c r="E437" s="8"/>
      <c r="F437" s="8"/>
      <c r="G437" s="8"/>
      <c r="H437" s="8"/>
      <c r="I437" s="8"/>
      <c r="J437" s="8"/>
      <c r="K437" s="136" t="str">
        <f>テーブル1[[#This Row],[cCa(mg/dL) '[自動計算']_グラフ表示用]]</f>
        <v/>
      </c>
      <c r="L437" s="8"/>
      <c r="M437" s="8"/>
      <c r="N437" s="59"/>
      <c r="O4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7" s="130" t="e">
        <f>IF(AND(テーブル1[[#This Row],[cCa(mg/dL) '[自動計算']_グラフ表示用]]&lt;&gt;"",テーブル1[[#This Row],[ラベル表示]]=TRUE),テーブル1[[#This Row],[cCa(mg/dL) '[自動計算']_グラフ表示用]],NA())</f>
        <v>#N/A</v>
      </c>
      <c r="Q437" s="130" t="e">
        <f>IF(AND(テーブル1[[#This Row],[P(mg/dL)]]&lt;&gt;"",テーブル1[[#This Row],[ラベル表示]]=TRUE),テーブル1[[#This Row],[P(mg/dL)]],NA())</f>
        <v>#N/A</v>
      </c>
      <c r="R437" s="130" t="e">
        <f>IF(AND(テーブル1[[#This Row],[設定項目]]&lt;&gt;"",テーブル1[[#This Row],[ラベル表示]]=TRUE),テーブル1[[#This Row],[設定項目]],NA())</f>
        <v>#N/A</v>
      </c>
      <c r="S437" s="58" t="e">
        <f>IF(テーブル1[[#This Row],[設定項目]]&gt;=設定!$D$13,テーブル1[[#This Row],[val_J]],NA())</f>
        <v>#N/A</v>
      </c>
      <c r="T437" s="11" t="e">
        <f>IF(テーブル1[[#This Row],[設定項目]]&gt;=設定!$D$13,テーブル1[[#This Row],[val_K]],NA())</f>
        <v>#N/A</v>
      </c>
      <c r="U437" s="11" t="e">
        <f>IF(AND(テーブル1[[#This Row],[設定項目]]&lt;設定!$D$13,テーブル1[[#This Row],[設定項目]]&gt;=設定!$D$12),テーブル1[[#This Row],[val_J]],NA())</f>
        <v>#N/A</v>
      </c>
      <c r="V437" s="11" t="e">
        <f>IF(AND(テーブル1[[#This Row],[設定項目]]&lt;設定!$D$13,テーブル1[[#This Row],[設定項目]]&gt;=設定!$D$12),テーブル1[[#This Row],[val_K]],NA())</f>
        <v>#N/A</v>
      </c>
      <c r="W437" s="11" t="e">
        <f>IF(AND(テーブル1[[#This Row],[設定項目]]&lt;設定!$D$12,テーブル1[[#This Row],[設定項目]]&gt;=設定!$D$11),テーブル1[[#This Row],[val_J]],NA())</f>
        <v>#N/A</v>
      </c>
      <c r="X437" s="11" t="e">
        <f>IF(AND(テーブル1[[#This Row],[設定項目]]&lt;設定!$D$12,テーブル1[[#This Row],[設定項目]]&gt;=設定!$D$11),テーブル1[[#This Row],[val_K]],NA())</f>
        <v>#N/A</v>
      </c>
      <c r="Y437" s="11" t="e">
        <f>IF(AND(テーブル1[[#This Row],[設定項目]]&lt;設定!$D$11,テーブル1[[#This Row],[設定項目]]&gt;=設定!$D$10),テーブル1[[#This Row],[val_J]],NA())</f>
        <v>#N/A</v>
      </c>
      <c r="Z437" s="11" t="e">
        <f>IF(AND(テーブル1[[#This Row],[設定項目]]&lt;設定!$D$11,テーブル1[[#This Row],[設定項目]]&gt;=設定!$D$10),テーブル1[[#This Row],[val_K]],NA())</f>
        <v>#N/A</v>
      </c>
      <c r="AA437" s="11" t="e">
        <f>IF(AND(テーブル1[[#This Row],[設定項目]]&lt;設定!$D$10,テーブル1[[#This Row],[設定項目]]&gt;=設定!$D$9),テーブル1[[#This Row],[val_J]],NA())</f>
        <v>#N/A</v>
      </c>
      <c r="AB437" s="11" t="e">
        <f>IF(AND(テーブル1[[#This Row],[設定項目]]&lt;設定!$D$10,テーブル1[[#This Row],[設定項目]]&gt;=設定!$D$9),テーブル1[[#This Row],[val_K]],NA())</f>
        <v>#N/A</v>
      </c>
      <c r="AC437" s="11" t="e">
        <f>IF(AND(テーブル1[[#This Row],[設定項目]]&lt;設定!$F$8,テーブル1[[#This Row],[設定項目]]&lt;&gt;""),テーブル1[[#This Row],[val_J]],NA())</f>
        <v>#N/A</v>
      </c>
      <c r="AD437" s="11" t="e">
        <f>IF(AND(テーブル1[[#This Row],[設定項目]]&lt;設定!$F$8,テーブル1[[#This Row],[設定項目]]&lt;&gt;""),テーブル1[[#This Row],[val_K]],NA())</f>
        <v>#N/A</v>
      </c>
      <c r="AE437" s="11">
        <f>IF(AND('グラフ(cCa-P)'!$I$11="ON",テーブル1[[#This Row],[ラベル表示]]=TRUE),テーブル1[[#This Row],[名前]],"")</f>
        <v>0</v>
      </c>
      <c r="AF437" s="11">
        <f>IF(AND('グラフ(PTH-cCa,P)'!$I$31="ON",テーブル1[[#This Row],[ラベル表示]]=TRUE),テーブル1[[#This Row],[名前]],"")</f>
        <v>0</v>
      </c>
      <c r="AG437" s="11">
        <f>IF(AND('グラフ(PTH-cCa,P)'!$Y$31="ON",テーブル1[[#This Row],[ラベル表示]]=TRUE),テーブル1[[#This Row],[名前]],"")</f>
        <v>0</v>
      </c>
      <c r="AH437" s="76">
        <f t="shared" si="13"/>
        <v>0</v>
      </c>
    </row>
    <row r="438" spans="2:34" ht="20.399999999999999" customHeight="1" x14ac:dyDescent="0.45">
      <c r="B438" s="129" t="b">
        <v>1</v>
      </c>
      <c r="C438" s="88">
        <f t="shared" si="12"/>
        <v>434</v>
      </c>
      <c r="D438" s="144"/>
      <c r="E438" s="8"/>
      <c r="F438" s="8"/>
      <c r="G438" s="8"/>
      <c r="H438" s="8"/>
      <c r="I438" s="8"/>
      <c r="J438" s="8"/>
      <c r="K438" s="136" t="str">
        <f>テーブル1[[#This Row],[cCa(mg/dL) '[自動計算']_グラフ表示用]]</f>
        <v/>
      </c>
      <c r="L438" s="8"/>
      <c r="M438" s="8"/>
      <c r="N438" s="59"/>
      <c r="O4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8" s="130" t="e">
        <f>IF(AND(テーブル1[[#This Row],[cCa(mg/dL) '[自動計算']_グラフ表示用]]&lt;&gt;"",テーブル1[[#This Row],[ラベル表示]]=TRUE),テーブル1[[#This Row],[cCa(mg/dL) '[自動計算']_グラフ表示用]],NA())</f>
        <v>#N/A</v>
      </c>
      <c r="Q438" s="130" t="e">
        <f>IF(AND(テーブル1[[#This Row],[P(mg/dL)]]&lt;&gt;"",テーブル1[[#This Row],[ラベル表示]]=TRUE),テーブル1[[#This Row],[P(mg/dL)]],NA())</f>
        <v>#N/A</v>
      </c>
      <c r="R438" s="130" t="e">
        <f>IF(AND(テーブル1[[#This Row],[設定項目]]&lt;&gt;"",テーブル1[[#This Row],[ラベル表示]]=TRUE),テーブル1[[#This Row],[設定項目]],NA())</f>
        <v>#N/A</v>
      </c>
      <c r="S438" s="58" t="e">
        <f>IF(テーブル1[[#This Row],[設定項目]]&gt;=設定!$D$13,テーブル1[[#This Row],[val_J]],NA())</f>
        <v>#N/A</v>
      </c>
      <c r="T438" s="11" t="e">
        <f>IF(テーブル1[[#This Row],[設定項目]]&gt;=設定!$D$13,テーブル1[[#This Row],[val_K]],NA())</f>
        <v>#N/A</v>
      </c>
      <c r="U438" s="11" t="e">
        <f>IF(AND(テーブル1[[#This Row],[設定項目]]&lt;設定!$D$13,テーブル1[[#This Row],[設定項目]]&gt;=設定!$D$12),テーブル1[[#This Row],[val_J]],NA())</f>
        <v>#N/A</v>
      </c>
      <c r="V438" s="11" t="e">
        <f>IF(AND(テーブル1[[#This Row],[設定項目]]&lt;設定!$D$13,テーブル1[[#This Row],[設定項目]]&gt;=設定!$D$12),テーブル1[[#This Row],[val_K]],NA())</f>
        <v>#N/A</v>
      </c>
      <c r="W438" s="11" t="e">
        <f>IF(AND(テーブル1[[#This Row],[設定項目]]&lt;設定!$D$12,テーブル1[[#This Row],[設定項目]]&gt;=設定!$D$11),テーブル1[[#This Row],[val_J]],NA())</f>
        <v>#N/A</v>
      </c>
      <c r="X438" s="11" t="e">
        <f>IF(AND(テーブル1[[#This Row],[設定項目]]&lt;設定!$D$12,テーブル1[[#This Row],[設定項目]]&gt;=設定!$D$11),テーブル1[[#This Row],[val_K]],NA())</f>
        <v>#N/A</v>
      </c>
      <c r="Y438" s="11" t="e">
        <f>IF(AND(テーブル1[[#This Row],[設定項目]]&lt;設定!$D$11,テーブル1[[#This Row],[設定項目]]&gt;=設定!$D$10),テーブル1[[#This Row],[val_J]],NA())</f>
        <v>#N/A</v>
      </c>
      <c r="Z438" s="11" t="e">
        <f>IF(AND(テーブル1[[#This Row],[設定項目]]&lt;設定!$D$11,テーブル1[[#This Row],[設定項目]]&gt;=設定!$D$10),テーブル1[[#This Row],[val_K]],NA())</f>
        <v>#N/A</v>
      </c>
      <c r="AA438" s="11" t="e">
        <f>IF(AND(テーブル1[[#This Row],[設定項目]]&lt;設定!$D$10,テーブル1[[#This Row],[設定項目]]&gt;=設定!$D$9),テーブル1[[#This Row],[val_J]],NA())</f>
        <v>#N/A</v>
      </c>
      <c r="AB438" s="11" t="e">
        <f>IF(AND(テーブル1[[#This Row],[設定項目]]&lt;設定!$D$10,テーブル1[[#This Row],[設定項目]]&gt;=設定!$D$9),テーブル1[[#This Row],[val_K]],NA())</f>
        <v>#N/A</v>
      </c>
      <c r="AC438" s="11" t="e">
        <f>IF(AND(テーブル1[[#This Row],[設定項目]]&lt;設定!$F$8,テーブル1[[#This Row],[設定項目]]&lt;&gt;""),テーブル1[[#This Row],[val_J]],NA())</f>
        <v>#N/A</v>
      </c>
      <c r="AD438" s="11" t="e">
        <f>IF(AND(テーブル1[[#This Row],[設定項目]]&lt;設定!$F$8,テーブル1[[#This Row],[設定項目]]&lt;&gt;""),テーブル1[[#This Row],[val_K]],NA())</f>
        <v>#N/A</v>
      </c>
      <c r="AE438" s="11">
        <f>IF(AND('グラフ(cCa-P)'!$I$11="ON",テーブル1[[#This Row],[ラベル表示]]=TRUE),テーブル1[[#This Row],[名前]],"")</f>
        <v>0</v>
      </c>
      <c r="AF438" s="11">
        <f>IF(AND('グラフ(PTH-cCa,P)'!$I$31="ON",テーブル1[[#This Row],[ラベル表示]]=TRUE),テーブル1[[#This Row],[名前]],"")</f>
        <v>0</v>
      </c>
      <c r="AG438" s="11">
        <f>IF(AND('グラフ(PTH-cCa,P)'!$Y$31="ON",テーブル1[[#This Row],[ラベル表示]]=TRUE),テーブル1[[#This Row],[名前]],"")</f>
        <v>0</v>
      </c>
      <c r="AH438" s="76">
        <f t="shared" si="13"/>
        <v>0</v>
      </c>
    </row>
    <row r="439" spans="2:34" ht="20.399999999999999" customHeight="1" x14ac:dyDescent="0.45">
      <c r="B439" s="129" t="b">
        <v>1</v>
      </c>
      <c r="C439" s="88">
        <f t="shared" si="12"/>
        <v>435</v>
      </c>
      <c r="D439" s="144"/>
      <c r="E439" s="8"/>
      <c r="F439" s="8"/>
      <c r="G439" s="8"/>
      <c r="H439" s="8"/>
      <c r="I439" s="8"/>
      <c r="J439" s="8"/>
      <c r="K439" s="136" t="str">
        <f>テーブル1[[#This Row],[cCa(mg/dL) '[自動計算']_グラフ表示用]]</f>
        <v/>
      </c>
      <c r="L439" s="8"/>
      <c r="M439" s="8"/>
      <c r="N439" s="59"/>
      <c r="O4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39" s="130" t="e">
        <f>IF(AND(テーブル1[[#This Row],[cCa(mg/dL) '[自動計算']_グラフ表示用]]&lt;&gt;"",テーブル1[[#This Row],[ラベル表示]]=TRUE),テーブル1[[#This Row],[cCa(mg/dL) '[自動計算']_グラフ表示用]],NA())</f>
        <v>#N/A</v>
      </c>
      <c r="Q439" s="130" t="e">
        <f>IF(AND(テーブル1[[#This Row],[P(mg/dL)]]&lt;&gt;"",テーブル1[[#This Row],[ラベル表示]]=TRUE),テーブル1[[#This Row],[P(mg/dL)]],NA())</f>
        <v>#N/A</v>
      </c>
      <c r="R439" s="130" t="e">
        <f>IF(AND(テーブル1[[#This Row],[設定項目]]&lt;&gt;"",テーブル1[[#This Row],[ラベル表示]]=TRUE),テーブル1[[#This Row],[設定項目]],NA())</f>
        <v>#N/A</v>
      </c>
      <c r="S439" s="58" t="e">
        <f>IF(テーブル1[[#This Row],[設定項目]]&gt;=設定!$D$13,テーブル1[[#This Row],[val_J]],NA())</f>
        <v>#N/A</v>
      </c>
      <c r="T439" s="11" t="e">
        <f>IF(テーブル1[[#This Row],[設定項目]]&gt;=設定!$D$13,テーブル1[[#This Row],[val_K]],NA())</f>
        <v>#N/A</v>
      </c>
      <c r="U439" s="11" t="e">
        <f>IF(AND(テーブル1[[#This Row],[設定項目]]&lt;設定!$D$13,テーブル1[[#This Row],[設定項目]]&gt;=設定!$D$12),テーブル1[[#This Row],[val_J]],NA())</f>
        <v>#N/A</v>
      </c>
      <c r="V439" s="11" t="e">
        <f>IF(AND(テーブル1[[#This Row],[設定項目]]&lt;設定!$D$13,テーブル1[[#This Row],[設定項目]]&gt;=設定!$D$12),テーブル1[[#This Row],[val_K]],NA())</f>
        <v>#N/A</v>
      </c>
      <c r="W439" s="11" t="e">
        <f>IF(AND(テーブル1[[#This Row],[設定項目]]&lt;設定!$D$12,テーブル1[[#This Row],[設定項目]]&gt;=設定!$D$11),テーブル1[[#This Row],[val_J]],NA())</f>
        <v>#N/A</v>
      </c>
      <c r="X439" s="11" t="e">
        <f>IF(AND(テーブル1[[#This Row],[設定項目]]&lt;設定!$D$12,テーブル1[[#This Row],[設定項目]]&gt;=設定!$D$11),テーブル1[[#This Row],[val_K]],NA())</f>
        <v>#N/A</v>
      </c>
      <c r="Y439" s="11" t="e">
        <f>IF(AND(テーブル1[[#This Row],[設定項目]]&lt;設定!$D$11,テーブル1[[#This Row],[設定項目]]&gt;=設定!$D$10),テーブル1[[#This Row],[val_J]],NA())</f>
        <v>#N/A</v>
      </c>
      <c r="Z439" s="11" t="e">
        <f>IF(AND(テーブル1[[#This Row],[設定項目]]&lt;設定!$D$11,テーブル1[[#This Row],[設定項目]]&gt;=設定!$D$10),テーブル1[[#This Row],[val_K]],NA())</f>
        <v>#N/A</v>
      </c>
      <c r="AA439" s="11" t="e">
        <f>IF(AND(テーブル1[[#This Row],[設定項目]]&lt;設定!$D$10,テーブル1[[#This Row],[設定項目]]&gt;=設定!$D$9),テーブル1[[#This Row],[val_J]],NA())</f>
        <v>#N/A</v>
      </c>
      <c r="AB439" s="11" t="e">
        <f>IF(AND(テーブル1[[#This Row],[設定項目]]&lt;設定!$D$10,テーブル1[[#This Row],[設定項目]]&gt;=設定!$D$9),テーブル1[[#This Row],[val_K]],NA())</f>
        <v>#N/A</v>
      </c>
      <c r="AC439" s="11" t="e">
        <f>IF(AND(テーブル1[[#This Row],[設定項目]]&lt;設定!$F$8,テーブル1[[#This Row],[設定項目]]&lt;&gt;""),テーブル1[[#This Row],[val_J]],NA())</f>
        <v>#N/A</v>
      </c>
      <c r="AD439" s="11" t="e">
        <f>IF(AND(テーブル1[[#This Row],[設定項目]]&lt;設定!$F$8,テーブル1[[#This Row],[設定項目]]&lt;&gt;""),テーブル1[[#This Row],[val_K]],NA())</f>
        <v>#N/A</v>
      </c>
      <c r="AE439" s="11">
        <f>IF(AND('グラフ(cCa-P)'!$I$11="ON",テーブル1[[#This Row],[ラベル表示]]=TRUE),テーブル1[[#This Row],[名前]],"")</f>
        <v>0</v>
      </c>
      <c r="AF439" s="11">
        <f>IF(AND('グラフ(PTH-cCa,P)'!$I$31="ON",テーブル1[[#This Row],[ラベル表示]]=TRUE),テーブル1[[#This Row],[名前]],"")</f>
        <v>0</v>
      </c>
      <c r="AG439" s="11">
        <f>IF(AND('グラフ(PTH-cCa,P)'!$Y$31="ON",テーブル1[[#This Row],[ラベル表示]]=TRUE),テーブル1[[#This Row],[名前]],"")</f>
        <v>0</v>
      </c>
      <c r="AH439" s="76">
        <f t="shared" si="13"/>
        <v>0</v>
      </c>
    </row>
    <row r="440" spans="2:34" ht="20.399999999999999" customHeight="1" x14ac:dyDescent="0.45">
      <c r="B440" s="129" t="b">
        <v>1</v>
      </c>
      <c r="C440" s="88">
        <f t="shared" si="12"/>
        <v>436</v>
      </c>
      <c r="D440" s="144"/>
      <c r="E440" s="8"/>
      <c r="F440" s="8"/>
      <c r="G440" s="8"/>
      <c r="H440" s="8"/>
      <c r="I440" s="8"/>
      <c r="J440" s="8"/>
      <c r="K440" s="136" t="str">
        <f>テーブル1[[#This Row],[cCa(mg/dL) '[自動計算']_グラフ表示用]]</f>
        <v/>
      </c>
      <c r="L440" s="8"/>
      <c r="M440" s="8"/>
      <c r="N440" s="59"/>
      <c r="O4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0" s="130" t="e">
        <f>IF(AND(テーブル1[[#This Row],[cCa(mg/dL) '[自動計算']_グラフ表示用]]&lt;&gt;"",テーブル1[[#This Row],[ラベル表示]]=TRUE),テーブル1[[#This Row],[cCa(mg/dL) '[自動計算']_グラフ表示用]],NA())</f>
        <v>#N/A</v>
      </c>
      <c r="Q440" s="130" t="e">
        <f>IF(AND(テーブル1[[#This Row],[P(mg/dL)]]&lt;&gt;"",テーブル1[[#This Row],[ラベル表示]]=TRUE),テーブル1[[#This Row],[P(mg/dL)]],NA())</f>
        <v>#N/A</v>
      </c>
      <c r="R440" s="130" t="e">
        <f>IF(AND(テーブル1[[#This Row],[設定項目]]&lt;&gt;"",テーブル1[[#This Row],[ラベル表示]]=TRUE),テーブル1[[#This Row],[設定項目]],NA())</f>
        <v>#N/A</v>
      </c>
      <c r="S440" s="58" t="e">
        <f>IF(テーブル1[[#This Row],[設定項目]]&gt;=設定!$D$13,テーブル1[[#This Row],[val_J]],NA())</f>
        <v>#N/A</v>
      </c>
      <c r="T440" s="11" t="e">
        <f>IF(テーブル1[[#This Row],[設定項目]]&gt;=設定!$D$13,テーブル1[[#This Row],[val_K]],NA())</f>
        <v>#N/A</v>
      </c>
      <c r="U440" s="11" t="e">
        <f>IF(AND(テーブル1[[#This Row],[設定項目]]&lt;設定!$D$13,テーブル1[[#This Row],[設定項目]]&gt;=設定!$D$12),テーブル1[[#This Row],[val_J]],NA())</f>
        <v>#N/A</v>
      </c>
      <c r="V440" s="11" t="e">
        <f>IF(AND(テーブル1[[#This Row],[設定項目]]&lt;設定!$D$13,テーブル1[[#This Row],[設定項目]]&gt;=設定!$D$12),テーブル1[[#This Row],[val_K]],NA())</f>
        <v>#N/A</v>
      </c>
      <c r="W440" s="11" t="e">
        <f>IF(AND(テーブル1[[#This Row],[設定項目]]&lt;設定!$D$12,テーブル1[[#This Row],[設定項目]]&gt;=設定!$D$11),テーブル1[[#This Row],[val_J]],NA())</f>
        <v>#N/A</v>
      </c>
      <c r="X440" s="11" t="e">
        <f>IF(AND(テーブル1[[#This Row],[設定項目]]&lt;設定!$D$12,テーブル1[[#This Row],[設定項目]]&gt;=設定!$D$11),テーブル1[[#This Row],[val_K]],NA())</f>
        <v>#N/A</v>
      </c>
      <c r="Y440" s="11" t="e">
        <f>IF(AND(テーブル1[[#This Row],[設定項目]]&lt;設定!$D$11,テーブル1[[#This Row],[設定項目]]&gt;=設定!$D$10),テーブル1[[#This Row],[val_J]],NA())</f>
        <v>#N/A</v>
      </c>
      <c r="Z440" s="11" t="e">
        <f>IF(AND(テーブル1[[#This Row],[設定項目]]&lt;設定!$D$11,テーブル1[[#This Row],[設定項目]]&gt;=設定!$D$10),テーブル1[[#This Row],[val_K]],NA())</f>
        <v>#N/A</v>
      </c>
      <c r="AA440" s="11" t="e">
        <f>IF(AND(テーブル1[[#This Row],[設定項目]]&lt;設定!$D$10,テーブル1[[#This Row],[設定項目]]&gt;=設定!$D$9),テーブル1[[#This Row],[val_J]],NA())</f>
        <v>#N/A</v>
      </c>
      <c r="AB440" s="11" t="e">
        <f>IF(AND(テーブル1[[#This Row],[設定項目]]&lt;設定!$D$10,テーブル1[[#This Row],[設定項目]]&gt;=設定!$D$9),テーブル1[[#This Row],[val_K]],NA())</f>
        <v>#N/A</v>
      </c>
      <c r="AC440" s="11" t="e">
        <f>IF(AND(テーブル1[[#This Row],[設定項目]]&lt;設定!$F$8,テーブル1[[#This Row],[設定項目]]&lt;&gt;""),テーブル1[[#This Row],[val_J]],NA())</f>
        <v>#N/A</v>
      </c>
      <c r="AD440" s="11" t="e">
        <f>IF(AND(テーブル1[[#This Row],[設定項目]]&lt;設定!$F$8,テーブル1[[#This Row],[設定項目]]&lt;&gt;""),テーブル1[[#This Row],[val_K]],NA())</f>
        <v>#N/A</v>
      </c>
      <c r="AE440" s="11">
        <f>IF(AND('グラフ(cCa-P)'!$I$11="ON",テーブル1[[#This Row],[ラベル表示]]=TRUE),テーブル1[[#This Row],[名前]],"")</f>
        <v>0</v>
      </c>
      <c r="AF440" s="11">
        <f>IF(AND('グラフ(PTH-cCa,P)'!$I$31="ON",テーブル1[[#This Row],[ラベル表示]]=TRUE),テーブル1[[#This Row],[名前]],"")</f>
        <v>0</v>
      </c>
      <c r="AG440" s="11">
        <f>IF(AND('グラフ(PTH-cCa,P)'!$Y$31="ON",テーブル1[[#This Row],[ラベル表示]]=TRUE),テーブル1[[#This Row],[名前]],"")</f>
        <v>0</v>
      </c>
      <c r="AH440" s="76">
        <f t="shared" si="13"/>
        <v>0</v>
      </c>
    </row>
    <row r="441" spans="2:34" ht="20.399999999999999" customHeight="1" x14ac:dyDescent="0.45">
      <c r="B441" s="129" t="b">
        <v>1</v>
      </c>
      <c r="C441" s="88">
        <f t="shared" si="12"/>
        <v>437</v>
      </c>
      <c r="D441" s="144"/>
      <c r="E441" s="8"/>
      <c r="F441" s="8"/>
      <c r="G441" s="8"/>
      <c r="H441" s="8"/>
      <c r="I441" s="8"/>
      <c r="J441" s="8"/>
      <c r="K441" s="136" t="str">
        <f>テーブル1[[#This Row],[cCa(mg/dL) '[自動計算']_グラフ表示用]]</f>
        <v/>
      </c>
      <c r="L441" s="8"/>
      <c r="M441" s="8"/>
      <c r="N441" s="59"/>
      <c r="O4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1" s="130" t="e">
        <f>IF(AND(テーブル1[[#This Row],[cCa(mg/dL) '[自動計算']_グラフ表示用]]&lt;&gt;"",テーブル1[[#This Row],[ラベル表示]]=TRUE),テーブル1[[#This Row],[cCa(mg/dL) '[自動計算']_グラフ表示用]],NA())</f>
        <v>#N/A</v>
      </c>
      <c r="Q441" s="130" t="e">
        <f>IF(AND(テーブル1[[#This Row],[P(mg/dL)]]&lt;&gt;"",テーブル1[[#This Row],[ラベル表示]]=TRUE),テーブル1[[#This Row],[P(mg/dL)]],NA())</f>
        <v>#N/A</v>
      </c>
      <c r="R441" s="130" t="e">
        <f>IF(AND(テーブル1[[#This Row],[設定項目]]&lt;&gt;"",テーブル1[[#This Row],[ラベル表示]]=TRUE),テーブル1[[#This Row],[設定項目]],NA())</f>
        <v>#N/A</v>
      </c>
      <c r="S441" s="58" t="e">
        <f>IF(テーブル1[[#This Row],[設定項目]]&gt;=設定!$D$13,テーブル1[[#This Row],[val_J]],NA())</f>
        <v>#N/A</v>
      </c>
      <c r="T441" s="11" t="e">
        <f>IF(テーブル1[[#This Row],[設定項目]]&gt;=設定!$D$13,テーブル1[[#This Row],[val_K]],NA())</f>
        <v>#N/A</v>
      </c>
      <c r="U441" s="11" t="e">
        <f>IF(AND(テーブル1[[#This Row],[設定項目]]&lt;設定!$D$13,テーブル1[[#This Row],[設定項目]]&gt;=設定!$D$12),テーブル1[[#This Row],[val_J]],NA())</f>
        <v>#N/A</v>
      </c>
      <c r="V441" s="11" t="e">
        <f>IF(AND(テーブル1[[#This Row],[設定項目]]&lt;設定!$D$13,テーブル1[[#This Row],[設定項目]]&gt;=設定!$D$12),テーブル1[[#This Row],[val_K]],NA())</f>
        <v>#N/A</v>
      </c>
      <c r="W441" s="11" t="e">
        <f>IF(AND(テーブル1[[#This Row],[設定項目]]&lt;設定!$D$12,テーブル1[[#This Row],[設定項目]]&gt;=設定!$D$11),テーブル1[[#This Row],[val_J]],NA())</f>
        <v>#N/A</v>
      </c>
      <c r="X441" s="11" t="e">
        <f>IF(AND(テーブル1[[#This Row],[設定項目]]&lt;設定!$D$12,テーブル1[[#This Row],[設定項目]]&gt;=設定!$D$11),テーブル1[[#This Row],[val_K]],NA())</f>
        <v>#N/A</v>
      </c>
      <c r="Y441" s="11" t="e">
        <f>IF(AND(テーブル1[[#This Row],[設定項目]]&lt;設定!$D$11,テーブル1[[#This Row],[設定項目]]&gt;=設定!$D$10),テーブル1[[#This Row],[val_J]],NA())</f>
        <v>#N/A</v>
      </c>
      <c r="Z441" s="11" t="e">
        <f>IF(AND(テーブル1[[#This Row],[設定項目]]&lt;設定!$D$11,テーブル1[[#This Row],[設定項目]]&gt;=設定!$D$10),テーブル1[[#This Row],[val_K]],NA())</f>
        <v>#N/A</v>
      </c>
      <c r="AA441" s="11" t="e">
        <f>IF(AND(テーブル1[[#This Row],[設定項目]]&lt;設定!$D$10,テーブル1[[#This Row],[設定項目]]&gt;=設定!$D$9),テーブル1[[#This Row],[val_J]],NA())</f>
        <v>#N/A</v>
      </c>
      <c r="AB441" s="11" t="e">
        <f>IF(AND(テーブル1[[#This Row],[設定項目]]&lt;設定!$D$10,テーブル1[[#This Row],[設定項目]]&gt;=設定!$D$9),テーブル1[[#This Row],[val_K]],NA())</f>
        <v>#N/A</v>
      </c>
      <c r="AC441" s="11" t="e">
        <f>IF(AND(テーブル1[[#This Row],[設定項目]]&lt;設定!$F$8,テーブル1[[#This Row],[設定項目]]&lt;&gt;""),テーブル1[[#This Row],[val_J]],NA())</f>
        <v>#N/A</v>
      </c>
      <c r="AD441" s="11" t="e">
        <f>IF(AND(テーブル1[[#This Row],[設定項目]]&lt;設定!$F$8,テーブル1[[#This Row],[設定項目]]&lt;&gt;""),テーブル1[[#This Row],[val_K]],NA())</f>
        <v>#N/A</v>
      </c>
      <c r="AE441" s="11">
        <f>IF(AND('グラフ(cCa-P)'!$I$11="ON",テーブル1[[#This Row],[ラベル表示]]=TRUE),テーブル1[[#This Row],[名前]],"")</f>
        <v>0</v>
      </c>
      <c r="AF441" s="11">
        <f>IF(AND('グラフ(PTH-cCa,P)'!$I$31="ON",テーブル1[[#This Row],[ラベル表示]]=TRUE),テーブル1[[#This Row],[名前]],"")</f>
        <v>0</v>
      </c>
      <c r="AG441" s="11">
        <f>IF(AND('グラフ(PTH-cCa,P)'!$Y$31="ON",テーブル1[[#This Row],[ラベル表示]]=TRUE),テーブル1[[#This Row],[名前]],"")</f>
        <v>0</v>
      </c>
      <c r="AH441" s="76">
        <f t="shared" si="13"/>
        <v>0</v>
      </c>
    </row>
    <row r="442" spans="2:34" ht="20.399999999999999" customHeight="1" x14ac:dyDescent="0.45">
      <c r="B442" s="129" t="b">
        <v>1</v>
      </c>
      <c r="C442" s="88">
        <f t="shared" si="12"/>
        <v>438</v>
      </c>
      <c r="D442" s="144"/>
      <c r="E442" s="8"/>
      <c r="F442" s="8"/>
      <c r="G442" s="8"/>
      <c r="H442" s="8"/>
      <c r="I442" s="8"/>
      <c r="J442" s="8"/>
      <c r="K442" s="136" t="str">
        <f>テーブル1[[#This Row],[cCa(mg/dL) '[自動計算']_グラフ表示用]]</f>
        <v/>
      </c>
      <c r="L442" s="8"/>
      <c r="M442" s="8"/>
      <c r="N442" s="59"/>
      <c r="O4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2" s="130" t="e">
        <f>IF(AND(テーブル1[[#This Row],[cCa(mg/dL) '[自動計算']_グラフ表示用]]&lt;&gt;"",テーブル1[[#This Row],[ラベル表示]]=TRUE),テーブル1[[#This Row],[cCa(mg/dL) '[自動計算']_グラフ表示用]],NA())</f>
        <v>#N/A</v>
      </c>
      <c r="Q442" s="130" t="e">
        <f>IF(AND(テーブル1[[#This Row],[P(mg/dL)]]&lt;&gt;"",テーブル1[[#This Row],[ラベル表示]]=TRUE),テーブル1[[#This Row],[P(mg/dL)]],NA())</f>
        <v>#N/A</v>
      </c>
      <c r="R442" s="130" t="e">
        <f>IF(AND(テーブル1[[#This Row],[設定項目]]&lt;&gt;"",テーブル1[[#This Row],[ラベル表示]]=TRUE),テーブル1[[#This Row],[設定項目]],NA())</f>
        <v>#N/A</v>
      </c>
      <c r="S442" s="58" t="e">
        <f>IF(テーブル1[[#This Row],[設定項目]]&gt;=設定!$D$13,テーブル1[[#This Row],[val_J]],NA())</f>
        <v>#N/A</v>
      </c>
      <c r="T442" s="11" t="e">
        <f>IF(テーブル1[[#This Row],[設定項目]]&gt;=設定!$D$13,テーブル1[[#This Row],[val_K]],NA())</f>
        <v>#N/A</v>
      </c>
      <c r="U442" s="11" t="e">
        <f>IF(AND(テーブル1[[#This Row],[設定項目]]&lt;設定!$D$13,テーブル1[[#This Row],[設定項目]]&gt;=設定!$D$12),テーブル1[[#This Row],[val_J]],NA())</f>
        <v>#N/A</v>
      </c>
      <c r="V442" s="11" t="e">
        <f>IF(AND(テーブル1[[#This Row],[設定項目]]&lt;設定!$D$13,テーブル1[[#This Row],[設定項目]]&gt;=設定!$D$12),テーブル1[[#This Row],[val_K]],NA())</f>
        <v>#N/A</v>
      </c>
      <c r="W442" s="11" t="e">
        <f>IF(AND(テーブル1[[#This Row],[設定項目]]&lt;設定!$D$12,テーブル1[[#This Row],[設定項目]]&gt;=設定!$D$11),テーブル1[[#This Row],[val_J]],NA())</f>
        <v>#N/A</v>
      </c>
      <c r="X442" s="11" t="e">
        <f>IF(AND(テーブル1[[#This Row],[設定項目]]&lt;設定!$D$12,テーブル1[[#This Row],[設定項目]]&gt;=設定!$D$11),テーブル1[[#This Row],[val_K]],NA())</f>
        <v>#N/A</v>
      </c>
      <c r="Y442" s="11" t="e">
        <f>IF(AND(テーブル1[[#This Row],[設定項目]]&lt;設定!$D$11,テーブル1[[#This Row],[設定項目]]&gt;=設定!$D$10),テーブル1[[#This Row],[val_J]],NA())</f>
        <v>#N/A</v>
      </c>
      <c r="Z442" s="11" t="e">
        <f>IF(AND(テーブル1[[#This Row],[設定項目]]&lt;設定!$D$11,テーブル1[[#This Row],[設定項目]]&gt;=設定!$D$10),テーブル1[[#This Row],[val_K]],NA())</f>
        <v>#N/A</v>
      </c>
      <c r="AA442" s="11" t="e">
        <f>IF(AND(テーブル1[[#This Row],[設定項目]]&lt;設定!$D$10,テーブル1[[#This Row],[設定項目]]&gt;=設定!$D$9),テーブル1[[#This Row],[val_J]],NA())</f>
        <v>#N/A</v>
      </c>
      <c r="AB442" s="11" t="e">
        <f>IF(AND(テーブル1[[#This Row],[設定項目]]&lt;設定!$D$10,テーブル1[[#This Row],[設定項目]]&gt;=設定!$D$9),テーブル1[[#This Row],[val_K]],NA())</f>
        <v>#N/A</v>
      </c>
      <c r="AC442" s="11" t="e">
        <f>IF(AND(テーブル1[[#This Row],[設定項目]]&lt;設定!$F$8,テーブル1[[#This Row],[設定項目]]&lt;&gt;""),テーブル1[[#This Row],[val_J]],NA())</f>
        <v>#N/A</v>
      </c>
      <c r="AD442" s="11" t="e">
        <f>IF(AND(テーブル1[[#This Row],[設定項目]]&lt;設定!$F$8,テーブル1[[#This Row],[設定項目]]&lt;&gt;""),テーブル1[[#This Row],[val_K]],NA())</f>
        <v>#N/A</v>
      </c>
      <c r="AE442" s="11">
        <f>IF(AND('グラフ(cCa-P)'!$I$11="ON",テーブル1[[#This Row],[ラベル表示]]=TRUE),テーブル1[[#This Row],[名前]],"")</f>
        <v>0</v>
      </c>
      <c r="AF442" s="11">
        <f>IF(AND('グラフ(PTH-cCa,P)'!$I$31="ON",テーブル1[[#This Row],[ラベル表示]]=TRUE),テーブル1[[#This Row],[名前]],"")</f>
        <v>0</v>
      </c>
      <c r="AG442" s="11">
        <f>IF(AND('グラフ(PTH-cCa,P)'!$Y$31="ON",テーブル1[[#This Row],[ラベル表示]]=TRUE),テーブル1[[#This Row],[名前]],"")</f>
        <v>0</v>
      </c>
      <c r="AH442" s="76">
        <f t="shared" si="13"/>
        <v>0</v>
      </c>
    </row>
    <row r="443" spans="2:34" ht="20.399999999999999" customHeight="1" x14ac:dyDescent="0.45">
      <c r="B443" s="129" t="b">
        <v>1</v>
      </c>
      <c r="C443" s="88">
        <f t="shared" si="12"/>
        <v>439</v>
      </c>
      <c r="D443" s="144"/>
      <c r="E443" s="8"/>
      <c r="F443" s="8"/>
      <c r="G443" s="8"/>
      <c r="H443" s="8"/>
      <c r="I443" s="8"/>
      <c r="J443" s="8"/>
      <c r="K443" s="136" t="str">
        <f>テーブル1[[#This Row],[cCa(mg/dL) '[自動計算']_グラフ表示用]]</f>
        <v/>
      </c>
      <c r="L443" s="8"/>
      <c r="M443" s="8"/>
      <c r="N443" s="59"/>
      <c r="O4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3" s="130" t="e">
        <f>IF(AND(テーブル1[[#This Row],[cCa(mg/dL) '[自動計算']_グラフ表示用]]&lt;&gt;"",テーブル1[[#This Row],[ラベル表示]]=TRUE),テーブル1[[#This Row],[cCa(mg/dL) '[自動計算']_グラフ表示用]],NA())</f>
        <v>#N/A</v>
      </c>
      <c r="Q443" s="130" t="e">
        <f>IF(AND(テーブル1[[#This Row],[P(mg/dL)]]&lt;&gt;"",テーブル1[[#This Row],[ラベル表示]]=TRUE),テーブル1[[#This Row],[P(mg/dL)]],NA())</f>
        <v>#N/A</v>
      </c>
      <c r="R443" s="130" t="e">
        <f>IF(AND(テーブル1[[#This Row],[設定項目]]&lt;&gt;"",テーブル1[[#This Row],[ラベル表示]]=TRUE),テーブル1[[#This Row],[設定項目]],NA())</f>
        <v>#N/A</v>
      </c>
      <c r="S443" s="58" t="e">
        <f>IF(テーブル1[[#This Row],[設定項目]]&gt;=設定!$D$13,テーブル1[[#This Row],[val_J]],NA())</f>
        <v>#N/A</v>
      </c>
      <c r="T443" s="11" t="e">
        <f>IF(テーブル1[[#This Row],[設定項目]]&gt;=設定!$D$13,テーブル1[[#This Row],[val_K]],NA())</f>
        <v>#N/A</v>
      </c>
      <c r="U443" s="11" t="e">
        <f>IF(AND(テーブル1[[#This Row],[設定項目]]&lt;設定!$D$13,テーブル1[[#This Row],[設定項目]]&gt;=設定!$D$12),テーブル1[[#This Row],[val_J]],NA())</f>
        <v>#N/A</v>
      </c>
      <c r="V443" s="11" t="e">
        <f>IF(AND(テーブル1[[#This Row],[設定項目]]&lt;設定!$D$13,テーブル1[[#This Row],[設定項目]]&gt;=設定!$D$12),テーブル1[[#This Row],[val_K]],NA())</f>
        <v>#N/A</v>
      </c>
      <c r="W443" s="11" t="e">
        <f>IF(AND(テーブル1[[#This Row],[設定項目]]&lt;設定!$D$12,テーブル1[[#This Row],[設定項目]]&gt;=設定!$D$11),テーブル1[[#This Row],[val_J]],NA())</f>
        <v>#N/A</v>
      </c>
      <c r="X443" s="11" t="e">
        <f>IF(AND(テーブル1[[#This Row],[設定項目]]&lt;設定!$D$12,テーブル1[[#This Row],[設定項目]]&gt;=設定!$D$11),テーブル1[[#This Row],[val_K]],NA())</f>
        <v>#N/A</v>
      </c>
      <c r="Y443" s="11" t="e">
        <f>IF(AND(テーブル1[[#This Row],[設定項目]]&lt;設定!$D$11,テーブル1[[#This Row],[設定項目]]&gt;=設定!$D$10),テーブル1[[#This Row],[val_J]],NA())</f>
        <v>#N/A</v>
      </c>
      <c r="Z443" s="11" t="e">
        <f>IF(AND(テーブル1[[#This Row],[設定項目]]&lt;設定!$D$11,テーブル1[[#This Row],[設定項目]]&gt;=設定!$D$10),テーブル1[[#This Row],[val_K]],NA())</f>
        <v>#N/A</v>
      </c>
      <c r="AA443" s="11" t="e">
        <f>IF(AND(テーブル1[[#This Row],[設定項目]]&lt;設定!$D$10,テーブル1[[#This Row],[設定項目]]&gt;=設定!$D$9),テーブル1[[#This Row],[val_J]],NA())</f>
        <v>#N/A</v>
      </c>
      <c r="AB443" s="11" t="e">
        <f>IF(AND(テーブル1[[#This Row],[設定項目]]&lt;設定!$D$10,テーブル1[[#This Row],[設定項目]]&gt;=設定!$D$9),テーブル1[[#This Row],[val_K]],NA())</f>
        <v>#N/A</v>
      </c>
      <c r="AC443" s="11" t="e">
        <f>IF(AND(テーブル1[[#This Row],[設定項目]]&lt;設定!$F$8,テーブル1[[#This Row],[設定項目]]&lt;&gt;""),テーブル1[[#This Row],[val_J]],NA())</f>
        <v>#N/A</v>
      </c>
      <c r="AD443" s="11" t="e">
        <f>IF(AND(テーブル1[[#This Row],[設定項目]]&lt;設定!$F$8,テーブル1[[#This Row],[設定項目]]&lt;&gt;""),テーブル1[[#This Row],[val_K]],NA())</f>
        <v>#N/A</v>
      </c>
      <c r="AE443" s="11">
        <f>IF(AND('グラフ(cCa-P)'!$I$11="ON",テーブル1[[#This Row],[ラベル表示]]=TRUE),テーブル1[[#This Row],[名前]],"")</f>
        <v>0</v>
      </c>
      <c r="AF443" s="11">
        <f>IF(AND('グラフ(PTH-cCa,P)'!$I$31="ON",テーブル1[[#This Row],[ラベル表示]]=TRUE),テーブル1[[#This Row],[名前]],"")</f>
        <v>0</v>
      </c>
      <c r="AG443" s="11">
        <f>IF(AND('グラフ(PTH-cCa,P)'!$Y$31="ON",テーブル1[[#This Row],[ラベル表示]]=TRUE),テーブル1[[#This Row],[名前]],"")</f>
        <v>0</v>
      </c>
      <c r="AH443" s="76">
        <f t="shared" si="13"/>
        <v>0</v>
      </c>
    </row>
    <row r="444" spans="2:34" ht="20.399999999999999" customHeight="1" x14ac:dyDescent="0.45">
      <c r="B444" s="129" t="b">
        <v>1</v>
      </c>
      <c r="C444" s="88">
        <f t="shared" si="12"/>
        <v>440</v>
      </c>
      <c r="D444" s="144"/>
      <c r="E444" s="8"/>
      <c r="F444" s="8"/>
      <c r="G444" s="8"/>
      <c r="H444" s="8"/>
      <c r="I444" s="8"/>
      <c r="J444" s="8"/>
      <c r="K444" s="136" t="str">
        <f>テーブル1[[#This Row],[cCa(mg/dL) '[自動計算']_グラフ表示用]]</f>
        <v/>
      </c>
      <c r="L444" s="8"/>
      <c r="M444" s="8"/>
      <c r="N444" s="59"/>
      <c r="O4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4" s="130" t="e">
        <f>IF(AND(テーブル1[[#This Row],[cCa(mg/dL) '[自動計算']_グラフ表示用]]&lt;&gt;"",テーブル1[[#This Row],[ラベル表示]]=TRUE),テーブル1[[#This Row],[cCa(mg/dL) '[自動計算']_グラフ表示用]],NA())</f>
        <v>#N/A</v>
      </c>
      <c r="Q444" s="130" t="e">
        <f>IF(AND(テーブル1[[#This Row],[P(mg/dL)]]&lt;&gt;"",テーブル1[[#This Row],[ラベル表示]]=TRUE),テーブル1[[#This Row],[P(mg/dL)]],NA())</f>
        <v>#N/A</v>
      </c>
      <c r="R444" s="130" t="e">
        <f>IF(AND(テーブル1[[#This Row],[設定項目]]&lt;&gt;"",テーブル1[[#This Row],[ラベル表示]]=TRUE),テーブル1[[#This Row],[設定項目]],NA())</f>
        <v>#N/A</v>
      </c>
      <c r="S444" s="58" t="e">
        <f>IF(テーブル1[[#This Row],[設定項目]]&gt;=設定!$D$13,テーブル1[[#This Row],[val_J]],NA())</f>
        <v>#N/A</v>
      </c>
      <c r="T444" s="11" t="e">
        <f>IF(テーブル1[[#This Row],[設定項目]]&gt;=設定!$D$13,テーブル1[[#This Row],[val_K]],NA())</f>
        <v>#N/A</v>
      </c>
      <c r="U444" s="11" t="e">
        <f>IF(AND(テーブル1[[#This Row],[設定項目]]&lt;設定!$D$13,テーブル1[[#This Row],[設定項目]]&gt;=設定!$D$12),テーブル1[[#This Row],[val_J]],NA())</f>
        <v>#N/A</v>
      </c>
      <c r="V444" s="11" t="e">
        <f>IF(AND(テーブル1[[#This Row],[設定項目]]&lt;設定!$D$13,テーブル1[[#This Row],[設定項目]]&gt;=設定!$D$12),テーブル1[[#This Row],[val_K]],NA())</f>
        <v>#N/A</v>
      </c>
      <c r="W444" s="11" t="e">
        <f>IF(AND(テーブル1[[#This Row],[設定項目]]&lt;設定!$D$12,テーブル1[[#This Row],[設定項目]]&gt;=設定!$D$11),テーブル1[[#This Row],[val_J]],NA())</f>
        <v>#N/A</v>
      </c>
      <c r="X444" s="11" t="e">
        <f>IF(AND(テーブル1[[#This Row],[設定項目]]&lt;設定!$D$12,テーブル1[[#This Row],[設定項目]]&gt;=設定!$D$11),テーブル1[[#This Row],[val_K]],NA())</f>
        <v>#N/A</v>
      </c>
      <c r="Y444" s="11" t="e">
        <f>IF(AND(テーブル1[[#This Row],[設定項目]]&lt;設定!$D$11,テーブル1[[#This Row],[設定項目]]&gt;=設定!$D$10),テーブル1[[#This Row],[val_J]],NA())</f>
        <v>#N/A</v>
      </c>
      <c r="Z444" s="11" t="e">
        <f>IF(AND(テーブル1[[#This Row],[設定項目]]&lt;設定!$D$11,テーブル1[[#This Row],[設定項目]]&gt;=設定!$D$10),テーブル1[[#This Row],[val_K]],NA())</f>
        <v>#N/A</v>
      </c>
      <c r="AA444" s="11" t="e">
        <f>IF(AND(テーブル1[[#This Row],[設定項目]]&lt;設定!$D$10,テーブル1[[#This Row],[設定項目]]&gt;=設定!$D$9),テーブル1[[#This Row],[val_J]],NA())</f>
        <v>#N/A</v>
      </c>
      <c r="AB444" s="11" t="e">
        <f>IF(AND(テーブル1[[#This Row],[設定項目]]&lt;設定!$D$10,テーブル1[[#This Row],[設定項目]]&gt;=設定!$D$9),テーブル1[[#This Row],[val_K]],NA())</f>
        <v>#N/A</v>
      </c>
      <c r="AC444" s="11" t="e">
        <f>IF(AND(テーブル1[[#This Row],[設定項目]]&lt;設定!$F$8,テーブル1[[#This Row],[設定項目]]&lt;&gt;""),テーブル1[[#This Row],[val_J]],NA())</f>
        <v>#N/A</v>
      </c>
      <c r="AD444" s="11" t="e">
        <f>IF(AND(テーブル1[[#This Row],[設定項目]]&lt;設定!$F$8,テーブル1[[#This Row],[設定項目]]&lt;&gt;""),テーブル1[[#This Row],[val_K]],NA())</f>
        <v>#N/A</v>
      </c>
      <c r="AE444" s="11">
        <f>IF(AND('グラフ(cCa-P)'!$I$11="ON",テーブル1[[#This Row],[ラベル表示]]=TRUE),テーブル1[[#This Row],[名前]],"")</f>
        <v>0</v>
      </c>
      <c r="AF444" s="11">
        <f>IF(AND('グラフ(PTH-cCa,P)'!$I$31="ON",テーブル1[[#This Row],[ラベル表示]]=TRUE),テーブル1[[#This Row],[名前]],"")</f>
        <v>0</v>
      </c>
      <c r="AG444" s="11">
        <f>IF(AND('グラフ(PTH-cCa,P)'!$Y$31="ON",テーブル1[[#This Row],[ラベル表示]]=TRUE),テーブル1[[#This Row],[名前]],"")</f>
        <v>0</v>
      </c>
      <c r="AH444" s="76">
        <f t="shared" si="13"/>
        <v>0</v>
      </c>
    </row>
    <row r="445" spans="2:34" ht="20.399999999999999" customHeight="1" x14ac:dyDescent="0.45">
      <c r="B445" s="129" t="b">
        <v>1</v>
      </c>
      <c r="C445" s="88">
        <f t="shared" si="12"/>
        <v>441</v>
      </c>
      <c r="D445" s="144"/>
      <c r="E445" s="8"/>
      <c r="F445" s="8"/>
      <c r="G445" s="8"/>
      <c r="H445" s="8"/>
      <c r="I445" s="8"/>
      <c r="J445" s="8"/>
      <c r="K445" s="136" t="str">
        <f>テーブル1[[#This Row],[cCa(mg/dL) '[自動計算']_グラフ表示用]]</f>
        <v/>
      </c>
      <c r="L445" s="8"/>
      <c r="M445" s="8"/>
      <c r="N445" s="59"/>
      <c r="O4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5" s="130" t="e">
        <f>IF(AND(テーブル1[[#This Row],[cCa(mg/dL) '[自動計算']_グラフ表示用]]&lt;&gt;"",テーブル1[[#This Row],[ラベル表示]]=TRUE),テーブル1[[#This Row],[cCa(mg/dL) '[自動計算']_グラフ表示用]],NA())</f>
        <v>#N/A</v>
      </c>
      <c r="Q445" s="130" t="e">
        <f>IF(AND(テーブル1[[#This Row],[P(mg/dL)]]&lt;&gt;"",テーブル1[[#This Row],[ラベル表示]]=TRUE),テーブル1[[#This Row],[P(mg/dL)]],NA())</f>
        <v>#N/A</v>
      </c>
      <c r="R445" s="130" t="e">
        <f>IF(AND(テーブル1[[#This Row],[設定項目]]&lt;&gt;"",テーブル1[[#This Row],[ラベル表示]]=TRUE),テーブル1[[#This Row],[設定項目]],NA())</f>
        <v>#N/A</v>
      </c>
      <c r="S445" s="58" t="e">
        <f>IF(テーブル1[[#This Row],[設定項目]]&gt;=設定!$D$13,テーブル1[[#This Row],[val_J]],NA())</f>
        <v>#N/A</v>
      </c>
      <c r="T445" s="11" t="e">
        <f>IF(テーブル1[[#This Row],[設定項目]]&gt;=設定!$D$13,テーブル1[[#This Row],[val_K]],NA())</f>
        <v>#N/A</v>
      </c>
      <c r="U445" s="11" t="e">
        <f>IF(AND(テーブル1[[#This Row],[設定項目]]&lt;設定!$D$13,テーブル1[[#This Row],[設定項目]]&gt;=設定!$D$12),テーブル1[[#This Row],[val_J]],NA())</f>
        <v>#N/A</v>
      </c>
      <c r="V445" s="11" t="e">
        <f>IF(AND(テーブル1[[#This Row],[設定項目]]&lt;設定!$D$13,テーブル1[[#This Row],[設定項目]]&gt;=設定!$D$12),テーブル1[[#This Row],[val_K]],NA())</f>
        <v>#N/A</v>
      </c>
      <c r="W445" s="11" t="e">
        <f>IF(AND(テーブル1[[#This Row],[設定項目]]&lt;設定!$D$12,テーブル1[[#This Row],[設定項目]]&gt;=設定!$D$11),テーブル1[[#This Row],[val_J]],NA())</f>
        <v>#N/A</v>
      </c>
      <c r="X445" s="11" t="e">
        <f>IF(AND(テーブル1[[#This Row],[設定項目]]&lt;設定!$D$12,テーブル1[[#This Row],[設定項目]]&gt;=設定!$D$11),テーブル1[[#This Row],[val_K]],NA())</f>
        <v>#N/A</v>
      </c>
      <c r="Y445" s="11" t="e">
        <f>IF(AND(テーブル1[[#This Row],[設定項目]]&lt;設定!$D$11,テーブル1[[#This Row],[設定項目]]&gt;=設定!$D$10),テーブル1[[#This Row],[val_J]],NA())</f>
        <v>#N/A</v>
      </c>
      <c r="Z445" s="11" t="e">
        <f>IF(AND(テーブル1[[#This Row],[設定項目]]&lt;設定!$D$11,テーブル1[[#This Row],[設定項目]]&gt;=設定!$D$10),テーブル1[[#This Row],[val_K]],NA())</f>
        <v>#N/A</v>
      </c>
      <c r="AA445" s="11" t="e">
        <f>IF(AND(テーブル1[[#This Row],[設定項目]]&lt;設定!$D$10,テーブル1[[#This Row],[設定項目]]&gt;=設定!$D$9),テーブル1[[#This Row],[val_J]],NA())</f>
        <v>#N/A</v>
      </c>
      <c r="AB445" s="11" t="e">
        <f>IF(AND(テーブル1[[#This Row],[設定項目]]&lt;設定!$D$10,テーブル1[[#This Row],[設定項目]]&gt;=設定!$D$9),テーブル1[[#This Row],[val_K]],NA())</f>
        <v>#N/A</v>
      </c>
      <c r="AC445" s="11" t="e">
        <f>IF(AND(テーブル1[[#This Row],[設定項目]]&lt;設定!$F$8,テーブル1[[#This Row],[設定項目]]&lt;&gt;""),テーブル1[[#This Row],[val_J]],NA())</f>
        <v>#N/A</v>
      </c>
      <c r="AD445" s="11" t="e">
        <f>IF(AND(テーブル1[[#This Row],[設定項目]]&lt;設定!$F$8,テーブル1[[#This Row],[設定項目]]&lt;&gt;""),テーブル1[[#This Row],[val_K]],NA())</f>
        <v>#N/A</v>
      </c>
      <c r="AE445" s="11">
        <f>IF(AND('グラフ(cCa-P)'!$I$11="ON",テーブル1[[#This Row],[ラベル表示]]=TRUE),テーブル1[[#This Row],[名前]],"")</f>
        <v>0</v>
      </c>
      <c r="AF445" s="11">
        <f>IF(AND('グラフ(PTH-cCa,P)'!$I$31="ON",テーブル1[[#This Row],[ラベル表示]]=TRUE),テーブル1[[#This Row],[名前]],"")</f>
        <v>0</v>
      </c>
      <c r="AG445" s="11">
        <f>IF(AND('グラフ(PTH-cCa,P)'!$Y$31="ON",テーブル1[[#This Row],[ラベル表示]]=TRUE),テーブル1[[#This Row],[名前]],"")</f>
        <v>0</v>
      </c>
      <c r="AH445" s="76">
        <f t="shared" si="13"/>
        <v>0</v>
      </c>
    </row>
    <row r="446" spans="2:34" ht="20.399999999999999" customHeight="1" x14ac:dyDescent="0.45">
      <c r="B446" s="129" t="b">
        <v>1</v>
      </c>
      <c r="C446" s="88">
        <f t="shared" si="12"/>
        <v>442</v>
      </c>
      <c r="D446" s="144"/>
      <c r="E446" s="8"/>
      <c r="F446" s="8"/>
      <c r="G446" s="8"/>
      <c r="H446" s="8"/>
      <c r="I446" s="8"/>
      <c r="J446" s="8"/>
      <c r="K446" s="136" t="str">
        <f>テーブル1[[#This Row],[cCa(mg/dL) '[自動計算']_グラフ表示用]]</f>
        <v/>
      </c>
      <c r="L446" s="8"/>
      <c r="M446" s="8"/>
      <c r="N446" s="59"/>
      <c r="O4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6" s="130" t="e">
        <f>IF(AND(テーブル1[[#This Row],[cCa(mg/dL) '[自動計算']_グラフ表示用]]&lt;&gt;"",テーブル1[[#This Row],[ラベル表示]]=TRUE),テーブル1[[#This Row],[cCa(mg/dL) '[自動計算']_グラフ表示用]],NA())</f>
        <v>#N/A</v>
      </c>
      <c r="Q446" s="130" t="e">
        <f>IF(AND(テーブル1[[#This Row],[P(mg/dL)]]&lt;&gt;"",テーブル1[[#This Row],[ラベル表示]]=TRUE),テーブル1[[#This Row],[P(mg/dL)]],NA())</f>
        <v>#N/A</v>
      </c>
      <c r="R446" s="130" t="e">
        <f>IF(AND(テーブル1[[#This Row],[設定項目]]&lt;&gt;"",テーブル1[[#This Row],[ラベル表示]]=TRUE),テーブル1[[#This Row],[設定項目]],NA())</f>
        <v>#N/A</v>
      </c>
      <c r="S446" s="58" t="e">
        <f>IF(テーブル1[[#This Row],[設定項目]]&gt;=設定!$D$13,テーブル1[[#This Row],[val_J]],NA())</f>
        <v>#N/A</v>
      </c>
      <c r="T446" s="11" t="e">
        <f>IF(テーブル1[[#This Row],[設定項目]]&gt;=設定!$D$13,テーブル1[[#This Row],[val_K]],NA())</f>
        <v>#N/A</v>
      </c>
      <c r="U446" s="11" t="e">
        <f>IF(AND(テーブル1[[#This Row],[設定項目]]&lt;設定!$D$13,テーブル1[[#This Row],[設定項目]]&gt;=設定!$D$12),テーブル1[[#This Row],[val_J]],NA())</f>
        <v>#N/A</v>
      </c>
      <c r="V446" s="11" t="e">
        <f>IF(AND(テーブル1[[#This Row],[設定項目]]&lt;設定!$D$13,テーブル1[[#This Row],[設定項目]]&gt;=設定!$D$12),テーブル1[[#This Row],[val_K]],NA())</f>
        <v>#N/A</v>
      </c>
      <c r="W446" s="11" t="e">
        <f>IF(AND(テーブル1[[#This Row],[設定項目]]&lt;設定!$D$12,テーブル1[[#This Row],[設定項目]]&gt;=設定!$D$11),テーブル1[[#This Row],[val_J]],NA())</f>
        <v>#N/A</v>
      </c>
      <c r="X446" s="11" t="e">
        <f>IF(AND(テーブル1[[#This Row],[設定項目]]&lt;設定!$D$12,テーブル1[[#This Row],[設定項目]]&gt;=設定!$D$11),テーブル1[[#This Row],[val_K]],NA())</f>
        <v>#N/A</v>
      </c>
      <c r="Y446" s="11" t="e">
        <f>IF(AND(テーブル1[[#This Row],[設定項目]]&lt;設定!$D$11,テーブル1[[#This Row],[設定項目]]&gt;=設定!$D$10),テーブル1[[#This Row],[val_J]],NA())</f>
        <v>#N/A</v>
      </c>
      <c r="Z446" s="11" t="e">
        <f>IF(AND(テーブル1[[#This Row],[設定項目]]&lt;設定!$D$11,テーブル1[[#This Row],[設定項目]]&gt;=設定!$D$10),テーブル1[[#This Row],[val_K]],NA())</f>
        <v>#N/A</v>
      </c>
      <c r="AA446" s="11" t="e">
        <f>IF(AND(テーブル1[[#This Row],[設定項目]]&lt;設定!$D$10,テーブル1[[#This Row],[設定項目]]&gt;=設定!$D$9),テーブル1[[#This Row],[val_J]],NA())</f>
        <v>#N/A</v>
      </c>
      <c r="AB446" s="11" t="e">
        <f>IF(AND(テーブル1[[#This Row],[設定項目]]&lt;設定!$D$10,テーブル1[[#This Row],[設定項目]]&gt;=設定!$D$9),テーブル1[[#This Row],[val_K]],NA())</f>
        <v>#N/A</v>
      </c>
      <c r="AC446" s="11" t="e">
        <f>IF(AND(テーブル1[[#This Row],[設定項目]]&lt;設定!$F$8,テーブル1[[#This Row],[設定項目]]&lt;&gt;""),テーブル1[[#This Row],[val_J]],NA())</f>
        <v>#N/A</v>
      </c>
      <c r="AD446" s="11" t="e">
        <f>IF(AND(テーブル1[[#This Row],[設定項目]]&lt;設定!$F$8,テーブル1[[#This Row],[設定項目]]&lt;&gt;""),テーブル1[[#This Row],[val_K]],NA())</f>
        <v>#N/A</v>
      </c>
      <c r="AE446" s="11">
        <f>IF(AND('グラフ(cCa-P)'!$I$11="ON",テーブル1[[#This Row],[ラベル表示]]=TRUE),テーブル1[[#This Row],[名前]],"")</f>
        <v>0</v>
      </c>
      <c r="AF446" s="11">
        <f>IF(AND('グラフ(PTH-cCa,P)'!$I$31="ON",テーブル1[[#This Row],[ラベル表示]]=TRUE),テーブル1[[#This Row],[名前]],"")</f>
        <v>0</v>
      </c>
      <c r="AG446" s="11">
        <f>IF(AND('グラフ(PTH-cCa,P)'!$Y$31="ON",テーブル1[[#This Row],[ラベル表示]]=TRUE),テーブル1[[#This Row],[名前]],"")</f>
        <v>0</v>
      </c>
      <c r="AH446" s="76">
        <f t="shared" si="13"/>
        <v>0</v>
      </c>
    </row>
    <row r="447" spans="2:34" ht="20.399999999999999" customHeight="1" x14ac:dyDescent="0.45">
      <c r="B447" s="129" t="b">
        <v>1</v>
      </c>
      <c r="C447" s="88">
        <f t="shared" si="12"/>
        <v>443</v>
      </c>
      <c r="D447" s="144"/>
      <c r="E447" s="8"/>
      <c r="F447" s="8"/>
      <c r="G447" s="8"/>
      <c r="H447" s="8"/>
      <c r="I447" s="8"/>
      <c r="J447" s="8"/>
      <c r="K447" s="136" t="str">
        <f>テーブル1[[#This Row],[cCa(mg/dL) '[自動計算']_グラフ表示用]]</f>
        <v/>
      </c>
      <c r="L447" s="8"/>
      <c r="M447" s="8"/>
      <c r="N447" s="59"/>
      <c r="O4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7" s="130" t="e">
        <f>IF(AND(テーブル1[[#This Row],[cCa(mg/dL) '[自動計算']_グラフ表示用]]&lt;&gt;"",テーブル1[[#This Row],[ラベル表示]]=TRUE),テーブル1[[#This Row],[cCa(mg/dL) '[自動計算']_グラフ表示用]],NA())</f>
        <v>#N/A</v>
      </c>
      <c r="Q447" s="130" t="e">
        <f>IF(AND(テーブル1[[#This Row],[P(mg/dL)]]&lt;&gt;"",テーブル1[[#This Row],[ラベル表示]]=TRUE),テーブル1[[#This Row],[P(mg/dL)]],NA())</f>
        <v>#N/A</v>
      </c>
      <c r="R447" s="130" t="e">
        <f>IF(AND(テーブル1[[#This Row],[設定項目]]&lt;&gt;"",テーブル1[[#This Row],[ラベル表示]]=TRUE),テーブル1[[#This Row],[設定項目]],NA())</f>
        <v>#N/A</v>
      </c>
      <c r="S447" s="58" t="e">
        <f>IF(テーブル1[[#This Row],[設定項目]]&gt;=設定!$D$13,テーブル1[[#This Row],[val_J]],NA())</f>
        <v>#N/A</v>
      </c>
      <c r="T447" s="11" t="e">
        <f>IF(テーブル1[[#This Row],[設定項目]]&gt;=設定!$D$13,テーブル1[[#This Row],[val_K]],NA())</f>
        <v>#N/A</v>
      </c>
      <c r="U447" s="11" t="e">
        <f>IF(AND(テーブル1[[#This Row],[設定項目]]&lt;設定!$D$13,テーブル1[[#This Row],[設定項目]]&gt;=設定!$D$12),テーブル1[[#This Row],[val_J]],NA())</f>
        <v>#N/A</v>
      </c>
      <c r="V447" s="11" t="e">
        <f>IF(AND(テーブル1[[#This Row],[設定項目]]&lt;設定!$D$13,テーブル1[[#This Row],[設定項目]]&gt;=設定!$D$12),テーブル1[[#This Row],[val_K]],NA())</f>
        <v>#N/A</v>
      </c>
      <c r="W447" s="11" t="e">
        <f>IF(AND(テーブル1[[#This Row],[設定項目]]&lt;設定!$D$12,テーブル1[[#This Row],[設定項目]]&gt;=設定!$D$11),テーブル1[[#This Row],[val_J]],NA())</f>
        <v>#N/A</v>
      </c>
      <c r="X447" s="11" t="e">
        <f>IF(AND(テーブル1[[#This Row],[設定項目]]&lt;設定!$D$12,テーブル1[[#This Row],[設定項目]]&gt;=設定!$D$11),テーブル1[[#This Row],[val_K]],NA())</f>
        <v>#N/A</v>
      </c>
      <c r="Y447" s="11" t="e">
        <f>IF(AND(テーブル1[[#This Row],[設定項目]]&lt;設定!$D$11,テーブル1[[#This Row],[設定項目]]&gt;=設定!$D$10),テーブル1[[#This Row],[val_J]],NA())</f>
        <v>#N/A</v>
      </c>
      <c r="Z447" s="11" t="e">
        <f>IF(AND(テーブル1[[#This Row],[設定項目]]&lt;設定!$D$11,テーブル1[[#This Row],[設定項目]]&gt;=設定!$D$10),テーブル1[[#This Row],[val_K]],NA())</f>
        <v>#N/A</v>
      </c>
      <c r="AA447" s="11" t="e">
        <f>IF(AND(テーブル1[[#This Row],[設定項目]]&lt;設定!$D$10,テーブル1[[#This Row],[設定項目]]&gt;=設定!$D$9),テーブル1[[#This Row],[val_J]],NA())</f>
        <v>#N/A</v>
      </c>
      <c r="AB447" s="11" t="e">
        <f>IF(AND(テーブル1[[#This Row],[設定項目]]&lt;設定!$D$10,テーブル1[[#This Row],[設定項目]]&gt;=設定!$D$9),テーブル1[[#This Row],[val_K]],NA())</f>
        <v>#N/A</v>
      </c>
      <c r="AC447" s="11" t="e">
        <f>IF(AND(テーブル1[[#This Row],[設定項目]]&lt;設定!$F$8,テーブル1[[#This Row],[設定項目]]&lt;&gt;""),テーブル1[[#This Row],[val_J]],NA())</f>
        <v>#N/A</v>
      </c>
      <c r="AD447" s="11" t="e">
        <f>IF(AND(テーブル1[[#This Row],[設定項目]]&lt;設定!$F$8,テーブル1[[#This Row],[設定項目]]&lt;&gt;""),テーブル1[[#This Row],[val_K]],NA())</f>
        <v>#N/A</v>
      </c>
      <c r="AE447" s="11">
        <f>IF(AND('グラフ(cCa-P)'!$I$11="ON",テーブル1[[#This Row],[ラベル表示]]=TRUE),テーブル1[[#This Row],[名前]],"")</f>
        <v>0</v>
      </c>
      <c r="AF447" s="11">
        <f>IF(AND('グラフ(PTH-cCa,P)'!$I$31="ON",テーブル1[[#This Row],[ラベル表示]]=TRUE),テーブル1[[#This Row],[名前]],"")</f>
        <v>0</v>
      </c>
      <c r="AG447" s="11">
        <f>IF(AND('グラフ(PTH-cCa,P)'!$Y$31="ON",テーブル1[[#This Row],[ラベル表示]]=TRUE),テーブル1[[#This Row],[名前]],"")</f>
        <v>0</v>
      </c>
      <c r="AH447" s="76">
        <f t="shared" si="13"/>
        <v>0</v>
      </c>
    </row>
    <row r="448" spans="2:34" ht="20.399999999999999" customHeight="1" x14ac:dyDescent="0.45">
      <c r="B448" s="129" t="b">
        <v>1</v>
      </c>
      <c r="C448" s="88">
        <f t="shared" si="12"/>
        <v>444</v>
      </c>
      <c r="D448" s="144"/>
      <c r="E448" s="8"/>
      <c r="F448" s="8"/>
      <c r="G448" s="8"/>
      <c r="H448" s="8"/>
      <c r="I448" s="8"/>
      <c r="J448" s="8"/>
      <c r="K448" s="136" t="str">
        <f>テーブル1[[#This Row],[cCa(mg/dL) '[自動計算']_グラフ表示用]]</f>
        <v/>
      </c>
      <c r="L448" s="8"/>
      <c r="M448" s="8"/>
      <c r="N448" s="59"/>
      <c r="O4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8" s="130" t="e">
        <f>IF(AND(テーブル1[[#This Row],[cCa(mg/dL) '[自動計算']_グラフ表示用]]&lt;&gt;"",テーブル1[[#This Row],[ラベル表示]]=TRUE),テーブル1[[#This Row],[cCa(mg/dL) '[自動計算']_グラフ表示用]],NA())</f>
        <v>#N/A</v>
      </c>
      <c r="Q448" s="130" t="e">
        <f>IF(AND(テーブル1[[#This Row],[P(mg/dL)]]&lt;&gt;"",テーブル1[[#This Row],[ラベル表示]]=TRUE),テーブル1[[#This Row],[P(mg/dL)]],NA())</f>
        <v>#N/A</v>
      </c>
      <c r="R448" s="130" t="e">
        <f>IF(AND(テーブル1[[#This Row],[設定項目]]&lt;&gt;"",テーブル1[[#This Row],[ラベル表示]]=TRUE),テーブル1[[#This Row],[設定項目]],NA())</f>
        <v>#N/A</v>
      </c>
      <c r="S448" s="58" t="e">
        <f>IF(テーブル1[[#This Row],[設定項目]]&gt;=設定!$D$13,テーブル1[[#This Row],[val_J]],NA())</f>
        <v>#N/A</v>
      </c>
      <c r="T448" s="11" t="e">
        <f>IF(テーブル1[[#This Row],[設定項目]]&gt;=設定!$D$13,テーブル1[[#This Row],[val_K]],NA())</f>
        <v>#N/A</v>
      </c>
      <c r="U448" s="11" t="e">
        <f>IF(AND(テーブル1[[#This Row],[設定項目]]&lt;設定!$D$13,テーブル1[[#This Row],[設定項目]]&gt;=設定!$D$12),テーブル1[[#This Row],[val_J]],NA())</f>
        <v>#N/A</v>
      </c>
      <c r="V448" s="11" t="e">
        <f>IF(AND(テーブル1[[#This Row],[設定項目]]&lt;設定!$D$13,テーブル1[[#This Row],[設定項目]]&gt;=設定!$D$12),テーブル1[[#This Row],[val_K]],NA())</f>
        <v>#N/A</v>
      </c>
      <c r="W448" s="11" t="e">
        <f>IF(AND(テーブル1[[#This Row],[設定項目]]&lt;設定!$D$12,テーブル1[[#This Row],[設定項目]]&gt;=設定!$D$11),テーブル1[[#This Row],[val_J]],NA())</f>
        <v>#N/A</v>
      </c>
      <c r="X448" s="11" t="e">
        <f>IF(AND(テーブル1[[#This Row],[設定項目]]&lt;設定!$D$12,テーブル1[[#This Row],[設定項目]]&gt;=設定!$D$11),テーブル1[[#This Row],[val_K]],NA())</f>
        <v>#N/A</v>
      </c>
      <c r="Y448" s="11" t="e">
        <f>IF(AND(テーブル1[[#This Row],[設定項目]]&lt;設定!$D$11,テーブル1[[#This Row],[設定項目]]&gt;=設定!$D$10),テーブル1[[#This Row],[val_J]],NA())</f>
        <v>#N/A</v>
      </c>
      <c r="Z448" s="11" t="e">
        <f>IF(AND(テーブル1[[#This Row],[設定項目]]&lt;設定!$D$11,テーブル1[[#This Row],[設定項目]]&gt;=設定!$D$10),テーブル1[[#This Row],[val_K]],NA())</f>
        <v>#N/A</v>
      </c>
      <c r="AA448" s="11" t="e">
        <f>IF(AND(テーブル1[[#This Row],[設定項目]]&lt;設定!$D$10,テーブル1[[#This Row],[設定項目]]&gt;=設定!$D$9),テーブル1[[#This Row],[val_J]],NA())</f>
        <v>#N/A</v>
      </c>
      <c r="AB448" s="11" t="e">
        <f>IF(AND(テーブル1[[#This Row],[設定項目]]&lt;設定!$D$10,テーブル1[[#This Row],[設定項目]]&gt;=設定!$D$9),テーブル1[[#This Row],[val_K]],NA())</f>
        <v>#N/A</v>
      </c>
      <c r="AC448" s="11" t="e">
        <f>IF(AND(テーブル1[[#This Row],[設定項目]]&lt;設定!$F$8,テーブル1[[#This Row],[設定項目]]&lt;&gt;""),テーブル1[[#This Row],[val_J]],NA())</f>
        <v>#N/A</v>
      </c>
      <c r="AD448" s="11" t="e">
        <f>IF(AND(テーブル1[[#This Row],[設定項目]]&lt;設定!$F$8,テーブル1[[#This Row],[設定項目]]&lt;&gt;""),テーブル1[[#This Row],[val_K]],NA())</f>
        <v>#N/A</v>
      </c>
      <c r="AE448" s="11">
        <f>IF(AND('グラフ(cCa-P)'!$I$11="ON",テーブル1[[#This Row],[ラベル表示]]=TRUE),テーブル1[[#This Row],[名前]],"")</f>
        <v>0</v>
      </c>
      <c r="AF448" s="11">
        <f>IF(AND('グラフ(PTH-cCa,P)'!$I$31="ON",テーブル1[[#This Row],[ラベル表示]]=TRUE),テーブル1[[#This Row],[名前]],"")</f>
        <v>0</v>
      </c>
      <c r="AG448" s="11">
        <f>IF(AND('グラフ(PTH-cCa,P)'!$Y$31="ON",テーブル1[[#This Row],[ラベル表示]]=TRUE),テーブル1[[#This Row],[名前]],"")</f>
        <v>0</v>
      </c>
      <c r="AH448" s="76">
        <f t="shared" si="13"/>
        <v>0</v>
      </c>
    </row>
    <row r="449" spans="2:34" ht="20.399999999999999" customHeight="1" x14ac:dyDescent="0.45">
      <c r="B449" s="129" t="b">
        <v>1</v>
      </c>
      <c r="C449" s="88">
        <f t="shared" si="12"/>
        <v>445</v>
      </c>
      <c r="D449" s="144"/>
      <c r="E449" s="8"/>
      <c r="F449" s="8"/>
      <c r="G449" s="8"/>
      <c r="H449" s="8"/>
      <c r="I449" s="8"/>
      <c r="J449" s="8"/>
      <c r="K449" s="136" t="str">
        <f>テーブル1[[#This Row],[cCa(mg/dL) '[自動計算']_グラフ表示用]]</f>
        <v/>
      </c>
      <c r="L449" s="8"/>
      <c r="M449" s="8"/>
      <c r="N449" s="59"/>
      <c r="O4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49" s="130" t="e">
        <f>IF(AND(テーブル1[[#This Row],[cCa(mg/dL) '[自動計算']_グラフ表示用]]&lt;&gt;"",テーブル1[[#This Row],[ラベル表示]]=TRUE),テーブル1[[#This Row],[cCa(mg/dL) '[自動計算']_グラフ表示用]],NA())</f>
        <v>#N/A</v>
      </c>
      <c r="Q449" s="130" t="e">
        <f>IF(AND(テーブル1[[#This Row],[P(mg/dL)]]&lt;&gt;"",テーブル1[[#This Row],[ラベル表示]]=TRUE),テーブル1[[#This Row],[P(mg/dL)]],NA())</f>
        <v>#N/A</v>
      </c>
      <c r="R449" s="130" t="e">
        <f>IF(AND(テーブル1[[#This Row],[設定項目]]&lt;&gt;"",テーブル1[[#This Row],[ラベル表示]]=TRUE),テーブル1[[#This Row],[設定項目]],NA())</f>
        <v>#N/A</v>
      </c>
      <c r="S449" s="58" t="e">
        <f>IF(テーブル1[[#This Row],[設定項目]]&gt;=設定!$D$13,テーブル1[[#This Row],[val_J]],NA())</f>
        <v>#N/A</v>
      </c>
      <c r="T449" s="11" t="e">
        <f>IF(テーブル1[[#This Row],[設定項目]]&gt;=設定!$D$13,テーブル1[[#This Row],[val_K]],NA())</f>
        <v>#N/A</v>
      </c>
      <c r="U449" s="11" t="e">
        <f>IF(AND(テーブル1[[#This Row],[設定項目]]&lt;設定!$D$13,テーブル1[[#This Row],[設定項目]]&gt;=設定!$D$12),テーブル1[[#This Row],[val_J]],NA())</f>
        <v>#N/A</v>
      </c>
      <c r="V449" s="11" t="e">
        <f>IF(AND(テーブル1[[#This Row],[設定項目]]&lt;設定!$D$13,テーブル1[[#This Row],[設定項目]]&gt;=設定!$D$12),テーブル1[[#This Row],[val_K]],NA())</f>
        <v>#N/A</v>
      </c>
      <c r="W449" s="11" t="e">
        <f>IF(AND(テーブル1[[#This Row],[設定項目]]&lt;設定!$D$12,テーブル1[[#This Row],[設定項目]]&gt;=設定!$D$11),テーブル1[[#This Row],[val_J]],NA())</f>
        <v>#N/A</v>
      </c>
      <c r="X449" s="11" t="e">
        <f>IF(AND(テーブル1[[#This Row],[設定項目]]&lt;設定!$D$12,テーブル1[[#This Row],[設定項目]]&gt;=設定!$D$11),テーブル1[[#This Row],[val_K]],NA())</f>
        <v>#N/A</v>
      </c>
      <c r="Y449" s="11" t="e">
        <f>IF(AND(テーブル1[[#This Row],[設定項目]]&lt;設定!$D$11,テーブル1[[#This Row],[設定項目]]&gt;=設定!$D$10),テーブル1[[#This Row],[val_J]],NA())</f>
        <v>#N/A</v>
      </c>
      <c r="Z449" s="11" t="e">
        <f>IF(AND(テーブル1[[#This Row],[設定項目]]&lt;設定!$D$11,テーブル1[[#This Row],[設定項目]]&gt;=設定!$D$10),テーブル1[[#This Row],[val_K]],NA())</f>
        <v>#N/A</v>
      </c>
      <c r="AA449" s="11" t="e">
        <f>IF(AND(テーブル1[[#This Row],[設定項目]]&lt;設定!$D$10,テーブル1[[#This Row],[設定項目]]&gt;=設定!$D$9),テーブル1[[#This Row],[val_J]],NA())</f>
        <v>#N/A</v>
      </c>
      <c r="AB449" s="11" t="e">
        <f>IF(AND(テーブル1[[#This Row],[設定項目]]&lt;設定!$D$10,テーブル1[[#This Row],[設定項目]]&gt;=設定!$D$9),テーブル1[[#This Row],[val_K]],NA())</f>
        <v>#N/A</v>
      </c>
      <c r="AC449" s="11" t="e">
        <f>IF(AND(テーブル1[[#This Row],[設定項目]]&lt;設定!$F$8,テーブル1[[#This Row],[設定項目]]&lt;&gt;""),テーブル1[[#This Row],[val_J]],NA())</f>
        <v>#N/A</v>
      </c>
      <c r="AD449" s="11" t="e">
        <f>IF(AND(テーブル1[[#This Row],[設定項目]]&lt;設定!$F$8,テーブル1[[#This Row],[設定項目]]&lt;&gt;""),テーブル1[[#This Row],[val_K]],NA())</f>
        <v>#N/A</v>
      </c>
      <c r="AE449" s="11">
        <f>IF(AND('グラフ(cCa-P)'!$I$11="ON",テーブル1[[#This Row],[ラベル表示]]=TRUE),テーブル1[[#This Row],[名前]],"")</f>
        <v>0</v>
      </c>
      <c r="AF449" s="11">
        <f>IF(AND('グラフ(PTH-cCa,P)'!$I$31="ON",テーブル1[[#This Row],[ラベル表示]]=TRUE),テーブル1[[#This Row],[名前]],"")</f>
        <v>0</v>
      </c>
      <c r="AG449" s="11">
        <f>IF(AND('グラフ(PTH-cCa,P)'!$Y$31="ON",テーブル1[[#This Row],[ラベル表示]]=TRUE),テーブル1[[#This Row],[名前]],"")</f>
        <v>0</v>
      </c>
      <c r="AH449" s="76">
        <f t="shared" si="13"/>
        <v>0</v>
      </c>
    </row>
    <row r="450" spans="2:34" ht="20.399999999999999" customHeight="1" x14ac:dyDescent="0.45">
      <c r="B450" s="129" t="b">
        <v>1</v>
      </c>
      <c r="C450" s="88">
        <f t="shared" si="12"/>
        <v>446</v>
      </c>
      <c r="D450" s="144"/>
      <c r="E450" s="8"/>
      <c r="F450" s="8"/>
      <c r="G450" s="8"/>
      <c r="H450" s="8"/>
      <c r="I450" s="8"/>
      <c r="J450" s="8"/>
      <c r="K450" s="136" t="str">
        <f>テーブル1[[#This Row],[cCa(mg/dL) '[自動計算']_グラフ表示用]]</f>
        <v/>
      </c>
      <c r="L450" s="8"/>
      <c r="M450" s="8"/>
      <c r="N450" s="59"/>
      <c r="O4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0" s="130" t="e">
        <f>IF(AND(テーブル1[[#This Row],[cCa(mg/dL) '[自動計算']_グラフ表示用]]&lt;&gt;"",テーブル1[[#This Row],[ラベル表示]]=TRUE),テーブル1[[#This Row],[cCa(mg/dL) '[自動計算']_グラフ表示用]],NA())</f>
        <v>#N/A</v>
      </c>
      <c r="Q450" s="130" t="e">
        <f>IF(AND(テーブル1[[#This Row],[P(mg/dL)]]&lt;&gt;"",テーブル1[[#This Row],[ラベル表示]]=TRUE),テーブル1[[#This Row],[P(mg/dL)]],NA())</f>
        <v>#N/A</v>
      </c>
      <c r="R450" s="130" t="e">
        <f>IF(AND(テーブル1[[#This Row],[設定項目]]&lt;&gt;"",テーブル1[[#This Row],[ラベル表示]]=TRUE),テーブル1[[#This Row],[設定項目]],NA())</f>
        <v>#N/A</v>
      </c>
      <c r="S450" s="58" t="e">
        <f>IF(テーブル1[[#This Row],[設定項目]]&gt;=設定!$D$13,テーブル1[[#This Row],[val_J]],NA())</f>
        <v>#N/A</v>
      </c>
      <c r="T450" s="11" t="e">
        <f>IF(テーブル1[[#This Row],[設定項目]]&gt;=設定!$D$13,テーブル1[[#This Row],[val_K]],NA())</f>
        <v>#N/A</v>
      </c>
      <c r="U450" s="11" t="e">
        <f>IF(AND(テーブル1[[#This Row],[設定項目]]&lt;設定!$D$13,テーブル1[[#This Row],[設定項目]]&gt;=設定!$D$12),テーブル1[[#This Row],[val_J]],NA())</f>
        <v>#N/A</v>
      </c>
      <c r="V450" s="11" t="e">
        <f>IF(AND(テーブル1[[#This Row],[設定項目]]&lt;設定!$D$13,テーブル1[[#This Row],[設定項目]]&gt;=設定!$D$12),テーブル1[[#This Row],[val_K]],NA())</f>
        <v>#N/A</v>
      </c>
      <c r="W450" s="11" t="e">
        <f>IF(AND(テーブル1[[#This Row],[設定項目]]&lt;設定!$D$12,テーブル1[[#This Row],[設定項目]]&gt;=設定!$D$11),テーブル1[[#This Row],[val_J]],NA())</f>
        <v>#N/A</v>
      </c>
      <c r="X450" s="11" t="e">
        <f>IF(AND(テーブル1[[#This Row],[設定項目]]&lt;設定!$D$12,テーブル1[[#This Row],[設定項目]]&gt;=設定!$D$11),テーブル1[[#This Row],[val_K]],NA())</f>
        <v>#N/A</v>
      </c>
      <c r="Y450" s="11" t="e">
        <f>IF(AND(テーブル1[[#This Row],[設定項目]]&lt;設定!$D$11,テーブル1[[#This Row],[設定項目]]&gt;=設定!$D$10),テーブル1[[#This Row],[val_J]],NA())</f>
        <v>#N/A</v>
      </c>
      <c r="Z450" s="11" t="e">
        <f>IF(AND(テーブル1[[#This Row],[設定項目]]&lt;設定!$D$11,テーブル1[[#This Row],[設定項目]]&gt;=設定!$D$10),テーブル1[[#This Row],[val_K]],NA())</f>
        <v>#N/A</v>
      </c>
      <c r="AA450" s="11" t="e">
        <f>IF(AND(テーブル1[[#This Row],[設定項目]]&lt;設定!$D$10,テーブル1[[#This Row],[設定項目]]&gt;=設定!$D$9),テーブル1[[#This Row],[val_J]],NA())</f>
        <v>#N/A</v>
      </c>
      <c r="AB450" s="11" t="e">
        <f>IF(AND(テーブル1[[#This Row],[設定項目]]&lt;設定!$D$10,テーブル1[[#This Row],[設定項目]]&gt;=設定!$D$9),テーブル1[[#This Row],[val_K]],NA())</f>
        <v>#N/A</v>
      </c>
      <c r="AC450" s="11" t="e">
        <f>IF(AND(テーブル1[[#This Row],[設定項目]]&lt;設定!$F$8,テーブル1[[#This Row],[設定項目]]&lt;&gt;""),テーブル1[[#This Row],[val_J]],NA())</f>
        <v>#N/A</v>
      </c>
      <c r="AD450" s="11" t="e">
        <f>IF(AND(テーブル1[[#This Row],[設定項目]]&lt;設定!$F$8,テーブル1[[#This Row],[設定項目]]&lt;&gt;""),テーブル1[[#This Row],[val_K]],NA())</f>
        <v>#N/A</v>
      </c>
      <c r="AE450" s="11">
        <f>IF(AND('グラフ(cCa-P)'!$I$11="ON",テーブル1[[#This Row],[ラベル表示]]=TRUE),テーブル1[[#This Row],[名前]],"")</f>
        <v>0</v>
      </c>
      <c r="AF450" s="11">
        <f>IF(AND('グラフ(PTH-cCa,P)'!$I$31="ON",テーブル1[[#This Row],[ラベル表示]]=TRUE),テーブル1[[#This Row],[名前]],"")</f>
        <v>0</v>
      </c>
      <c r="AG450" s="11">
        <f>IF(AND('グラフ(PTH-cCa,P)'!$Y$31="ON",テーブル1[[#This Row],[ラベル表示]]=TRUE),テーブル1[[#This Row],[名前]],"")</f>
        <v>0</v>
      </c>
      <c r="AH450" s="76">
        <f t="shared" si="13"/>
        <v>0</v>
      </c>
    </row>
    <row r="451" spans="2:34" ht="20.399999999999999" customHeight="1" x14ac:dyDescent="0.45">
      <c r="B451" s="129" t="b">
        <v>1</v>
      </c>
      <c r="C451" s="88">
        <f t="shared" si="12"/>
        <v>447</v>
      </c>
      <c r="D451" s="144"/>
      <c r="E451" s="8"/>
      <c r="F451" s="8"/>
      <c r="G451" s="8"/>
      <c r="H451" s="8"/>
      <c r="I451" s="8"/>
      <c r="J451" s="8"/>
      <c r="K451" s="136" t="str">
        <f>テーブル1[[#This Row],[cCa(mg/dL) '[自動計算']_グラフ表示用]]</f>
        <v/>
      </c>
      <c r="L451" s="8"/>
      <c r="M451" s="8"/>
      <c r="N451" s="59"/>
      <c r="O4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1" s="130" t="e">
        <f>IF(AND(テーブル1[[#This Row],[cCa(mg/dL) '[自動計算']_グラフ表示用]]&lt;&gt;"",テーブル1[[#This Row],[ラベル表示]]=TRUE),テーブル1[[#This Row],[cCa(mg/dL) '[自動計算']_グラフ表示用]],NA())</f>
        <v>#N/A</v>
      </c>
      <c r="Q451" s="130" t="e">
        <f>IF(AND(テーブル1[[#This Row],[P(mg/dL)]]&lt;&gt;"",テーブル1[[#This Row],[ラベル表示]]=TRUE),テーブル1[[#This Row],[P(mg/dL)]],NA())</f>
        <v>#N/A</v>
      </c>
      <c r="R451" s="130" t="e">
        <f>IF(AND(テーブル1[[#This Row],[設定項目]]&lt;&gt;"",テーブル1[[#This Row],[ラベル表示]]=TRUE),テーブル1[[#This Row],[設定項目]],NA())</f>
        <v>#N/A</v>
      </c>
      <c r="S451" s="58" t="e">
        <f>IF(テーブル1[[#This Row],[設定項目]]&gt;=設定!$D$13,テーブル1[[#This Row],[val_J]],NA())</f>
        <v>#N/A</v>
      </c>
      <c r="T451" s="11" t="e">
        <f>IF(テーブル1[[#This Row],[設定項目]]&gt;=設定!$D$13,テーブル1[[#This Row],[val_K]],NA())</f>
        <v>#N/A</v>
      </c>
      <c r="U451" s="11" t="e">
        <f>IF(AND(テーブル1[[#This Row],[設定項目]]&lt;設定!$D$13,テーブル1[[#This Row],[設定項目]]&gt;=設定!$D$12),テーブル1[[#This Row],[val_J]],NA())</f>
        <v>#N/A</v>
      </c>
      <c r="V451" s="11" t="e">
        <f>IF(AND(テーブル1[[#This Row],[設定項目]]&lt;設定!$D$13,テーブル1[[#This Row],[設定項目]]&gt;=設定!$D$12),テーブル1[[#This Row],[val_K]],NA())</f>
        <v>#N/A</v>
      </c>
      <c r="W451" s="11" t="e">
        <f>IF(AND(テーブル1[[#This Row],[設定項目]]&lt;設定!$D$12,テーブル1[[#This Row],[設定項目]]&gt;=設定!$D$11),テーブル1[[#This Row],[val_J]],NA())</f>
        <v>#N/A</v>
      </c>
      <c r="X451" s="11" t="e">
        <f>IF(AND(テーブル1[[#This Row],[設定項目]]&lt;設定!$D$12,テーブル1[[#This Row],[設定項目]]&gt;=設定!$D$11),テーブル1[[#This Row],[val_K]],NA())</f>
        <v>#N/A</v>
      </c>
      <c r="Y451" s="11" t="e">
        <f>IF(AND(テーブル1[[#This Row],[設定項目]]&lt;設定!$D$11,テーブル1[[#This Row],[設定項目]]&gt;=設定!$D$10),テーブル1[[#This Row],[val_J]],NA())</f>
        <v>#N/A</v>
      </c>
      <c r="Z451" s="11" t="e">
        <f>IF(AND(テーブル1[[#This Row],[設定項目]]&lt;設定!$D$11,テーブル1[[#This Row],[設定項目]]&gt;=設定!$D$10),テーブル1[[#This Row],[val_K]],NA())</f>
        <v>#N/A</v>
      </c>
      <c r="AA451" s="11" t="e">
        <f>IF(AND(テーブル1[[#This Row],[設定項目]]&lt;設定!$D$10,テーブル1[[#This Row],[設定項目]]&gt;=設定!$D$9),テーブル1[[#This Row],[val_J]],NA())</f>
        <v>#N/A</v>
      </c>
      <c r="AB451" s="11" t="e">
        <f>IF(AND(テーブル1[[#This Row],[設定項目]]&lt;設定!$D$10,テーブル1[[#This Row],[設定項目]]&gt;=設定!$D$9),テーブル1[[#This Row],[val_K]],NA())</f>
        <v>#N/A</v>
      </c>
      <c r="AC451" s="11" t="e">
        <f>IF(AND(テーブル1[[#This Row],[設定項目]]&lt;設定!$F$8,テーブル1[[#This Row],[設定項目]]&lt;&gt;""),テーブル1[[#This Row],[val_J]],NA())</f>
        <v>#N/A</v>
      </c>
      <c r="AD451" s="11" t="e">
        <f>IF(AND(テーブル1[[#This Row],[設定項目]]&lt;設定!$F$8,テーブル1[[#This Row],[設定項目]]&lt;&gt;""),テーブル1[[#This Row],[val_K]],NA())</f>
        <v>#N/A</v>
      </c>
      <c r="AE451" s="11">
        <f>IF(AND('グラフ(cCa-P)'!$I$11="ON",テーブル1[[#This Row],[ラベル表示]]=TRUE),テーブル1[[#This Row],[名前]],"")</f>
        <v>0</v>
      </c>
      <c r="AF451" s="11">
        <f>IF(AND('グラフ(PTH-cCa,P)'!$I$31="ON",テーブル1[[#This Row],[ラベル表示]]=TRUE),テーブル1[[#This Row],[名前]],"")</f>
        <v>0</v>
      </c>
      <c r="AG451" s="11">
        <f>IF(AND('グラフ(PTH-cCa,P)'!$Y$31="ON",テーブル1[[#This Row],[ラベル表示]]=TRUE),テーブル1[[#This Row],[名前]],"")</f>
        <v>0</v>
      </c>
      <c r="AH451" s="76">
        <f t="shared" si="13"/>
        <v>0</v>
      </c>
    </row>
    <row r="452" spans="2:34" ht="20.399999999999999" customHeight="1" x14ac:dyDescent="0.45">
      <c r="B452" s="129" t="b">
        <v>1</v>
      </c>
      <c r="C452" s="88">
        <f t="shared" si="12"/>
        <v>448</v>
      </c>
      <c r="D452" s="144"/>
      <c r="E452" s="8"/>
      <c r="F452" s="8"/>
      <c r="G452" s="8"/>
      <c r="H452" s="8"/>
      <c r="I452" s="8"/>
      <c r="J452" s="8"/>
      <c r="K452" s="136" t="str">
        <f>テーブル1[[#This Row],[cCa(mg/dL) '[自動計算']_グラフ表示用]]</f>
        <v/>
      </c>
      <c r="L452" s="8"/>
      <c r="M452" s="8"/>
      <c r="N452" s="59"/>
      <c r="O4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2" s="130" t="e">
        <f>IF(AND(テーブル1[[#This Row],[cCa(mg/dL) '[自動計算']_グラフ表示用]]&lt;&gt;"",テーブル1[[#This Row],[ラベル表示]]=TRUE),テーブル1[[#This Row],[cCa(mg/dL) '[自動計算']_グラフ表示用]],NA())</f>
        <v>#N/A</v>
      </c>
      <c r="Q452" s="130" t="e">
        <f>IF(AND(テーブル1[[#This Row],[P(mg/dL)]]&lt;&gt;"",テーブル1[[#This Row],[ラベル表示]]=TRUE),テーブル1[[#This Row],[P(mg/dL)]],NA())</f>
        <v>#N/A</v>
      </c>
      <c r="R452" s="130" t="e">
        <f>IF(AND(テーブル1[[#This Row],[設定項目]]&lt;&gt;"",テーブル1[[#This Row],[ラベル表示]]=TRUE),テーブル1[[#This Row],[設定項目]],NA())</f>
        <v>#N/A</v>
      </c>
      <c r="S452" s="58" t="e">
        <f>IF(テーブル1[[#This Row],[設定項目]]&gt;=設定!$D$13,テーブル1[[#This Row],[val_J]],NA())</f>
        <v>#N/A</v>
      </c>
      <c r="T452" s="11" t="e">
        <f>IF(テーブル1[[#This Row],[設定項目]]&gt;=設定!$D$13,テーブル1[[#This Row],[val_K]],NA())</f>
        <v>#N/A</v>
      </c>
      <c r="U452" s="11" t="e">
        <f>IF(AND(テーブル1[[#This Row],[設定項目]]&lt;設定!$D$13,テーブル1[[#This Row],[設定項目]]&gt;=設定!$D$12),テーブル1[[#This Row],[val_J]],NA())</f>
        <v>#N/A</v>
      </c>
      <c r="V452" s="11" t="e">
        <f>IF(AND(テーブル1[[#This Row],[設定項目]]&lt;設定!$D$13,テーブル1[[#This Row],[設定項目]]&gt;=設定!$D$12),テーブル1[[#This Row],[val_K]],NA())</f>
        <v>#N/A</v>
      </c>
      <c r="W452" s="11" t="e">
        <f>IF(AND(テーブル1[[#This Row],[設定項目]]&lt;設定!$D$12,テーブル1[[#This Row],[設定項目]]&gt;=設定!$D$11),テーブル1[[#This Row],[val_J]],NA())</f>
        <v>#N/A</v>
      </c>
      <c r="X452" s="11" t="e">
        <f>IF(AND(テーブル1[[#This Row],[設定項目]]&lt;設定!$D$12,テーブル1[[#This Row],[設定項目]]&gt;=設定!$D$11),テーブル1[[#This Row],[val_K]],NA())</f>
        <v>#N/A</v>
      </c>
      <c r="Y452" s="11" t="e">
        <f>IF(AND(テーブル1[[#This Row],[設定項目]]&lt;設定!$D$11,テーブル1[[#This Row],[設定項目]]&gt;=設定!$D$10),テーブル1[[#This Row],[val_J]],NA())</f>
        <v>#N/A</v>
      </c>
      <c r="Z452" s="11" t="e">
        <f>IF(AND(テーブル1[[#This Row],[設定項目]]&lt;設定!$D$11,テーブル1[[#This Row],[設定項目]]&gt;=設定!$D$10),テーブル1[[#This Row],[val_K]],NA())</f>
        <v>#N/A</v>
      </c>
      <c r="AA452" s="11" t="e">
        <f>IF(AND(テーブル1[[#This Row],[設定項目]]&lt;設定!$D$10,テーブル1[[#This Row],[設定項目]]&gt;=設定!$D$9),テーブル1[[#This Row],[val_J]],NA())</f>
        <v>#N/A</v>
      </c>
      <c r="AB452" s="11" t="e">
        <f>IF(AND(テーブル1[[#This Row],[設定項目]]&lt;設定!$D$10,テーブル1[[#This Row],[設定項目]]&gt;=設定!$D$9),テーブル1[[#This Row],[val_K]],NA())</f>
        <v>#N/A</v>
      </c>
      <c r="AC452" s="11" t="e">
        <f>IF(AND(テーブル1[[#This Row],[設定項目]]&lt;設定!$F$8,テーブル1[[#This Row],[設定項目]]&lt;&gt;""),テーブル1[[#This Row],[val_J]],NA())</f>
        <v>#N/A</v>
      </c>
      <c r="AD452" s="11" t="e">
        <f>IF(AND(テーブル1[[#This Row],[設定項目]]&lt;設定!$F$8,テーブル1[[#This Row],[設定項目]]&lt;&gt;""),テーブル1[[#This Row],[val_K]],NA())</f>
        <v>#N/A</v>
      </c>
      <c r="AE452" s="11">
        <f>IF(AND('グラフ(cCa-P)'!$I$11="ON",テーブル1[[#This Row],[ラベル表示]]=TRUE),テーブル1[[#This Row],[名前]],"")</f>
        <v>0</v>
      </c>
      <c r="AF452" s="11">
        <f>IF(AND('グラフ(PTH-cCa,P)'!$I$31="ON",テーブル1[[#This Row],[ラベル表示]]=TRUE),テーブル1[[#This Row],[名前]],"")</f>
        <v>0</v>
      </c>
      <c r="AG452" s="11">
        <f>IF(AND('グラフ(PTH-cCa,P)'!$Y$31="ON",テーブル1[[#This Row],[ラベル表示]]=TRUE),テーブル1[[#This Row],[名前]],"")</f>
        <v>0</v>
      </c>
      <c r="AH452" s="76">
        <f t="shared" si="13"/>
        <v>0</v>
      </c>
    </row>
    <row r="453" spans="2:34" ht="20.399999999999999" customHeight="1" x14ac:dyDescent="0.45">
      <c r="B453" s="129" t="b">
        <v>1</v>
      </c>
      <c r="C453" s="88">
        <f t="shared" ref="C453:C516" si="14">ROW()-4</f>
        <v>449</v>
      </c>
      <c r="D453" s="144"/>
      <c r="E453" s="8"/>
      <c r="F453" s="8"/>
      <c r="G453" s="8"/>
      <c r="H453" s="8"/>
      <c r="I453" s="8"/>
      <c r="J453" s="8"/>
      <c r="K453" s="136" t="str">
        <f>テーブル1[[#This Row],[cCa(mg/dL) '[自動計算']_グラフ表示用]]</f>
        <v/>
      </c>
      <c r="L453" s="8"/>
      <c r="M453" s="8"/>
      <c r="N453" s="59"/>
      <c r="O4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3" s="130" t="e">
        <f>IF(AND(テーブル1[[#This Row],[cCa(mg/dL) '[自動計算']_グラフ表示用]]&lt;&gt;"",テーブル1[[#This Row],[ラベル表示]]=TRUE),テーブル1[[#This Row],[cCa(mg/dL) '[自動計算']_グラフ表示用]],NA())</f>
        <v>#N/A</v>
      </c>
      <c r="Q453" s="130" t="e">
        <f>IF(AND(テーブル1[[#This Row],[P(mg/dL)]]&lt;&gt;"",テーブル1[[#This Row],[ラベル表示]]=TRUE),テーブル1[[#This Row],[P(mg/dL)]],NA())</f>
        <v>#N/A</v>
      </c>
      <c r="R453" s="130" t="e">
        <f>IF(AND(テーブル1[[#This Row],[設定項目]]&lt;&gt;"",テーブル1[[#This Row],[ラベル表示]]=TRUE),テーブル1[[#This Row],[設定項目]],NA())</f>
        <v>#N/A</v>
      </c>
      <c r="S453" s="58" t="e">
        <f>IF(テーブル1[[#This Row],[設定項目]]&gt;=設定!$D$13,テーブル1[[#This Row],[val_J]],NA())</f>
        <v>#N/A</v>
      </c>
      <c r="T453" s="11" t="e">
        <f>IF(テーブル1[[#This Row],[設定項目]]&gt;=設定!$D$13,テーブル1[[#This Row],[val_K]],NA())</f>
        <v>#N/A</v>
      </c>
      <c r="U453" s="11" t="e">
        <f>IF(AND(テーブル1[[#This Row],[設定項目]]&lt;設定!$D$13,テーブル1[[#This Row],[設定項目]]&gt;=設定!$D$12),テーブル1[[#This Row],[val_J]],NA())</f>
        <v>#N/A</v>
      </c>
      <c r="V453" s="11" t="e">
        <f>IF(AND(テーブル1[[#This Row],[設定項目]]&lt;設定!$D$13,テーブル1[[#This Row],[設定項目]]&gt;=設定!$D$12),テーブル1[[#This Row],[val_K]],NA())</f>
        <v>#N/A</v>
      </c>
      <c r="W453" s="11" t="e">
        <f>IF(AND(テーブル1[[#This Row],[設定項目]]&lt;設定!$D$12,テーブル1[[#This Row],[設定項目]]&gt;=設定!$D$11),テーブル1[[#This Row],[val_J]],NA())</f>
        <v>#N/A</v>
      </c>
      <c r="X453" s="11" t="e">
        <f>IF(AND(テーブル1[[#This Row],[設定項目]]&lt;設定!$D$12,テーブル1[[#This Row],[設定項目]]&gt;=設定!$D$11),テーブル1[[#This Row],[val_K]],NA())</f>
        <v>#N/A</v>
      </c>
      <c r="Y453" s="11" t="e">
        <f>IF(AND(テーブル1[[#This Row],[設定項目]]&lt;設定!$D$11,テーブル1[[#This Row],[設定項目]]&gt;=設定!$D$10),テーブル1[[#This Row],[val_J]],NA())</f>
        <v>#N/A</v>
      </c>
      <c r="Z453" s="11" t="e">
        <f>IF(AND(テーブル1[[#This Row],[設定項目]]&lt;設定!$D$11,テーブル1[[#This Row],[設定項目]]&gt;=設定!$D$10),テーブル1[[#This Row],[val_K]],NA())</f>
        <v>#N/A</v>
      </c>
      <c r="AA453" s="11" t="e">
        <f>IF(AND(テーブル1[[#This Row],[設定項目]]&lt;設定!$D$10,テーブル1[[#This Row],[設定項目]]&gt;=設定!$D$9),テーブル1[[#This Row],[val_J]],NA())</f>
        <v>#N/A</v>
      </c>
      <c r="AB453" s="11" t="e">
        <f>IF(AND(テーブル1[[#This Row],[設定項目]]&lt;設定!$D$10,テーブル1[[#This Row],[設定項目]]&gt;=設定!$D$9),テーブル1[[#This Row],[val_K]],NA())</f>
        <v>#N/A</v>
      </c>
      <c r="AC453" s="11" t="e">
        <f>IF(AND(テーブル1[[#This Row],[設定項目]]&lt;設定!$F$8,テーブル1[[#This Row],[設定項目]]&lt;&gt;""),テーブル1[[#This Row],[val_J]],NA())</f>
        <v>#N/A</v>
      </c>
      <c r="AD453" s="11" t="e">
        <f>IF(AND(テーブル1[[#This Row],[設定項目]]&lt;設定!$F$8,テーブル1[[#This Row],[設定項目]]&lt;&gt;""),テーブル1[[#This Row],[val_K]],NA())</f>
        <v>#N/A</v>
      </c>
      <c r="AE453" s="11">
        <f>IF(AND('グラフ(cCa-P)'!$I$11="ON",テーブル1[[#This Row],[ラベル表示]]=TRUE),テーブル1[[#This Row],[名前]],"")</f>
        <v>0</v>
      </c>
      <c r="AF453" s="11">
        <f>IF(AND('グラフ(PTH-cCa,P)'!$I$31="ON",テーブル1[[#This Row],[ラベル表示]]=TRUE),テーブル1[[#This Row],[名前]],"")</f>
        <v>0</v>
      </c>
      <c r="AG453" s="11">
        <f>IF(AND('グラフ(PTH-cCa,P)'!$Y$31="ON",テーブル1[[#This Row],[ラベル表示]]=TRUE),テーブル1[[#This Row],[名前]],"")</f>
        <v>0</v>
      </c>
      <c r="AH453" s="76">
        <f t="shared" ref="AH453:AH516" si="15">IF(COUNTIF(K453:M453,"&lt;&gt;")-COUNTIF(K453:M453,"")&gt;0,1,0)</f>
        <v>0</v>
      </c>
    </row>
    <row r="454" spans="2:34" ht="20.399999999999999" customHeight="1" x14ac:dyDescent="0.45">
      <c r="B454" s="129" t="b">
        <v>1</v>
      </c>
      <c r="C454" s="88">
        <f t="shared" si="14"/>
        <v>450</v>
      </c>
      <c r="D454" s="144"/>
      <c r="E454" s="8"/>
      <c r="F454" s="8"/>
      <c r="G454" s="8"/>
      <c r="H454" s="8"/>
      <c r="I454" s="8"/>
      <c r="J454" s="8"/>
      <c r="K454" s="136" t="str">
        <f>テーブル1[[#This Row],[cCa(mg/dL) '[自動計算']_グラフ表示用]]</f>
        <v/>
      </c>
      <c r="L454" s="8"/>
      <c r="M454" s="8"/>
      <c r="N454" s="59"/>
      <c r="O4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4" s="130" t="e">
        <f>IF(AND(テーブル1[[#This Row],[cCa(mg/dL) '[自動計算']_グラフ表示用]]&lt;&gt;"",テーブル1[[#This Row],[ラベル表示]]=TRUE),テーブル1[[#This Row],[cCa(mg/dL) '[自動計算']_グラフ表示用]],NA())</f>
        <v>#N/A</v>
      </c>
      <c r="Q454" s="130" t="e">
        <f>IF(AND(テーブル1[[#This Row],[P(mg/dL)]]&lt;&gt;"",テーブル1[[#This Row],[ラベル表示]]=TRUE),テーブル1[[#This Row],[P(mg/dL)]],NA())</f>
        <v>#N/A</v>
      </c>
      <c r="R454" s="130" t="e">
        <f>IF(AND(テーブル1[[#This Row],[設定項目]]&lt;&gt;"",テーブル1[[#This Row],[ラベル表示]]=TRUE),テーブル1[[#This Row],[設定項目]],NA())</f>
        <v>#N/A</v>
      </c>
      <c r="S454" s="58" t="e">
        <f>IF(テーブル1[[#This Row],[設定項目]]&gt;=設定!$D$13,テーブル1[[#This Row],[val_J]],NA())</f>
        <v>#N/A</v>
      </c>
      <c r="T454" s="11" t="e">
        <f>IF(テーブル1[[#This Row],[設定項目]]&gt;=設定!$D$13,テーブル1[[#This Row],[val_K]],NA())</f>
        <v>#N/A</v>
      </c>
      <c r="U454" s="11" t="e">
        <f>IF(AND(テーブル1[[#This Row],[設定項目]]&lt;設定!$D$13,テーブル1[[#This Row],[設定項目]]&gt;=設定!$D$12),テーブル1[[#This Row],[val_J]],NA())</f>
        <v>#N/A</v>
      </c>
      <c r="V454" s="11" t="e">
        <f>IF(AND(テーブル1[[#This Row],[設定項目]]&lt;設定!$D$13,テーブル1[[#This Row],[設定項目]]&gt;=設定!$D$12),テーブル1[[#This Row],[val_K]],NA())</f>
        <v>#N/A</v>
      </c>
      <c r="W454" s="11" t="e">
        <f>IF(AND(テーブル1[[#This Row],[設定項目]]&lt;設定!$D$12,テーブル1[[#This Row],[設定項目]]&gt;=設定!$D$11),テーブル1[[#This Row],[val_J]],NA())</f>
        <v>#N/A</v>
      </c>
      <c r="X454" s="11" t="e">
        <f>IF(AND(テーブル1[[#This Row],[設定項目]]&lt;設定!$D$12,テーブル1[[#This Row],[設定項目]]&gt;=設定!$D$11),テーブル1[[#This Row],[val_K]],NA())</f>
        <v>#N/A</v>
      </c>
      <c r="Y454" s="11" t="e">
        <f>IF(AND(テーブル1[[#This Row],[設定項目]]&lt;設定!$D$11,テーブル1[[#This Row],[設定項目]]&gt;=設定!$D$10),テーブル1[[#This Row],[val_J]],NA())</f>
        <v>#N/A</v>
      </c>
      <c r="Z454" s="11" t="e">
        <f>IF(AND(テーブル1[[#This Row],[設定項目]]&lt;設定!$D$11,テーブル1[[#This Row],[設定項目]]&gt;=設定!$D$10),テーブル1[[#This Row],[val_K]],NA())</f>
        <v>#N/A</v>
      </c>
      <c r="AA454" s="11" t="e">
        <f>IF(AND(テーブル1[[#This Row],[設定項目]]&lt;設定!$D$10,テーブル1[[#This Row],[設定項目]]&gt;=設定!$D$9),テーブル1[[#This Row],[val_J]],NA())</f>
        <v>#N/A</v>
      </c>
      <c r="AB454" s="11" t="e">
        <f>IF(AND(テーブル1[[#This Row],[設定項目]]&lt;設定!$D$10,テーブル1[[#This Row],[設定項目]]&gt;=設定!$D$9),テーブル1[[#This Row],[val_K]],NA())</f>
        <v>#N/A</v>
      </c>
      <c r="AC454" s="11" t="e">
        <f>IF(AND(テーブル1[[#This Row],[設定項目]]&lt;設定!$F$8,テーブル1[[#This Row],[設定項目]]&lt;&gt;""),テーブル1[[#This Row],[val_J]],NA())</f>
        <v>#N/A</v>
      </c>
      <c r="AD454" s="11" t="e">
        <f>IF(AND(テーブル1[[#This Row],[設定項目]]&lt;設定!$F$8,テーブル1[[#This Row],[設定項目]]&lt;&gt;""),テーブル1[[#This Row],[val_K]],NA())</f>
        <v>#N/A</v>
      </c>
      <c r="AE454" s="11">
        <f>IF(AND('グラフ(cCa-P)'!$I$11="ON",テーブル1[[#This Row],[ラベル表示]]=TRUE),テーブル1[[#This Row],[名前]],"")</f>
        <v>0</v>
      </c>
      <c r="AF454" s="11">
        <f>IF(AND('グラフ(PTH-cCa,P)'!$I$31="ON",テーブル1[[#This Row],[ラベル表示]]=TRUE),テーブル1[[#This Row],[名前]],"")</f>
        <v>0</v>
      </c>
      <c r="AG454" s="11">
        <f>IF(AND('グラフ(PTH-cCa,P)'!$Y$31="ON",テーブル1[[#This Row],[ラベル表示]]=TRUE),テーブル1[[#This Row],[名前]],"")</f>
        <v>0</v>
      </c>
      <c r="AH454" s="76">
        <f t="shared" si="15"/>
        <v>0</v>
      </c>
    </row>
    <row r="455" spans="2:34" ht="20.399999999999999" customHeight="1" x14ac:dyDescent="0.45">
      <c r="B455" s="129" t="b">
        <v>1</v>
      </c>
      <c r="C455" s="88">
        <f t="shared" si="14"/>
        <v>451</v>
      </c>
      <c r="D455" s="144"/>
      <c r="E455" s="8"/>
      <c r="F455" s="8"/>
      <c r="G455" s="8"/>
      <c r="H455" s="8"/>
      <c r="I455" s="8"/>
      <c r="J455" s="8"/>
      <c r="K455" s="136" t="str">
        <f>テーブル1[[#This Row],[cCa(mg/dL) '[自動計算']_グラフ表示用]]</f>
        <v/>
      </c>
      <c r="L455" s="8"/>
      <c r="M455" s="8"/>
      <c r="N455" s="59"/>
      <c r="O4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5" s="130" t="e">
        <f>IF(AND(テーブル1[[#This Row],[cCa(mg/dL) '[自動計算']_グラフ表示用]]&lt;&gt;"",テーブル1[[#This Row],[ラベル表示]]=TRUE),テーブル1[[#This Row],[cCa(mg/dL) '[自動計算']_グラフ表示用]],NA())</f>
        <v>#N/A</v>
      </c>
      <c r="Q455" s="130" t="e">
        <f>IF(AND(テーブル1[[#This Row],[P(mg/dL)]]&lt;&gt;"",テーブル1[[#This Row],[ラベル表示]]=TRUE),テーブル1[[#This Row],[P(mg/dL)]],NA())</f>
        <v>#N/A</v>
      </c>
      <c r="R455" s="130" t="e">
        <f>IF(AND(テーブル1[[#This Row],[設定項目]]&lt;&gt;"",テーブル1[[#This Row],[ラベル表示]]=TRUE),テーブル1[[#This Row],[設定項目]],NA())</f>
        <v>#N/A</v>
      </c>
      <c r="S455" s="58" t="e">
        <f>IF(テーブル1[[#This Row],[設定項目]]&gt;=設定!$D$13,テーブル1[[#This Row],[val_J]],NA())</f>
        <v>#N/A</v>
      </c>
      <c r="T455" s="11" t="e">
        <f>IF(テーブル1[[#This Row],[設定項目]]&gt;=設定!$D$13,テーブル1[[#This Row],[val_K]],NA())</f>
        <v>#N/A</v>
      </c>
      <c r="U455" s="11" t="e">
        <f>IF(AND(テーブル1[[#This Row],[設定項目]]&lt;設定!$D$13,テーブル1[[#This Row],[設定項目]]&gt;=設定!$D$12),テーブル1[[#This Row],[val_J]],NA())</f>
        <v>#N/A</v>
      </c>
      <c r="V455" s="11" t="e">
        <f>IF(AND(テーブル1[[#This Row],[設定項目]]&lt;設定!$D$13,テーブル1[[#This Row],[設定項目]]&gt;=設定!$D$12),テーブル1[[#This Row],[val_K]],NA())</f>
        <v>#N/A</v>
      </c>
      <c r="W455" s="11" t="e">
        <f>IF(AND(テーブル1[[#This Row],[設定項目]]&lt;設定!$D$12,テーブル1[[#This Row],[設定項目]]&gt;=設定!$D$11),テーブル1[[#This Row],[val_J]],NA())</f>
        <v>#N/A</v>
      </c>
      <c r="X455" s="11" t="e">
        <f>IF(AND(テーブル1[[#This Row],[設定項目]]&lt;設定!$D$12,テーブル1[[#This Row],[設定項目]]&gt;=設定!$D$11),テーブル1[[#This Row],[val_K]],NA())</f>
        <v>#N/A</v>
      </c>
      <c r="Y455" s="11" t="e">
        <f>IF(AND(テーブル1[[#This Row],[設定項目]]&lt;設定!$D$11,テーブル1[[#This Row],[設定項目]]&gt;=設定!$D$10),テーブル1[[#This Row],[val_J]],NA())</f>
        <v>#N/A</v>
      </c>
      <c r="Z455" s="11" t="e">
        <f>IF(AND(テーブル1[[#This Row],[設定項目]]&lt;設定!$D$11,テーブル1[[#This Row],[設定項目]]&gt;=設定!$D$10),テーブル1[[#This Row],[val_K]],NA())</f>
        <v>#N/A</v>
      </c>
      <c r="AA455" s="11" t="e">
        <f>IF(AND(テーブル1[[#This Row],[設定項目]]&lt;設定!$D$10,テーブル1[[#This Row],[設定項目]]&gt;=設定!$D$9),テーブル1[[#This Row],[val_J]],NA())</f>
        <v>#N/A</v>
      </c>
      <c r="AB455" s="11" t="e">
        <f>IF(AND(テーブル1[[#This Row],[設定項目]]&lt;設定!$D$10,テーブル1[[#This Row],[設定項目]]&gt;=設定!$D$9),テーブル1[[#This Row],[val_K]],NA())</f>
        <v>#N/A</v>
      </c>
      <c r="AC455" s="11" t="e">
        <f>IF(AND(テーブル1[[#This Row],[設定項目]]&lt;設定!$F$8,テーブル1[[#This Row],[設定項目]]&lt;&gt;""),テーブル1[[#This Row],[val_J]],NA())</f>
        <v>#N/A</v>
      </c>
      <c r="AD455" s="11" t="e">
        <f>IF(AND(テーブル1[[#This Row],[設定項目]]&lt;設定!$F$8,テーブル1[[#This Row],[設定項目]]&lt;&gt;""),テーブル1[[#This Row],[val_K]],NA())</f>
        <v>#N/A</v>
      </c>
      <c r="AE455" s="11">
        <f>IF(AND('グラフ(cCa-P)'!$I$11="ON",テーブル1[[#This Row],[ラベル表示]]=TRUE),テーブル1[[#This Row],[名前]],"")</f>
        <v>0</v>
      </c>
      <c r="AF455" s="11">
        <f>IF(AND('グラフ(PTH-cCa,P)'!$I$31="ON",テーブル1[[#This Row],[ラベル表示]]=TRUE),テーブル1[[#This Row],[名前]],"")</f>
        <v>0</v>
      </c>
      <c r="AG455" s="11">
        <f>IF(AND('グラフ(PTH-cCa,P)'!$Y$31="ON",テーブル1[[#This Row],[ラベル表示]]=TRUE),テーブル1[[#This Row],[名前]],"")</f>
        <v>0</v>
      </c>
      <c r="AH455" s="76">
        <f t="shared" si="15"/>
        <v>0</v>
      </c>
    </row>
    <row r="456" spans="2:34" ht="20.399999999999999" customHeight="1" x14ac:dyDescent="0.45">
      <c r="B456" s="129" t="b">
        <v>1</v>
      </c>
      <c r="C456" s="88">
        <f t="shared" si="14"/>
        <v>452</v>
      </c>
      <c r="D456" s="144"/>
      <c r="E456" s="8"/>
      <c r="F456" s="8"/>
      <c r="G456" s="8"/>
      <c r="H456" s="8"/>
      <c r="I456" s="8"/>
      <c r="J456" s="8"/>
      <c r="K456" s="136" t="str">
        <f>テーブル1[[#This Row],[cCa(mg/dL) '[自動計算']_グラフ表示用]]</f>
        <v/>
      </c>
      <c r="L456" s="8"/>
      <c r="M456" s="8"/>
      <c r="N456" s="59"/>
      <c r="O4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6" s="130" t="e">
        <f>IF(AND(テーブル1[[#This Row],[cCa(mg/dL) '[自動計算']_グラフ表示用]]&lt;&gt;"",テーブル1[[#This Row],[ラベル表示]]=TRUE),テーブル1[[#This Row],[cCa(mg/dL) '[自動計算']_グラフ表示用]],NA())</f>
        <v>#N/A</v>
      </c>
      <c r="Q456" s="130" t="e">
        <f>IF(AND(テーブル1[[#This Row],[P(mg/dL)]]&lt;&gt;"",テーブル1[[#This Row],[ラベル表示]]=TRUE),テーブル1[[#This Row],[P(mg/dL)]],NA())</f>
        <v>#N/A</v>
      </c>
      <c r="R456" s="130" t="e">
        <f>IF(AND(テーブル1[[#This Row],[設定項目]]&lt;&gt;"",テーブル1[[#This Row],[ラベル表示]]=TRUE),テーブル1[[#This Row],[設定項目]],NA())</f>
        <v>#N/A</v>
      </c>
      <c r="S456" s="58" t="e">
        <f>IF(テーブル1[[#This Row],[設定項目]]&gt;=設定!$D$13,テーブル1[[#This Row],[val_J]],NA())</f>
        <v>#N/A</v>
      </c>
      <c r="T456" s="11" t="e">
        <f>IF(テーブル1[[#This Row],[設定項目]]&gt;=設定!$D$13,テーブル1[[#This Row],[val_K]],NA())</f>
        <v>#N/A</v>
      </c>
      <c r="U456" s="11" t="e">
        <f>IF(AND(テーブル1[[#This Row],[設定項目]]&lt;設定!$D$13,テーブル1[[#This Row],[設定項目]]&gt;=設定!$D$12),テーブル1[[#This Row],[val_J]],NA())</f>
        <v>#N/A</v>
      </c>
      <c r="V456" s="11" t="e">
        <f>IF(AND(テーブル1[[#This Row],[設定項目]]&lt;設定!$D$13,テーブル1[[#This Row],[設定項目]]&gt;=設定!$D$12),テーブル1[[#This Row],[val_K]],NA())</f>
        <v>#N/A</v>
      </c>
      <c r="W456" s="11" t="e">
        <f>IF(AND(テーブル1[[#This Row],[設定項目]]&lt;設定!$D$12,テーブル1[[#This Row],[設定項目]]&gt;=設定!$D$11),テーブル1[[#This Row],[val_J]],NA())</f>
        <v>#N/A</v>
      </c>
      <c r="X456" s="11" t="e">
        <f>IF(AND(テーブル1[[#This Row],[設定項目]]&lt;設定!$D$12,テーブル1[[#This Row],[設定項目]]&gt;=設定!$D$11),テーブル1[[#This Row],[val_K]],NA())</f>
        <v>#N/A</v>
      </c>
      <c r="Y456" s="11" t="e">
        <f>IF(AND(テーブル1[[#This Row],[設定項目]]&lt;設定!$D$11,テーブル1[[#This Row],[設定項目]]&gt;=設定!$D$10),テーブル1[[#This Row],[val_J]],NA())</f>
        <v>#N/A</v>
      </c>
      <c r="Z456" s="11" t="e">
        <f>IF(AND(テーブル1[[#This Row],[設定項目]]&lt;設定!$D$11,テーブル1[[#This Row],[設定項目]]&gt;=設定!$D$10),テーブル1[[#This Row],[val_K]],NA())</f>
        <v>#N/A</v>
      </c>
      <c r="AA456" s="11" t="e">
        <f>IF(AND(テーブル1[[#This Row],[設定項目]]&lt;設定!$D$10,テーブル1[[#This Row],[設定項目]]&gt;=設定!$D$9),テーブル1[[#This Row],[val_J]],NA())</f>
        <v>#N/A</v>
      </c>
      <c r="AB456" s="11" t="e">
        <f>IF(AND(テーブル1[[#This Row],[設定項目]]&lt;設定!$D$10,テーブル1[[#This Row],[設定項目]]&gt;=設定!$D$9),テーブル1[[#This Row],[val_K]],NA())</f>
        <v>#N/A</v>
      </c>
      <c r="AC456" s="11" t="e">
        <f>IF(AND(テーブル1[[#This Row],[設定項目]]&lt;設定!$F$8,テーブル1[[#This Row],[設定項目]]&lt;&gt;""),テーブル1[[#This Row],[val_J]],NA())</f>
        <v>#N/A</v>
      </c>
      <c r="AD456" s="11" t="e">
        <f>IF(AND(テーブル1[[#This Row],[設定項目]]&lt;設定!$F$8,テーブル1[[#This Row],[設定項目]]&lt;&gt;""),テーブル1[[#This Row],[val_K]],NA())</f>
        <v>#N/A</v>
      </c>
      <c r="AE456" s="11">
        <f>IF(AND('グラフ(cCa-P)'!$I$11="ON",テーブル1[[#This Row],[ラベル表示]]=TRUE),テーブル1[[#This Row],[名前]],"")</f>
        <v>0</v>
      </c>
      <c r="AF456" s="11">
        <f>IF(AND('グラフ(PTH-cCa,P)'!$I$31="ON",テーブル1[[#This Row],[ラベル表示]]=TRUE),テーブル1[[#This Row],[名前]],"")</f>
        <v>0</v>
      </c>
      <c r="AG456" s="11">
        <f>IF(AND('グラフ(PTH-cCa,P)'!$Y$31="ON",テーブル1[[#This Row],[ラベル表示]]=TRUE),テーブル1[[#This Row],[名前]],"")</f>
        <v>0</v>
      </c>
      <c r="AH456" s="76">
        <f t="shared" si="15"/>
        <v>0</v>
      </c>
    </row>
    <row r="457" spans="2:34" ht="20.399999999999999" customHeight="1" x14ac:dyDescent="0.45">
      <c r="B457" s="129" t="b">
        <v>1</v>
      </c>
      <c r="C457" s="88">
        <f t="shared" si="14"/>
        <v>453</v>
      </c>
      <c r="D457" s="144"/>
      <c r="E457" s="8"/>
      <c r="F457" s="8"/>
      <c r="G457" s="8"/>
      <c r="H457" s="8"/>
      <c r="I457" s="8"/>
      <c r="J457" s="8"/>
      <c r="K457" s="136" t="str">
        <f>テーブル1[[#This Row],[cCa(mg/dL) '[自動計算']_グラフ表示用]]</f>
        <v/>
      </c>
      <c r="L457" s="8"/>
      <c r="M457" s="8"/>
      <c r="N457" s="59"/>
      <c r="O4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7" s="130" t="e">
        <f>IF(AND(テーブル1[[#This Row],[cCa(mg/dL) '[自動計算']_グラフ表示用]]&lt;&gt;"",テーブル1[[#This Row],[ラベル表示]]=TRUE),テーブル1[[#This Row],[cCa(mg/dL) '[自動計算']_グラフ表示用]],NA())</f>
        <v>#N/A</v>
      </c>
      <c r="Q457" s="130" t="e">
        <f>IF(AND(テーブル1[[#This Row],[P(mg/dL)]]&lt;&gt;"",テーブル1[[#This Row],[ラベル表示]]=TRUE),テーブル1[[#This Row],[P(mg/dL)]],NA())</f>
        <v>#N/A</v>
      </c>
      <c r="R457" s="130" t="e">
        <f>IF(AND(テーブル1[[#This Row],[設定項目]]&lt;&gt;"",テーブル1[[#This Row],[ラベル表示]]=TRUE),テーブル1[[#This Row],[設定項目]],NA())</f>
        <v>#N/A</v>
      </c>
      <c r="S457" s="58" t="e">
        <f>IF(テーブル1[[#This Row],[設定項目]]&gt;=設定!$D$13,テーブル1[[#This Row],[val_J]],NA())</f>
        <v>#N/A</v>
      </c>
      <c r="T457" s="11" t="e">
        <f>IF(テーブル1[[#This Row],[設定項目]]&gt;=設定!$D$13,テーブル1[[#This Row],[val_K]],NA())</f>
        <v>#N/A</v>
      </c>
      <c r="U457" s="11" t="e">
        <f>IF(AND(テーブル1[[#This Row],[設定項目]]&lt;設定!$D$13,テーブル1[[#This Row],[設定項目]]&gt;=設定!$D$12),テーブル1[[#This Row],[val_J]],NA())</f>
        <v>#N/A</v>
      </c>
      <c r="V457" s="11" t="e">
        <f>IF(AND(テーブル1[[#This Row],[設定項目]]&lt;設定!$D$13,テーブル1[[#This Row],[設定項目]]&gt;=設定!$D$12),テーブル1[[#This Row],[val_K]],NA())</f>
        <v>#N/A</v>
      </c>
      <c r="W457" s="11" t="e">
        <f>IF(AND(テーブル1[[#This Row],[設定項目]]&lt;設定!$D$12,テーブル1[[#This Row],[設定項目]]&gt;=設定!$D$11),テーブル1[[#This Row],[val_J]],NA())</f>
        <v>#N/A</v>
      </c>
      <c r="X457" s="11" t="e">
        <f>IF(AND(テーブル1[[#This Row],[設定項目]]&lt;設定!$D$12,テーブル1[[#This Row],[設定項目]]&gt;=設定!$D$11),テーブル1[[#This Row],[val_K]],NA())</f>
        <v>#N/A</v>
      </c>
      <c r="Y457" s="11" t="e">
        <f>IF(AND(テーブル1[[#This Row],[設定項目]]&lt;設定!$D$11,テーブル1[[#This Row],[設定項目]]&gt;=設定!$D$10),テーブル1[[#This Row],[val_J]],NA())</f>
        <v>#N/A</v>
      </c>
      <c r="Z457" s="11" t="e">
        <f>IF(AND(テーブル1[[#This Row],[設定項目]]&lt;設定!$D$11,テーブル1[[#This Row],[設定項目]]&gt;=設定!$D$10),テーブル1[[#This Row],[val_K]],NA())</f>
        <v>#N/A</v>
      </c>
      <c r="AA457" s="11" t="e">
        <f>IF(AND(テーブル1[[#This Row],[設定項目]]&lt;設定!$D$10,テーブル1[[#This Row],[設定項目]]&gt;=設定!$D$9),テーブル1[[#This Row],[val_J]],NA())</f>
        <v>#N/A</v>
      </c>
      <c r="AB457" s="11" t="e">
        <f>IF(AND(テーブル1[[#This Row],[設定項目]]&lt;設定!$D$10,テーブル1[[#This Row],[設定項目]]&gt;=設定!$D$9),テーブル1[[#This Row],[val_K]],NA())</f>
        <v>#N/A</v>
      </c>
      <c r="AC457" s="11" t="e">
        <f>IF(AND(テーブル1[[#This Row],[設定項目]]&lt;設定!$F$8,テーブル1[[#This Row],[設定項目]]&lt;&gt;""),テーブル1[[#This Row],[val_J]],NA())</f>
        <v>#N/A</v>
      </c>
      <c r="AD457" s="11" t="e">
        <f>IF(AND(テーブル1[[#This Row],[設定項目]]&lt;設定!$F$8,テーブル1[[#This Row],[設定項目]]&lt;&gt;""),テーブル1[[#This Row],[val_K]],NA())</f>
        <v>#N/A</v>
      </c>
      <c r="AE457" s="11">
        <f>IF(AND('グラフ(cCa-P)'!$I$11="ON",テーブル1[[#This Row],[ラベル表示]]=TRUE),テーブル1[[#This Row],[名前]],"")</f>
        <v>0</v>
      </c>
      <c r="AF457" s="11">
        <f>IF(AND('グラフ(PTH-cCa,P)'!$I$31="ON",テーブル1[[#This Row],[ラベル表示]]=TRUE),テーブル1[[#This Row],[名前]],"")</f>
        <v>0</v>
      </c>
      <c r="AG457" s="11">
        <f>IF(AND('グラフ(PTH-cCa,P)'!$Y$31="ON",テーブル1[[#This Row],[ラベル表示]]=TRUE),テーブル1[[#This Row],[名前]],"")</f>
        <v>0</v>
      </c>
      <c r="AH457" s="76">
        <f t="shared" si="15"/>
        <v>0</v>
      </c>
    </row>
    <row r="458" spans="2:34" ht="20.399999999999999" customHeight="1" x14ac:dyDescent="0.45">
      <c r="B458" s="129" t="b">
        <v>1</v>
      </c>
      <c r="C458" s="88">
        <f t="shared" si="14"/>
        <v>454</v>
      </c>
      <c r="D458" s="144"/>
      <c r="E458" s="8"/>
      <c r="F458" s="8"/>
      <c r="G458" s="8"/>
      <c r="H458" s="8"/>
      <c r="I458" s="8"/>
      <c r="J458" s="8"/>
      <c r="K458" s="136" t="str">
        <f>テーブル1[[#This Row],[cCa(mg/dL) '[自動計算']_グラフ表示用]]</f>
        <v/>
      </c>
      <c r="L458" s="8"/>
      <c r="M458" s="8"/>
      <c r="N458" s="59"/>
      <c r="O4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8" s="130" t="e">
        <f>IF(AND(テーブル1[[#This Row],[cCa(mg/dL) '[自動計算']_グラフ表示用]]&lt;&gt;"",テーブル1[[#This Row],[ラベル表示]]=TRUE),テーブル1[[#This Row],[cCa(mg/dL) '[自動計算']_グラフ表示用]],NA())</f>
        <v>#N/A</v>
      </c>
      <c r="Q458" s="130" t="e">
        <f>IF(AND(テーブル1[[#This Row],[P(mg/dL)]]&lt;&gt;"",テーブル1[[#This Row],[ラベル表示]]=TRUE),テーブル1[[#This Row],[P(mg/dL)]],NA())</f>
        <v>#N/A</v>
      </c>
      <c r="R458" s="130" t="e">
        <f>IF(AND(テーブル1[[#This Row],[設定項目]]&lt;&gt;"",テーブル1[[#This Row],[ラベル表示]]=TRUE),テーブル1[[#This Row],[設定項目]],NA())</f>
        <v>#N/A</v>
      </c>
      <c r="S458" s="58" t="e">
        <f>IF(テーブル1[[#This Row],[設定項目]]&gt;=設定!$D$13,テーブル1[[#This Row],[val_J]],NA())</f>
        <v>#N/A</v>
      </c>
      <c r="T458" s="11" t="e">
        <f>IF(テーブル1[[#This Row],[設定項目]]&gt;=設定!$D$13,テーブル1[[#This Row],[val_K]],NA())</f>
        <v>#N/A</v>
      </c>
      <c r="U458" s="11" t="e">
        <f>IF(AND(テーブル1[[#This Row],[設定項目]]&lt;設定!$D$13,テーブル1[[#This Row],[設定項目]]&gt;=設定!$D$12),テーブル1[[#This Row],[val_J]],NA())</f>
        <v>#N/A</v>
      </c>
      <c r="V458" s="11" t="e">
        <f>IF(AND(テーブル1[[#This Row],[設定項目]]&lt;設定!$D$13,テーブル1[[#This Row],[設定項目]]&gt;=設定!$D$12),テーブル1[[#This Row],[val_K]],NA())</f>
        <v>#N/A</v>
      </c>
      <c r="W458" s="11" t="e">
        <f>IF(AND(テーブル1[[#This Row],[設定項目]]&lt;設定!$D$12,テーブル1[[#This Row],[設定項目]]&gt;=設定!$D$11),テーブル1[[#This Row],[val_J]],NA())</f>
        <v>#N/A</v>
      </c>
      <c r="X458" s="11" t="e">
        <f>IF(AND(テーブル1[[#This Row],[設定項目]]&lt;設定!$D$12,テーブル1[[#This Row],[設定項目]]&gt;=設定!$D$11),テーブル1[[#This Row],[val_K]],NA())</f>
        <v>#N/A</v>
      </c>
      <c r="Y458" s="11" t="e">
        <f>IF(AND(テーブル1[[#This Row],[設定項目]]&lt;設定!$D$11,テーブル1[[#This Row],[設定項目]]&gt;=設定!$D$10),テーブル1[[#This Row],[val_J]],NA())</f>
        <v>#N/A</v>
      </c>
      <c r="Z458" s="11" t="e">
        <f>IF(AND(テーブル1[[#This Row],[設定項目]]&lt;設定!$D$11,テーブル1[[#This Row],[設定項目]]&gt;=設定!$D$10),テーブル1[[#This Row],[val_K]],NA())</f>
        <v>#N/A</v>
      </c>
      <c r="AA458" s="11" t="e">
        <f>IF(AND(テーブル1[[#This Row],[設定項目]]&lt;設定!$D$10,テーブル1[[#This Row],[設定項目]]&gt;=設定!$D$9),テーブル1[[#This Row],[val_J]],NA())</f>
        <v>#N/A</v>
      </c>
      <c r="AB458" s="11" t="e">
        <f>IF(AND(テーブル1[[#This Row],[設定項目]]&lt;設定!$D$10,テーブル1[[#This Row],[設定項目]]&gt;=設定!$D$9),テーブル1[[#This Row],[val_K]],NA())</f>
        <v>#N/A</v>
      </c>
      <c r="AC458" s="11" t="e">
        <f>IF(AND(テーブル1[[#This Row],[設定項目]]&lt;設定!$F$8,テーブル1[[#This Row],[設定項目]]&lt;&gt;""),テーブル1[[#This Row],[val_J]],NA())</f>
        <v>#N/A</v>
      </c>
      <c r="AD458" s="11" t="e">
        <f>IF(AND(テーブル1[[#This Row],[設定項目]]&lt;設定!$F$8,テーブル1[[#This Row],[設定項目]]&lt;&gt;""),テーブル1[[#This Row],[val_K]],NA())</f>
        <v>#N/A</v>
      </c>
      <c r="AE458" s="11">
        <f>IF(AND('グラフ(cCa-P)'!$I$11="ON",テーブル1[[#This Row],[ラベル表示]]=TRUE),テーブル1[[#This Row],[名前]],"")</f>
        <v>0</v>
      </c>
      <c r="AF458" s="11">
        <f>IF(AND('グラフ(PTH-cCa,P)'!$I$31="ON",テーブル1[[#This Row],[ラベル表示]]=TRUE),テーブル1[[#This Row],[名前]],"")</f>
        <v>0</v>
      </c>
      <c r="AG458" s="11">
        <f>IF(AND('グラフ(PTH-cCa,P)'!$Y$31="ON",テーブル1[[#This Row],[ラベル表示]]=TRUE),テーブル1[[#This Row],[名前]],"")</f>
        <v>0</v>
      </c>
      <c r="AH458" s="76">
        <f t="shared" si="15"/>
        <v>0</v>
      </c>
    </row>
    <row r="459" spans="2:34" ht="20.399999999999999" customHeight="1" x14ac:dyDescent="0.45">
      <c r="B459" s="129" t="b">
        <v>1</v>
      </c>
      <c r="C459" s="88">
        <f t="shared" si="14"/>
        <v>455</v>
      </c>
      <c r="D459" s="144"/>
      <c r="E459" s="8"/>
      <c r="F459" s="8"/>
      <c r="G459" s="8"/>
      <c r="H459" s="8"/>
      <c r="I459" s="8"/>
      <c r="J459" s="8"/>
      <c r="K459" s="136" t="str">
        <f>テーブル1[[#This Row],[cCa(mg/dL) '[自動計算']_グラフ表示用]]</f>
        <v/>
      </c>
      <c r="L459" s="8"/>
      <c r="M459" s="8"/>
      <c r="N459" s="59"/>
      <c r="O4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59" s="130" t="e">
        <f>IF(AND(テーブル1[[#This Row],[cCa(mg/dL) '[自動計算']_グラフ表示用]]&lt;&gt;"",テーブル1[[#This Row],[ラベル表示]]=TRUE),テーブル1[[#This Row],[cCa(mg/dL) '[自動計算']_グラフ表示用]],NA())</f>
        <v>#N/A</v>
      </c>
      <c r="Q459" s="130" t="e">
        <f>IF(AND(テーブル1[[#This Row],[P(mg/dL)]]&lt;&gt;"",テーブル1[[#This Row],[ラベル表示]]=TRUE),テーブル1[[#This Row],[P(mg/dL)]],NA())</f>
        <v>#N/A</v>
      </c>
      <c r="R459" s="130" t="e">
        <f>IF(AND(テーブル1[[#This Row],[設定項目]]&lt;&gt;"",テーブル1[[#This Row],[ラベル表示]]=TRUE),テーブル1[[#This Row],[設定項目]],NA())</f>
        <v>#N/A</v>
      </c>
      <c r="S459" s="58" t="e">
        <f>IF(テーブル1[[#This Row],[設定項目]]&gt;=設定!$D$13,テーブル1[[#This Row],[val_J]],NA())</f>
        <v>#N/A</v>
      </c>
      <c r="T459" s="11" t="e">
        <f>IF(テーブル1[[#This Row],[設定項目]]&gt;=設定!$D$13,テーブル1[[#This Row],[val_K]],NA())</f>
        <v>#N/A</v>
      </c>
      <c r="U459" s="11" t="e">
        <f>IF(AND(テーブル1[[#This Row],[設定項目]]&lt;設定!$D$13,テーブル1[[#This Row],[設定項目]]&gt;=設定!$D$12),テーブル1[[#This Row],[val_J]],NA())</f>
        <v>#N/A</v>
      </c>
      <c r="V459" s="11" t="e">
        <f>IF(AND(テーブル1[[#This Row],[設定項目]]&lt;設定!$D$13,テーブル1[[#This Row],[設定項目]]&gt;=設定!$D$12),テーブル1[[#This Row],[val_K]],NA())</f>
        <v>#N/A</v>
      </c>
      <c r="W459" s="11" t="e">
        <f>IF(AND(テーブル1[[#This Row],[設定項目]]&lt;設定!$D$12,テーブル1[[#This Row],[設定項目]]&gt;=設定!$D$11),テーブル1[[#This Row],[val_J]],NA())</f>
        <v>#N/A</v>
      </c>
      <c r="X459" s="11" t="e">
        <f>IF(AND(テーブル1[[#This Row],[設定項目]]&lt;設定!$D$12,テーブル1[[#This Row],[設定項目]]&gt;=設定!$D$11),テーブル1[[#This Row],[val_K]],NA())</f>
        <v>#N/A</v>
      </c>
      <c r="Y459" s="11" t="e">
        <f>IF(AND(テーブル1[[#This Row],[設定項目]]&lt;設定!$D$11,テーブル1[[#This Row],[設定項目]]&gt;=設定!$D$10),テーブル1[[#This Row],[val_J]],NA())</f>
        <v>#N/A</v>
      </c>
      <c r="Z459" s="11" t="e">
        <f>IF(AND(テーブル1[[#This Row],[設定項目]]&lt;設定!$D$11,テーブル1[[#This Row],[設定項目]]&gt;=設定!$D$10),テーブル1[[#This Row],[val_K]],NA())</f>
        <v>#N/A</v>
      </c>
      <c r="AA459" s="11" t="e">
        <f>IF(AND(テーブル1[[#This Row],[設定項目]]&lt;設定!$D$10,テーブル1[[#This Row],[設定項目]]&gt;=設定!$D$9),テーブル1[[#This Row],[val_J]],NA())</f>
        <v>#N/A</v>
      </c>
      <c r="AB459" s="11" t="e">
        <f>IF(AND(テーブル1[[#This Row],[設定項目]]&lt;設定!$D$10,テーブル1[[#This Row],[設定項目]]&gt;=設定!$D$9),テーブル1[[#This Row],[val_K]],NA())</f>
        <v>#N/A</v>
      </c>
      <c r="AC459" s="11" t="e">
        <f>IF(AND(テーブル1[[#This Row],[設定項目]]&lt;設定!$F$8,テーブル1[[#This Row],[設定項目]]&lt;&gt;""),テーブル1[[#This Row],[val_J]],NA())</f>
        <v>#N/A</v>
      </c>
      <c r="AD459" s="11" t="e">
        <f>IF(AND(テーブル1[[#This Row],[設定項目]]&lt;設定!$F$8,テーブル1[[#This Row],[設定項目]]&lt;&gt;""),テーブル1[[#This Row],[val_K]],NA())</f>
        <v>#N/A</v>
      </c>
      <c r="AE459" s="11">
        <f>IF(AND('グラフ(cCa-P)'!$I$11="ON",テーブル1[[#This Row],[ラベル表示]]=TRUE),テーブル1[[#This Row],[名前]],"")</f>
        <v>0</v>
      </c>
      <c r="AF459" s="11">
        <f>IF(AND('グラフ(PTH-cCa,P)'!$I$31="ON",テーブル1[[#This Row],[ラベル表示]]=TRUE),テーブル1[[#This Row],[名前]],"")</f>
        <v>0</v>
      </c>
      <c r="AG459" s="11">
        <f>IF(AND('グラフ(PTH-cCa,P)'!$Y$31="ON",テーブル1[[#This Row],[ラベル表示]]=TRUE),テーブル1[[#This Row],[名前]],"")</f>
        <v>0</v>
      </c>
      <c r="AH459" s="76">
        <f t="shared" si="15"/>
        <v>0</v>
      </c>
    </row>
    <row r="460" spans="2:34" ht="20.399999999999999" customHeight="1" x14ac:dyDescent="0.45">
      <c r="B460" s="129" t="b">
        <v>1</v>
      </c>
      <c r="C460" s="88">
        <f t="shared" si="14"/>
        <v>456</v>
      </c>
      <c r="D460" s="144"/>
      <c r="E460" s="8"/>
      <c r="F460" s="8"/>
      <c r="G460" s="8"/>
      <c r="H460" s="8"/>
      <c r="I460" s="8"/>
      <c r="J460" s="8"/>
      <c r="K460" s="136" t="str">
        <f>テーブル1[[#This Row],[cCa(mg/dL) '[自動計算']_グラフ表示用]]</f>
        <v/>
      </c>
      <c r="L460" s="8"/>
      <c r="M460" s="8"/>
      <c r="N460" s="59"/>
      <c r="O4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0" s="130" t="e">
        <f>IF(AND(テーブル1[[#This Row],[cCa(mg/dL) '[自動計算']_グラフ表示用]]&lt;&gt;"",テーブル1[[#This Row],[ラベル表示]]=TRUE),テーブル1[[#This Row],[cCa(mg/dL) '[自動計算']_グラフ表示用]],NA())</f>
        <v>#N/A</v>
      </c>
      <c r="Q460" s="130" t="e">
        <f>IF(AND(テーブル1[[#This Row],[P(mg/dL)]]&lt;&gt;"",テーブル1[[#This Row],[ラベル表示]]=TRUE),テーブル1[[#This Row],[P(mg/dL)]],NA())</f>
        <v>#N/A</v>
      </c>
      <c r="R460" s="130" t="e">
        <f>IF(AND(テーブル1[[#This Row],[設定項目]]&lt;&gt;"",テーブル1[[#This Row],[ラベル表示]]=TRUE),テーブル1[[#This Row],[設定項目]],NA())</f>
        <v>#N/A</v>
      </c>
      <c r="S460" s="58" t="e">
        <f>IF(テーブル1[[#This Row],[設定項目]]&gt;=設定!$D$13,テーブル1[[#This Row],[val_J]],NA())</f>
        <v>#N/A</v>
      </c>
      <c r="T460" s="11" t="e">
        <f>IF(テーブル1[[#This Row],[設定項目]]&gt;=設定!$D$13,テーブル1[[#This Row],[val_K]],NA())</f>
        <v>#N/A</v>
      </c>
      <c r="U460" s="11" t="e">
        <f>IF(AND(テーブル1[[#This Row],[設定項目]]&lt;設定!$D$13,テーブル1[[#This Row],[設定項目]]&gt;=設定!$D$12),テーブル1[[#This Row],[val_J]],NA())</f>
        <v>#N/A</v>
      </c>
      <c r="V460" s="11" t="e">
        <f>IF(AND(テーブル1[[#This Row],[設定項目]]&lt;設定!$D$13,テーブル1[[#This Row],[設定項目]]&gt;=設定!$D$12),テーブル1[[#This Row],[val_K]],NA())</f>
        <v>#N/A</v>
      </c>
      <c r="W460" s="11" t="e">
        <f>IF(AND(テーブル1[[#This Row],[設定項目]]&lt;設定!$D$12,テーブル1[[#This Row],[設定項目]]&gt;=設定!$D$11),テーブル1[[#This Row],[val_J]],NA())</f>
        <v>#N/A</v>
      </c>
      <c r="X460" s="11" t="e">
        <f>IF(AND(テーブル1[[#This Row],[設定項目]]&lt;設定!$D$12,テーブル1[[#This Row],[設定項目]]&gt;=設定!$D$11),テーブル1[[#This Row],[val_K]],NA())</f>
        <v>#N/A</v>
      </c>
      <c r="Y460" s="11" t="e">
        <f>IF(AND(テーブル1[[#This Row],[設定項目]]&lt;設定!$D$11,テーブル1[[#This Row],[設定項目]]&gt;=設定!$D$10),テーブル1[[#This Row],[val_J]],NA())</f>
        <v>#N/A</v>
      </c>
      <c r="Z460" s="11" t="e">
        <f>IF(AND(テーブル1[[#This Row],[設定項目]]&lt;設定!$D$11,テーブル1[[#This Row],[設定項目]]&gt;=設定!$D$10),テーブル1[[#This Row],[val_K]],NA())</f>
        <v>#N/A</v>
      </c>
      <c r="AA460" s="11" t="e">
        <f>IF(AND(テーブル1[[#This Row],[設定項目]]&lt;設定!$D$10,テーブル1[[#This Row],[設定項目]]&gt;=設定!$D$9),テーブル1[[#This Row],[val_J]],NA())</f>
        <v>#N/A</v>
      </c>
      <c r="AB460" s="11" t="e">
        <f>IF(AND(テーブル1[[#This Row],[設定項目]]&lt;設定!$D$10,テーブル1[[#This Row],[設定項目]]&gt;=設定!$D$9),テーブル1[[#This Row],[val_K]],NA())</f>
        <v>#N/A</v>
      </c>
      <c r="AC460" s="11" t="e">
        <f>IF(AND(テーブル1[[#This Row],[設定項目]]&lt;設定!$F$8,テーブル1[[#This Row],[設定項目]]&lt;&gt;""),テーブル1[[#This Row],[val_J]],NA())</f>
        <v>#N/A</v>
      </c>
      <c r="AD460" s="11" t="e">
        <f>IF(AND(テーブル1[[#This Row],[設定項目]]&lt;設定!$F$8,テーブル1[[#This Row],[設定項目]]&lt;&gt;""),テーブル1[[#This Row],[val_K]],NA())</f>
        <v>#N/A</v>
      </c>
      <c r="AE460" s="11">
        <f>IF(AND('グラフ(cCa-P)'!$I$11="ON",テーブル1[[#This Row],[ラベル表示]]=TRUE),テーブル1[[#This Row],[名前]],"")</f>
        <v>0</v>
      </c>
      <c r="AF460" s="11">
        <f>IF(AND('グラフ(PTH-cCa,P)'!$I$31="ON",テーブル1[[#This Row],[ラベル表示]]=TRUE),テーブル1[[#This Row],[名前]],"")</f>
        <v>0</v>
      </c>
      <c r="AG460" s="11">
        <f>IF(AND('グラフ(PTH-cCa,P)'!$Y$31="ON",テーブル1[[#This Row],[ラベル表示]]=TRUE),テーブル1[[#This Row],[名前]],"")</f>
        <v>0</v>
      </c>
      <c r="AH460" s="76">
        <f t="shared" si="15"/>
        <v>0</v>
      </c>
    </row>
    <row r="461" spans="2:34" ht="20.399999999999999" customHeight="1" x14ac:dyDescent="0.45">
      <c r="B461" s="129" t="b">
        <v>1</v>
      </c>
      <c r="C461" s="88">
        <f t="shared" si="14"/>
        <v>457</v>
      </c>
      <c r="D461" s="144"/>
      <c r="E461" s="8"/>
      <c r="F461" s="8"/>
      <c r="G461" s="8"/>
      <c r="H461" s="8"/>
      <c r="I461" s="8"/>
      <c r="J461" s="8"/>
      <c r="K461" s="136" t="str">
        <f>テーブル1[[#This Row],[cCa(mg/dL) '[自動計算']_グラフ表示用]]</f>
        <v/>
      </c>
      <c r="L461" s="8"/>
      <c r="M461" s="8"/>
      <c r="N461" s="59"/>
      <c r="O4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1" s="130" t="e">
        <f>IF(AND(テーブル1[[#This Row],[cCa(mg/dL) '[自動計算']_グラフ表示用]]&lt;&gt;"",テーブル1[[#This Row],[ラベル表示]]=TRUE),テーブル1[[#This Row],[cCa(mg/dL) '[自動計算']_グラフ表示用]],NA())</f>
        <v>#N/A</v>
      </c>
      <c r="Q461" s="130" t="e">
        <f>IF(AND(テーブル1[[#This Row],[P(mg/dL)]]&lt;&gt;"",テーブル1[[#This Row],[ラベル表示]]=TRUE),テーブル1[[#This Row],[P(mg/dL)]],NA())</f>
        <v>#N/A</v>
      </c>
      <c r="R461" s="130" t="e">
        <f>IF(AND(テーブル1[[#This Row],[設定項目]]&lt;&gt;"",テーブル1[[#This Row],[ラベル表示]]=TRUE),テーブル1[[#This Row],[設定項目]],NA())</f>
        <v>#N/A</v>
      </c>
      <c r="S461" s="58" t="e">
        <f>IF(テーブル1[[#This Row],[設定項目]]&gt;=設定!$D$13,テーブル1[[#This Row],[val_J]],NA())</f>
        <v>#N/A</v>
      </c>
      <c r="T461" s="11" t="e">
        <f>IF(テーブル1[[#This Row],[設定項目]]&gt;=設定!$D$13,テーブル1[[#This Row],[val_K]],NA())</f>
        <v>#N/A</v>
      </c>
      <c r="U461" s="11" t="e">
        <f>IF(AND(テーブル1[[#This Row],[設定項目]]&lt;設定!$D$13,テーブル1[[#This Row],[設定項目]]&gt;=設定!$D$12),テーブル1[[#This Row],[val_J]],NA())</f>
        <v>#N/A</v>
      </c>
      <c r="V461" s="11" t="e">
        <f>IF(AND(テーブル1[[#This Row],[設定項目]]&lt;設定!$D$13,テーブル1[[#This Row],[設定項目]]&gt;=設定!$D$12),テーブル1[[#This Row],[val_K]],NA())</f>
        <v>#N/A</v>
      </c>
      <c r="W461" s="11" t="e">
        <f>IF(AND(テーブル1[[#This Row],[設定項目]]&lt;設定!$D$12,テーブル1[[#This Row],[設定項目]]&gt;=設定!$D$11),テーブル1[[#This Row],[val_J]],NA())</f>
        <v>#N/A</v>
      </c>
      <c r="X461" s="11" t="e">
        <f>IF(AND(テーブル1[[#This Row],[設定項目]]&lt;設定!$D$12,テーブル1[[#This Row],[設定項目]]&gt;=設定!$D$11),テーブル1[[#This Row],[val_K]],NA())</f>
        <v>#N/A</v>
      </c>
      <c r="Y461" s="11" t="e">
        <f>IF(AND(テーブル1[[#This Row],[設定項目]]&lt;設定!$D$11,テーブル1[[#This Row],[設定項目]]&gt;=設定!$D$10),テーブル1[[#This Row],[val_J]],NA())</f>
        <v>#N/A</v>
      </c>
      <c r="Z461" s="11" t="e">
        <f>IF(AND(テーブル1[[#This Row],[設定項目]]&lt;設定!$D$11,テーブル1[[#This Row],[設定項目]]&gt;=設定!$D$10),テーブル1[[#This Row],[val_K]],NA())</f>
        <v>#N/A</v>
      </c>
      <c r="AA461" s="11" t="e">
        <f>IF(AND(テーブル1[[#This Row],[設定項目]]&lt;設定!$D$10,テーブル1[[#This Row],[設定項目]]&gt;=設定!$D$9),テーブル1[[#This Row],[val_J]],NA())</f>
        <v>#N/A</v>
      </c>
      <c r="AB461" s="11" t="e">
        <f>IF(AND(テーブル1[[#This Row],[設定項目]]&lt;設定!$D$10,テーブル1[[#This Row],[設定項目]]&gt;=設定!$D$9),テーブル1[[#This Row],[val_K]],NA())</f>
        <v>#N/A</v>
      </c>
      <c r="AC461" s="11" t="e">
        <f>IF(AND(テーブル1[[#This Row],[設定項目]]&lt;設定!$F$8,テーブル1[[#This Row],[設定項目]]&lt;&gt;""),テーブル1[[#This Row],[val_J]],NA())</f>
        <v>#N/A</v>
      </c>
      <c r="AD461" s="11" t="e">
        <f>IF(AND(テーブル1[[#This Row],[設定項目]]&lt;設定!$F$8,テーブル1[[#This Row],[設定項目]]&lt;&gt;""),テーブル1[[#This Row],[val_K]],NA())</f>
        <v>#N/A</v>
      </c>
      <c r="AE461" s="11">
        <f>IF(AND('グラフ(cCa-P)'!$I$11="ON",テーブル1[[#This Row],[ラベル表示]]=TRUE),テーブル1[[#This Row],[名前]],"")</f>
        <v>0</v>
      </c>
      <c r="AF461" s="11">
        <f>IF(AND('グラフ(PTH-cCa,P)'!$I$31="ON",テーブル1[[#This Row],[ラベル表示]]=TRUE),テーブル1[[#This Row],[名前]],"")</f>
        <v>0</v>
      </c>
      <c r="AG461" s="11">
        <f>IF(AND('グラフ(PTH-cCa,P)'!$Y$31="ON",テーブル1[[#This Row],[ラベル表示]]=TRUE),テーブル1[[#This Row],[名前]],"")</f>
        <v>0</v>
      </c>
      <c r="AH461" s="76">
        <f t="shared" si="15"/>
        <v>0</v>
      </c>
    </row>
    <row r="462" spans="2:34" ht="20.399999999999999" customHeight="1" x14ac:dyDescent="0.45">
      <c r="B462" s="129" t="b">
        <v>1</v>
      </c>
      <c r="C462" s="88">
        <f t="shared" si="14"/>
        <v>458</v>
      </c>
      <c r="D462" s="144"/>
      <c r="E462" s="8"/>
      <c r="F462" s="8"/>
      <c r="G462" s="8"/>
      <c r="H462" s="8"/>
      <c r="I462" s="8"/>
      <c r="J462" s="8"/>
      <c r="K462" s="136" t="str">
        <f>テーブル1[[#This Row],[cCa(mg/dL) '[自動計算']_グラフ表示用]]</f>
        <v/>
      </c>
      <c r="L462" s="8"/>
      <c r="M462" s="8"/>
      <c r="N462" s="59"/>
      <c r="O4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2" s="130" t="e">
        <f>IF(AND(テーブル1[[#This Row],[cCa(mg/dL) '[自動計算']_グラフ表示用]]&lt;&gt;"",テーブル1[[#This Row],[ラベル表示]]=TRUE),テーブル1[[#This Row],[cCa(mg/dL) '[自動計算']_グラフ表示用]],NA())</f>
        <v>#N/A</v>
      </c>
      <c r="Q462" s="130" t="e">
        <f>IF(AND(テーブル1[[#This Row],[P(mg/dL)]]&lt;&gt;"",テーブル1[[#This Row],[ラベル表示]]=TRUE),テーブル1[[#This Row],[P(mg/dL)]],NA())</f>
        <v>#N/A</v>
      </c>
      <c r="R462" s="130" t="e">
        <f>IF(AND(テーブル1[[#This Row],[設定項目]]&lt;&gt;"",テーブル1[[#This Row],[ラベル表示]]=TRUE),テーブル1[[#This Row],[設定項目]],NA())</f>
        <v>#N/A</v>
      </c>
      <c r="S462" s="58" t="e">
        <f>IF(テーブル1[[#This Row],[設定項目]]&gt;=設定!$D$13,テーブル1[[#This Row],[val_J]],NA())</f>
        <v>#N/A</v>
      </c>
      <c r="T462" s="11" t="e">
        <f>IF(テーブル1[[#This Row],[設定項目]]&gt;=設定!$D$13,テーブル1[[#This Row],[val_K]],NA())</f>
        <v>#N/A</v>
      </c>
      <c r="U462" s="11" t="e">
        <f>IF(AND(テーブル1[[#This Row],[設定項目]]&lt;設定!$D$13,テーブル1[[#This Row],[設定項目]]&gt;=設定!$D$12),テーブル1[[#This Row],[val_J]],NA())</f>
        <v>#N/A</v>
      </c>
      <c r="V462" s="11" t="e">
        <f>IF(AND(テーブル1[[#This Row],[設定項目]]&lt;設定!$D$13,テーブル1[[#This Row],[設定項目]]&gt;=設定!$D$12),テーブル1[[#This Row],[val_K]],NA())</f>
        <v>#N/A</v>
      </c>
      <c r="W462" s="11" t="e">
        <f>IF(AND(テーブル1[[#This Row],[設定項目]]&lt;設定!$D$12,テーブル1[[#This Row],[設定項目]]&gt;=設定!$D$11),テーブル1[[#This Row],[val_J]],NA())</f>
        <v>#N/A</v>
      </c>
      <c r="X462" s="11" t="e">
        <f>IF(AND(テーブル1[[#This Row],[設定項目]]&lt;設定!$D$12,テーブル1[[#This Row],[設定項目]]&gt;=設定!$D$11),テーブル1[[#This Row],[val_K]],NA())</f>
        <v>#N/A</v>
      </c>
      <c r="Y462" s="11" t="e">
        <f>IF(AND(テーブル1[[#This Row],[設定項目]]&lt;設定!$D$11,テーブル1[[#This Row],[設定項目]]&gt;=設定!$D$10),テーブル1[[#This Row],[val_J]],NA())</f>
        <v>#N/A</v>
      </c>
      <c r="Z462" s="11" t="e">
        <f>IF(AND(テーブル1[[#This Row],[設定項目]]&lt;設定!$D$11,テーブル1[[#This Row],[設定項目]]&gt;=設定!$D$10),テーブル1[[#This Row],[val_K]],NA())</f>
        <v>#N/A</v>
      </c>
      <c r="AA462" s="11" t="e">
        <f>IF(AND(テーブル1[[#This Row],[設定項目]]&lt;設定!$D$10,テーブル1[[#This Row],[設定項目]]&gt;=設定!$D$9),テーブル1[[#This Row],[val_J]],NA())</f>
        <v>#N/A</v>
      </c>
      <c r="AB462" s="11" t="e">
        <f>IF(AND(テーブル1[[#This Row],[設定項目]]&lt;設定!$D$10,テーブル1[[#This Row],[設定項目]]&gt;=設定!$D$9),テーブル1[[#This Row],[val_K]],NA())</f>
        <v>#N/A</v>
      </c>
      <c r="AC462" s="11" t="e">
        <f>IF(AND(テーブル1[[#This Row],[設定項目]]&lt;設定!$F$8,テーブル1[[#This Row],[設定項目]]&lt;&gt;""),テーブル1[[#This Row],[val_J]],NA())</f>
        <v>#N/A</v>
      </c>
      <c r="AD462" s="11" t="e">
        <f>IF(AND(テーブル1[[#This Row],[設定項目]]&lt;設定!$F$8,テーブル1[[#This Row],[設定項目]]&lt;&gt;""),テーブル1[[#This Row],[val_K]],NA())</f>
        <v>#N/A</v>
      </c>
      <c r="AE462" s="11">
        <f>IF(AND('グラフ(cCa-P)'!$I$11="ON",テーブル1[[#This Row],[ラベル表示]]=TRUE),テーブル1[[#This Row],[名前]],"")</f>
        <v>0</v>
      </c>
      <c r="AF462" s="11">
        <f>IF(AND('グラフ(PTH-cCa,P)'!$I$31="ON",テーブル1[[#This Row],[ラベル表示]]=TRUE),テーブル1[[#This Row],[名前]],"")</f>
        <v>0</v>
      </c>
      <c r="AG462" s="11">
        <f>IF(AND('グラフ(PTH-cCa,P)'!$Y$31="ON",テーブル1[[#This Row],[ラベル表示]]=TRUE),テーブル1[[#This Row],[名前]],"")</f>
        <v>0</v>
      </c>
      <c r="AH462" s="76">
        <f t="shared" si="15"/>
        <v>0</v>
      </c>
    </row>
    <row r="463" spans="2:34" ht="20.399999999999999" customHeight="1" x14ac:dyDescent="0.45">
      <c r="B463" s="129" t="b">
        <v>1</v>
      </c>
      <c r="C463" s="88">
        <f t="shared" si="14"/>
        <v>459</v>
      </c>
      <c r="D463" s="144"/>
      <c r="E463" s="8"/>
      <c r="F463" s="8"/>
      <c r="G463" s="8"/>
      <c r="H463" s="8"/>
      <c r="I463" s="8"/>
      <c r="J463" s="8"/>
      <c r="K463" s="136" t="str">
        <f>テーブル1[[#This Row],[cCa(mg/dL) '[自動計算']_グラフ表示用]]</f>
        <v/>
      </c>
      <c r="L463" s="8"/>
      <c r="M463" s="8"/>
      <c r="N463" s="59"/>
      <c r="O4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3" s="130" t="e">
        <f>IF(AND(テーブル1[[#This Row],[cCa(mg/dL) '[自動計算']_グラフ表示用]]&lt;&gt;"",テーブル1[[#This Row],[ラベル表示]]=TRUE),テーブル1[[#This Row],[cCa(mg/dL) '[自動計算']_グラフ表示用]],NA())</f>
        <v>#N/A</v>
      </c>
      <c r="Q463" s="130" t="e">
        <f>IF(AND(テーブル1[[#This Row],[P(mg/dL)]]&lt;&gt;"",テーブル1[[#This Row],[ラベル表示]]=TRUE),テーブル1[[#This Row],[P(mg/dL)]],NA())</f>
        <v>#N/A</v>
      </c>
      <c r="R463" s="130" t="e">
        <f>IF(AND(テーブル1[[#This Row],[設定項目]]&lt;&gt;"",テーブル1[[#This Row],[ラベル表示]]=TRUE),テーブル1[[#This Row],[設定項目]],NA())</f>
        <v>#N/A</v>
      </c>
      <c r="S463" s="58" t="e">
        <f>IF(テーブル1[[#This Row],[設定項目]]&gt;=設定!$D$13,テーブル1[[#This Row],[val_J]],NA())</f>
        <v>#N/A</v>
      </c>
      <c r="T463" s="11" t="e">
        <f>IF(テーブル1[[#This Row],[設定項目]]&gt;=設定!$D$13,テーブル1[[#This Row],[val_K]],NA())</f>
        <v>#N/A</v>
      </c>
      <c r="U463" s="11" t="e">
        <f>IF(AND(テーブル1[[#This Row],[設定項目]]&lt;設定!$D$13,テーブル1[[#This Row],[設定項目]]&gt;=設定!$D$12),テーブル1[[#This Row],[val_J]],NA())</f>
        <v>#N/A</v>
      </c>
      <c r="V463" s="11" t="e">
        <f>IF(AND(テーブル1[[#This Row],[設定項目]]&lt;設定!$D$13,テーブル1[[#This Row],[設定項目]]&gt;=設定!$D$12),テーブル1[[#This Row],[val_K]],NA())</f>
        <v>#N/A</v>
      </c>
      <c r="W463" s="11" t="e">
        <f>IF(AND(テーブル1[[#This Row],[設定項目]]&lt;設定!$D$12,テーブル1[[#This Row],[設定項目]]&gt;=設定!$D$11),テーブル1[[#This Row],[val_J]],NA())</f>
        <v>#N/A</v>
      </c>
      <c r="X463" s="11" t="e">
        <f>IF(AND(テーブル1[[#This Row],[設定項目]]&lt;設定!$D$12,テーブル1[[#This Row],[設定項目]]&gt;=設定!$D$11),テーブル1[[#This Row],[val_K]],NA())</f>
        <v>#N/A</v>
      </c>
      <c r="Y463" s="11" t="e">
        <f>IF(AND(テーブル1[[#This Row],[設定項目]]&lt;設定!$D$11,テーブル1[[#This Row],[設定項目]]&gt;=設定!$D$10),テーブル1[[#This Row],[val_J]],NA())</f>
        <v>#N/A</v>
      </c>
      <c r="Z463" s="11" t="e">
        <f>IF(AND(テーブル1[[#This Row],[設定項目]]&lt;設定!$D$11,テーブル1[[#This Row],[設定項目]]&gt;=設定!$D$10),テーブル1[[#This Row],[val_K]],NA())</f>
        <v>#N/A</v>
      </c>
      <c r="AA463" s="11" t="e">
        <f>IF(AND(テーブル1[[#This Row],[設定項目]]&lt;設定!$D$10,テーブル1[[#This Row],[設定項目]]&gt;=設定!$D$9),テーブル1[[#This Row],[val_J]],NA())</f>
        <v>#N/A</v>
      </c>
      <c r="AB463" s="11" t="e">
        <f>IF(AND(テーブル1[[#This Row],[設定項目]]&lt;設定!$D$10,テーブル1[[#This Row],[設定項目]]&gt;=設定!$D$9),テーブル1[[#This Row],[val_K]],NA())</f>
        <v>#N/A</v>
      </c>
      <c r="AC463" s="11" t="e">
        <f>IF(AND(テーブル1[[#This Row],[設定項目]]&lt;設定!$F$8,テーブル1[[#This Row],[設定項目]]&lt;&gt;""),テーブル1[[#This Row],[val_J]],NA())</f>
        <v>#N/A</v>
      </c>
      <c r="AD463" s="11" t="e">
        <f>IF(AND(テーブル1[[#This Row],[設定項目]]&lt;設定!$F$8,テーブル1[[#This Row],[設定項目]]&lt;&gt;""),テーブル1[[#This Row],[val_K]],NA())</f>
        <v>#N/A</v>
      </c>
      <c r="AE463" s="11">
        <f>IF(AND('グラフ(cCa-P)'!$I$11="ON",テーブル1[[#This Row],[ラベル表示]]=TRUE),テーブル1[[#This Row],[名前]],"")</f>
        <v>0</v>
      </c>
      <c r="AF463" s="11">
        <f>IF(AND('グラフ(PTH-cCa,P)'!$I$31="ON",テーブル1[[#This Row],[ラベル表示]]=TRUE),テーブル1[[#This Row],[名前]],"")</f>
        <v>0</v>
      </c>
      <c r="AG463" s="11">
        <f>IF(AND('グラフ(PTH-cCa,P)'!$Y$31="ON",テーブル1[[#This Row],[ラベル表示]]=TRUE),テーブル1[[#This Row],[名前]],"")</f>
        <v>0</v>
      </c>
      <c r="AH463" s="76">
        <f t="shared" si="15"/>
        <v>0</v>
      </c>
    </row>
    <row r="464" spans="2:34" ht="20.399999999999999" customHeight="1" x14ac:dyDescent="0.45">
      <c r="B464" s="129" t="b">
        <v>1</v>
      </c>
      <c r="C464" s="88">
        <f t="shared" si="14"/>
        <v>460</v>
      </c>
      <c r="D464" s="144"/>
      <c r="E464" s="8"/>
      <c r="F464" s="8"/>
      <c r="G464" s="8"/>
      <c r="H464" s="8"/>
      <c r="I464" s="8"/>
      <c r="J464" s="8"/>
      <c r="K464" s="136" t="str">
        <f>テーブル1[[#This Row],[cCa(mg/dL) '[自動計算']_グラフ表示用]]</f>
        <v/>
      </c>
      <c r="L464" s="8"/>
      <c r="M464" s="8"/>
      <c r="N464" s="59"/>
      <c r="O4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4" s="130" t="e">
        <f>IF(AND(テーブル1[[#This Row],[cCa(mg/dL) '[自動計算']_グラフ表示用]]&lt;&gt;"",テーブル1[[#This Row],[ラベル表示]]=TRUE),テーブル1[[#This Row],[cCa(mg/dL) '[自動計算']_グラフ表示用]],NA())</f>
        <v>#N/A</v>
      </c>
      <c r="Q464" s="130" t="e">
        <f>IF(AND(テーブル1[[#This Row],[P(mg/dL)]]&lt;&gt;"",テーブル1[[#This Row],[ラベル表示]]=TRUE),テーブル1[[#This Row],[P(mg/dL)]],NA())</f>
        <v>#N/A</v>
      </c>
      <c r="R464" s="130" t="e">
        <f>IF(AND(テーブル1[[#This Row],[設定項目]]&lt;&gt;"",テーブル1[[#This Row],[ラベル表示]]=TRUE),テーブル1[[#This Row],[設定項目]],NA())</f>
        <v>#N/A</v>
      </c>
      <c r="S464" s="58" t="e">
        <f>IF(テーブル1[[#This Row],[設定項目]]&gt;=設定!$D$13,テーブル1[[#This Row],[val_J]],NA())</f>
        <v>#N/A</v>
      </c>
      <c r="T464" s="11" t="e">
        <f>IF(テーブル1[[#This Row],[設定項目]]&gt;=設定!$D$13,テーブル1[[#This Row],[val_K]],NA())</f>
        <v>#N/A</v>
      </c>
      <c r="U464" s="11" t="e">
        <f>IF(AND(テーブル1[[#This Row],[設定項目]]&lt;設定!$D$13,テーブル1[[#This Row],[設定項目]]&gt;=設定!$D$12),テーブル1[[#This Row],[val_J]],NA())</f>
        <v>#N/A</v>
      </c>
      <c r="V464" s="11" t="e">
        <f>IF(AND(テーブル1[[#This Row],[設定項目]]&lt;設定!$D$13,テーブル1[[#This Row],[設定項目]]&gt;=設定!$D$12),テーブル1[[#This Row],[val_K]],NA())</f>
        <v>#N/A</v>
      </c>
      <c r="W464" s="11" t="e">
        <f>IF(AND(テーブル1[[#This Row],[設定項目]]&lt;設定!$D$12,テーブル1[[#This Row],[設定項目]]&gt;=設定!$D$11),テーブル1[[#This Row],[val_J]],NA())</f>
        <v>#N/A</v>
      </c>
      <c r="X464" s="11" t="e">
        <f>IF(AND(テーブル1[[#This Row],[設定項目]]&lt;設定!$D$12,テーブル1[[#This Row],[設定項目]]&gt;=設定!$D$11),テーブル1[[#This Row],[val_K]],NA())</f>
        <v>#N/A</v>
      </c>
      <c r="Y464" s="11" t="e">
        <f>IF(AND(テーブル1[[#This Row],[設定項目]]&lt;設定!$D$11,テーブル1[[#This Row],[設定項目]]&gt;=設定!$D$10),テーブル1[[#This Row],[val_J]],NA())</f>
        <v>#N/A</v>
      </c>
      <c r="Z464" s="11" t="e">
        <f>IF(AND(テーブル1[[#This Row],[設定項目]]&lt;設定!$D$11,テーブル1[[#This Row],[設定項目]]&gt;=設定!$D$10),テーブル1[[#This Row],[val_K]],NA())</f>
        <v>#N/A</v>
      </c>
      <c r="AA464" s="11" t="e">
        <f>IF(AND(テーブル1[[#This Row],[設定項目]]&lt;設定!$D$10,テーブル1[[#This Row],[設定項目]]&gt;=設定!$D$9),テーブル1[[#This Row],[val_J]],NA())</f>
        <v>#N/A</v>
      </c>
      <c r="AB464" s="11" t="e">
        <f>IF(AND(テーブル1[[#This Row],[設定項目]]&lt;設定!$D$10,テーブル1[[#This Row],[設定項目]]&gt;=設定!$D$9),テーブル1[[#This Row],[val_K]],NA())</f>
        <v>#N/A</v>
      </c>
      <c r="AC464" s="11" t="e">
        <f>IF(AND(テーブル1[[#This Row],[設定項目]]&lt;設定!$F$8,テーブル1[[#This Row],[設定項目]]&lt;&gt;""),テーブル1[[#This Row],[val_J]],NA())</f>
        <v>#N/A</v>
      </c>
      <c r="AD464" s="11" t="e">
        <f>IF(AND(テーブル1[[#This Row],[設定項目]]&lt;設定!$F$8,テーブル1[[#This Row],[設定項目]]&lt;&gt;""),テーブル1[[#This Row],[val_K]],NA())</f>
        <v>#N/A</v>
      </c>
      <c r="AE464" s="11">
        <f>IF(AND('グラフ(cCa-P)'!$I$11="ON",テーブル1[[#This Row],[ラベル表示]]=TRUE),テーブル1[[#This Row],[名前]],"")</f>
        <v>0</v>
      </c>
      <c r="AF464" s="11">
        <f>IF(AND('グラフ(PTH-cCa,P)'!$I$31="ON",テーブル1[[#This Row],[ラベル表示]]=TRUE),テーブル1[[#This Row],[名前]],"")</f>
        <v>0</v>
      </c>
      <c r="AG464" s="11">
        <f>IF(AND('グラフ(PTH-cCa,P)'!$Y$31="ON",テーブル1[[#This Row],[ラベル表示]]=TRUE),テーブル1[[#This Row],[名前]],"")</f>
        <v>0</v>
      </c>
      <c r="AH464" s="76">
        <f t="shared" si="15"/>
        <v>0</v>
      </c>
    </row>
    <row r="465" spans="2:34" ht="20.399999999999999" customHeight="1" x14ac:dyDescent="0.45">
      <c r="B465" s="129" t="b">
        <v>1</v>
      </c>
      <c r="C465" s="88">
        <f t="shared" si="14"/>
        <v>461</v>
      </c>
      <c r="D465" s="144"/>
      <c r="E465" s="8"/>
      <c r="F465" s="8"/>
      <c r="G465" s="8"/>
      <c r="H465" s="8"/>
      <c r="I465" s="8"/>
      <c r="J465" s="8"/>
      <c r="K465" s="136" t="str">
        <f>テーブル1[[#This Row],[cCa(mg/dL) '[自動計算']_グラフ表示用]]</f>
        <v/>
      </c>
      <c r="L465" s="8"/>
      <c r="M465" s="8"/>
      <c r="N465" s="59"/>
      <c r="O4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5" s="130" t="e">
        <f>IF(AND(テーブル1[[#This Row],[cCa(mg/dL) '[自動計算']_グラフ表示用]]&lt;&gt;"",テーブル1[[#This Row],[ラベル表示]]=TRUE),テーブル1[[#This Row],[cCa(mg/dL) '[自動計算']_グラフ表示用]],NA())</f>
        <v>#N/A</v>
      </c>
      <c r="Q465" s="130" t="e">
        <f>IF(AND(テーブル1[[#This Row],[P(mg/dL)]]&lt;&gt;"",テーブル1[[#This Row],[ラベル表示]]=TRUE),テーブル1[[#This Row],[P(mg/dL)]],NA())</f>
        <v>#N/A</v>
      </c>
      <c r="R465" s="130" t="e">
        <f>IF(AND(テーブル1[[#This Row],[設定項目]]&lt;&gt;"",テーブル1[[#This Row],[ラベル表示]]=TRUE),テーブル1[[#This Row],[設定項目]],NA())</f>
        <v>#N/A</v>
      </c>
      <c r="S465" s="58" t="e">
        <f>IF(テーブル1[[#This Row],[設定項目]]&gt;=設定!$D$13,テーブル1[[#This Row],[val_J]],NA())</f>
        <v>#N/A</v>
      </c>
      <c r="T465" s="11" t="e">
        <f>IF(テーブル1[[#This Row],[設定項目]]&gt;=設定!$D$13,テーブル1[[#This Row],[val_K]],NA())</f>
        <v>#N/A</v>
      </c>
      <c r="U465" s="11" t="e">
        <f>IF(AND(テーブル1[[#This Row],[設定項目]]&lt;設定!$D$13,テーブル1[[#This Row],[設定項目]]&gt;=設定!$D$12),テーブル1[[#This Row],[val_J]],NA())</f>
        <v>#N/A</v>
      </c>
      <c r="V465" s="11" t="e">
        <f>IF(AND(テーブル1[[#This Row],[設定項目]]&lt;設定!$D$13,テーブル1[[#This Row],[設定項目]]&gt;=設定!$D$12),テーブル1[[#This Row],[val_K]],NA())</f>
        <v>#N/A</v>
      </c>
      <c r="W465" s="11" t="e">
        <f>IF(AND(テーブル1[[#This Row],[設定項目]]&lt;設定!$D$12,テーブル1[[#This Row],[設定項目]]&gt;=設定!$D$11),テーブル1[[#This Row],[val_J]],NA())</f>
        <v>#N/A</v>
      </c>
      <c r="X465" s="11" t="e">
        <f>IF(AND(テーブル1[[#This Row],[設定項目]]&lt;設定!$D$12,テーブル1[[#This Row],[設定項目]]&gt;=設定!$D$11),テーブル1[[#This Row],[val_K]],NA())</f>
        <v>#N/A</v>
      </c>
      <c r="Y465" s="11" t="e">
        <f>IF(AND(テーブル1[[#This Row],[設定項目]]&lt;設定!$D$11,テーブル1[[#This Row],[設定項目]]&gt;=設定!$D$10),テーブル1[[#This Row],[val_J]],NA())</f>
        <v>#N/A</v>
      </c>
      <c r="Z465" s="11" t="e">
        <f>IF(AND(テーブル1[[#This Row],[設定項目]]&lt;設定!$D$11,テーブル1[[#This Row],[設定項目]]&gt;=設定!$D$10),テーブル1[[#This Row],[val_K]],NA())</f>
        <v>#N/A</v>
      </c>
      <c r="AA465" s="11" t="e">
        <f>IF(AND(テーブル1[[#This Row],[設定項目]]&lt;設定!$D$10,テーブル1[[#This Row],[設定項目]]&gt;=設定!$D$9),テーブル1[[#This Row],[val_J]],NA())</f>
        <v>#N/A</v>
      </c>
      <c r="AB465" s="11" t="e">
        <f>IF(AND(テーブル1[[#This Row],[設定項目]]&lt;設定!$D$10,テーブル1[[#This Row],[設定項目]]&gt;=設定!$D$9),テーブル1[[#This Row],[val_K]],NA())</f>
        <v>#N/A</v>
      </c>
      <c r="AC465" s="11" t="e">
        <f>IF(AND(テーブル1[[#This Row],[設定項目]]&lt;設定!$F$8,テーブル1[[#This Row],[設定項目]]&lt;&gt;""),テーブル1[[#This Row],[val_J]],NA())</f>
        <v>#N/A</v>
      </c>
      <c r="AD465" s="11" t="e">
        <f>IF(AND(テーブル1[[#This Row],[設定項目]]&lt;設定!$F$8,テーブル1[[#This Row],[設定項目]]&lt;&gt;""),テーブル1[[#This Row],[val_K]],NA())</f>
        <v>#N/A</v>
      </c>
      <c r="AE465" s="11">
        <f>IF(AND('グラフ(cCa-P)'!$I$11="ON",テーブル1[[#This Row],[ラベル表示]]=TRUE),テーブル1[[#This Row],[名前]],"")</f>
        <v>0</v>
      </c>
      <c r="AF465" s="11">
        <f>IF(AND('グラフ(PTH-cCa,P)'!$I$31="ON",テーブル1[[#This Row],[ラベル表示]]=TRUE),テーブル1[[#This Row],[名前]],"")</f>
        <v>0</v>
      </c>
      <c r="AG465" s="11">
        <f>IF(AND('グラフ(PTH-cCa,P)'!$Y$31="ON",テーブル1[[#This Row],[ラベル表示]]=TRUE),テーブル1[[#This Row],[名前]],"")</f>
        <v>0</v>
      </c>
      <c r="AH465" s="76">
        <f t="shared" si="15"/>
        <v>0</v>
      </c>
    </row>
    <row r="466" spans="2:34" ht="20.399999999999999" customHeight="1" x14ac:dyDescent="0.45">
      <c r="B466" s="129" t="b">
        <v>1</v>
      </c>
      <c r="C466" s="88">
        <f t="shared" si="14"/>
        <v>462</v>
      </c>
      <c r="D466" s="144"/>
      <c r="E466" s="8"/>
      <c r="F466" s="8"/>
      <c r="G466" s="8"/>
      <c r="H466" s="8"/>
      <c r="I466" s="8"/>
      <c r="J466" s="8"/>
      <c r="K466" s="136" t="str">
        <f>テーブル1[[#This Row],[cCa(mg/dL) '[自動計算']_グラフ表示用]]</f>
        <v/>
      </c>
      <c r="L466" s="8"/>
      <c r="M466" s="8"/>
      <c r="N466" s="59"/>
      <c r="O4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6" s="130" t="e">
        <f>IF(AND(テーブル1[[#This Row],[cCa(mg/dL) '[自動計算']_グラフ表示用]]&lt;&gt;"",テーブル1[[#This Row],[ラベル表示]]=TRUE),テーブル1[[#This Row],[cCa(mg/dL) '[自動計算']_グラフ表示用]],NA())</f>
        <v>#N/A</v>
      </c>
      <c r="Q466" s="130" t="e">
        <f>IF(AND(テーブル1[[#This Row],[P(mg/dL)]]&lt;&gt;"",テーブル1[[#This Row],[ラベル表示]]=TRUE),テーブル1[[#This Row],[P(mg/dL)]],NA())</f>
        <v>#N/A</v>
      </c>
      <c r="R466" s="130" t="e">
        <f>IF(AND(テーブル1[[#This Row],[設定項目]]&lt;&gt;"",テーブル1[[#This Row],[ラベル表示]]=TRUE),テーブル1[[#This Row],[設定項目]],NA())</f>
        <v>#N/A</v>
      </c>
      <c r="S466" s="58" t="e">
        <f>IF(テーブル1[[#This Row],[設定項目]]&gt;=設定!$D$13,テーブル1[[#This Row],[val_J]],NA())</f>
        <v>#N/A</v>
      </c>
      <c r="T466" s="11" t="e">
        <f>IF(テーブル1[[#This Row],[設定項目]]&gt;=設定!$D$13,テーブル1[[#This Row],[val_K]],NA())</f>
        <v>#N/A</v>
      </c>
      <c r="U466" s="11" t="e">
        <f>IF(AND(テーブル1[[#This Row],[設定項目]]&lt;設定!$D$13,テーブル1[[#This Row],[設定項目]]&gt;=設定!$D$12),テーブル1[[#This Row],[val_J]],NA())</f>
        <v>#N/A</v>
      </c>
      <c r="V466" s="11" t="e">
        <f>IF(AND(テーブル1[[#This Row],[設定項目]]&lt;設定!$D$13,テーブル1[[#This Row],[設定項目]]&gt;=設定!$D$12),テーブル1[[#This Row],[val_K]],NA())</f>
        <v>#N/A</v>
      </c>
      <c r="W466" s="11" t="e">
        <f>IF(AND(テーブル1[[#This Row],[設定項目]]&lt;設定!$D$12,テーブル1[[#This Row],[設定項目]]&gt;=設定!$D$11),テーブル1[[#This Row],[val_J]],NA())</f>
        <v>#N/A</v>
      </c>
      <c r="X466" s="11" t="e">
        <f>IF(AND(テーブル1[[#This Row],[設定項目]]&lt;設定!$D$12,テーブル1[[#This Row],[設定項目]]&gt;=設定!$D$11),テーブル1[[#This Row],[val_K]],NA())</f>
        <v>#N/A</v>
      </c>
      <c r="Y466" s="11" t="e">
        <f>IF(AND(テーブル1[[#This Row],[設定項目]]&lt;設定!$D$11,テーブル1[[#This Row],[設定項目]]&gt;=設定!$D$10),テーブル1[[#This Row],[val_J]],NA())</f>
        <v>#N/A</v>
      </c>
      <c r="Z466" s="11" t="e">
        <f>IF(AND(テーブル1[[#This Row],[設定項目]]&lt;設定!$D$11,テーブル1[[#This Row],[設定項目]]&gt;=設定!$D$10),テーブル1[[#This Row],[val_K]],NA())</f>
        <v>#N/A</v>
      </c>
      <c r="AA466" s="11" t="e">
        <f>IF(AND(テーブル1[[#This Row],[設定項目]]&lt;設定!$D$10,テーブル1[[#This Row],[設定項目]]&gt;=設定!$D$9),テーブル1[[#This Row],[val_J]],NA())</f>
        <v>#N/A</v>
      </c>
      <c r="AB466" s="11" t="e">
        <f>IF(AND(テーブル1[[#This Row],[設定項目]]&lt;設定!$D$10,テーブル1[[#This Row],[設定項目]]&gt;=設定!$D$9),テーブル1[[#This Row],[val_K]],NA())</f>
        <v>#N/A</v>
      </c>
      <c r="AC466" s="11" t="e">
        <f>IF(AND(テーブル1[[#This Row],[設定項目]]&lt;設定!$F$8,テーブル1[[#This Row],[設定項目]]&lt;&gt;""),テーブル1[[#This Row],[val_J]],NA())</f>
        <v>#N/A</v>
      </c>
      <c r="AD466" s="11" t="e">
        <f>IF(AND(テーブル1[[#This Row],[設定項目]]&lt;設定!$F$8,テーブル1[[#This Row],[設定項目]]&lt;&gt;""),テーブル1[[#This Row],[val_K]],NA())</f>
        <v>#N/A</v>
      </c>
      <c r="AE466" s="11">
        <f>IF(AND('グラフ(cCa-P)'!$I$11="ON",テーブル1[[#This Row],[ラベル表示]]=TRUE),テーブル1[[#This Row],[名前]],"")</f>
        <v>0</v>
      </c>
      <c r="AF466" s="11">
        <f>IF(AND('グラフ(PTH-cCa,P)'!$I$31="ON",テーブル1[[#This Row],[ラベル表示]]=TRUE),テーブル1[[#This Row],[名前]],"")</f>
        <v>0</v>
      </c>
      <c r="AG466" s="11">
        <f>IF(AND('グラフ(PTH-cCa,P)'!$Y$31="ON",テーブル1[[#This Row],[ラベル表示]]=TRUE),テーブル1[[#This Row],[名前]],"")</f>
        <v>0</v>
      </c>
      <c r="AH466" s="76">
        <f t="shared" si="15"/>
        <v>0</v>
      </c>
    </row>
    <row r="467" spans="2:34" ht="20.399999999999999" customHeight="1" x14ac:dyDescent="0.45">
      <c r="B467" s="129" t="b">
        <v>1</v>
      </c>
      <c r="C467" s="88">
        <f t="shared" si="14"/>
        <v>463</v>
      </c>
      <c r="D467" s="144"/>
      <c r="E467" s="8"/>
      <c r="F467" s="8"/>
      <c r="G467" s="8"/>
      <c r="H467" s="8"/>
      <c r="I467" s="8"/>
      <c r="J467" s="8"/>
      <c r="K467" s="136" t="str">
        <f>テーブル1[[#This Row],[cCa(mg/dL) '[自動計算']_グラフ表示用]]</f>
        <v/>
      </c>
      <c r="L467" s="8"/>
      <c r="M467" s="8"/>
      <c r="N467" s="59"/>
      <c r="O4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7" s="130" t="e">
        <f>IF(AND(テーブル1[[#This Row],[cCa(mg/dL) '[自動計算']_グラフ表示用]]&lt;&gt;"",テーブル1[[#This Row],[ラベル表示]]=TRUE),テーブル1[[#This Row],[cCa(mg/dL) '[自動計算']_グラフ表示用]],NA())</f>
        <v>#N/A</v>
      </c>
      <c r="Q467" s="130" t="e">
        <f>IF(AND(テーブル1[[#This Row],[P(mg/dL)]]&lt;&gt;"",テーブル1[[#This Row],[ラベル表示]]=TRUE),テーブル1[[#This Row],[P(mg/dL)]],NA())</f>
        <v>#N/A</v>
      </c>
      <c r="R467" s="130" t="e">
        <f>IF(AND(テーブル1[[#This Row],[設定項目]]&lt;&gt;"",テーブル1[[#This Row],[ラベル表示]]=TRUE),テーブル1[[#This Row],[設定項目]],NA())</f>
        <v>#N/A</v>
      </c>
      <c r="S467" s="58" t="e">
        <f>IF(テーブル1[[#This Row],[設定項目]]&gt;=設定!$D$13,テーブル1[[#This Row],[val_J]],NA())</f>
        <v>#N/A</v>
      </c>
      <c r="T467" s="11" t="e">
        <f>IF(テーブル1[[#This Row],[設定項目]]&gt;=設定!$D$13,テーブル1[[#This Row],[val_K]],NA())</f>
        <v>#N/A</v>
      </c>
      <c r="U467" s="11" t="e">
        <f>IF(AND(テーブル1[[#This Row],[設定項目]]&lt;設定!$D$13,テーブル1[[#This Row],[設定項目]]&gt;=設定!$D$12),テーブル1[[#This Row],[val_J]],NA())</f>
        <v>#N/A</v>
      </c>
      <c r="V467" s="11" t="e">
        <f>IF(AND(テーブル1[[#This Row],[設定項目]]&lt;設定!$D$13,テーブル1[[#This Row],[設定項目]]&gt;=設定!$D$12),テーブル1[[#This Row],[val_K]],NA())</f>
        <v>#N/A</v>
      </c>
      <c r="W467" s="11" t="e">
        <f>IF(AND(テーブル1[[#This Row],[設定項目]]&lt;設定!$D$12,テーブル1[[#This Row],[設定項目]]&gt;=設定!$D$11),テーブル1[[#This Row],[val_J]],NA())</f>
        <v>#N/A</v>
      </c>
      <c r="X467" s="11" t="e">
        <f>IF(AND(テーブル1[[#This Row],[設定項目]]&lt;設定!$D$12,テーブル1[[#This Row],[設定項目]]&gt;=設定!$D$11),テーブル1[[#This Row],[val_K]],NA())</f>
        <v>#N/A</v>
      </c>
      <c r="Y467" s="11" t="e">
        <f>IF(AND(テーブル1[[#This Row],[設定項目]]&lt;設定!$D$11,テーブル1[[#This Row],[設定項目]]&gt;=設定!$D$10),テーブル1[[#This Row],[val_J]],NA())</f>
        <v>#N/A</v>
      </c>
      <c r="Z467" s="11" t="e">
        <f>IF(AND(テーブル1[[#This Row],[設定項目]]&lt;設定!$D$11,テーブル1[[#This Row],[設定項目]]&gt;=設定!$D$10),テーブル1[[#This Row],[val_K]],NA())</f>
        <v>#N/A</v>
      </c>
      <c r="AA467" s="11" t="e">
        <f>IF(AND(テーブル1[[#This Row],[設定項目]]&lt;設定!$D$10,テーブル1[[#This Row],[設定項目]]&gt;=設定!$D$9),テーブル1[[#This Row],[val_J]],NA())</f>
        <v>#N/A</v>
      </c>
      <c r="AB467" s="11" t="e">
        <f>IF(AND(テーブル1[[#This Row],[設定項目]]&lt;設定!$D$10,テーブル1[[#This Row],[設定項目]]&gt;=設定!$D$9),テーブル1[[#This Row],[val_K]],NA())</f>
        <v>#N/A</v>
      </c>
      <c r="AC467" s="11" t="e">
        <f>IF(AND(テーブル1[[#This Row],[設定項目]]&lt;設定!$F$8,テーブル1[[#This Row],[設定項目]]&lt;&gt;""),テーブル1[[#This Row],[val_J]],NA())</f>
        <v>#N/A</v>
      </c>
      <c r="AD467" s="11" t="e">
        <f>IF(AND(テーブル1[[#This Row],[設定項目]]&lt;設定!$F$8,テーブル1[[#This Row],[設定項目]]&lt;&gt;""),テーブル1[[#This Row],[val_K]],NA())</f>
        <v>#N/A</v>
      </c>
      <c r="AE467" s="11">
        <f>IF(AND('グラフ(cCa-P)'!$I$11="ON",テーブル1[[#This Row],[ラベル表示]]=TRUE),テーブル1[[#This Row],[名前]],"")</f>
        <v>0</v>
      </c>
      <c r="AF467" s="11">
        <f>IF(AND('グラフ(PTH-cCa,P)'!$I$31="ON",テーブル1[[#This Row],[ラベル表示]]=TRUE),テーブル1[[#This Row],[名前]],"")</f>
        <v>0</v>
      </c>
      <c r="AG467" s="11">
        <f>IF(AND('グラフ(PTH-cCa,P)'!$Y$31="ON",テーブル1[[#This Row],[ラベル表示]]=TRUE),テーブル1[[#This Row],[名前]],"")</f>
        <v>0</v>
      </c>
      <c r="AH467" s="76">
        <f t="shared" si="15"/>
        <v>0</v>
      </c>
    </row>
    <row r="468" spans="2:34" ht="20.399999999999999" customHeight="1" x14ac:dyDescent="0.45">
      <c r="B468" s="129" t="b">
        <v>1</v>
      </c>
      <c r="C468" s="88">
        <f t="shared" si="14"/>
        <v>464</v>
      </c>
      <c r="D468" s="144"/>
      <c r="E468" s="8"/>
      <c r="F468" s="8"/>
      <c r="G468" s="8"/>
      <c r="H468" s="8"/>
      <c r="I468" s="8"/>
      <c r="J468" s="8"/>
      <c r="K468" s="136" t="str">
        <f>テーブル1[[#This Row],[cCa(mg/dL) '[自動計算']_グラフ表示用]]</f>
        <v/>
      </c>
      <c r="L468" s="8"/>
      <c r="M468" s="8"/>
      <c r="N468" s="59"/>
      <c r="O4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8" s="130" t="e">
        <f>IF(AND(テーブル1[[#This Row],[cCa(mg/dL) '[自動計算']_グラフ表示用]]&lt;&gt;"",テーブル1[[#This Row],[ラベル表示]]=TRUE),テーブル1[[#This Row],[cCa(mg/dL) '[自動計算']_グラフ表示用]],NA())</f>
        <v>#N/A</v>
      </c>
      <c r="Q468" s="130" t="e">
        <f>IF(AND(テーブル1[[#This Row],[P(mg/dL)]]&lt;&gt;"",テーブル1[[#This Row],[ラベル表示]]=TRUE),テーブル1[[#This Row],[P(mg/dL)]],NA())</f>
        <v>#N/A</v>
      </c>
      <c r="R468" s="130" t="e">
        <f>IF(AND(テーブル1[[#This Row],[設定項目]]&lt;&gt;"",テーブル1[[#This Row],[ラベル表示]]=TRUE),テーブル1[[#This Row],[設定項目]],NA())</f>
        <v>#N/A</v>
      </c>
      <c r="S468" s="58" t="e">
        <f>IF(テーブル1[[#This Row],[設定項目]]&gt;=設定!$D$13,テーブル1[[#This Row],[val_J]],NA())</f>
        <v>#N/A</v>
      </c>
      <c r="T468" s="11" t="e">
        <f>IF(テーブル1[[#This Row],[設定項目]]&gt;=設定!$D$13,テーブル1[[#This Row],[val_K]],NA())</f>
        <v>#N/A</v>
      </c>
      <c r="U468" s="11" t="e">
        <f>IF(AND(テーブル1[[#This Row],[設定項目]]&lt;設定!$D$13,テーブル1[[#This Row],[設定項目]]&gt;=設定!$D$12),テーブル1[[#This Row],[val_J]],NA())</f>
        <v>#N/A</v>
      </c>
      <c r="V468" s="11" t="e">
        <f>IF(AND(テーブル1[[#This Row],[設定項目]]&lt;設定!$D$13,テーブル1[[#This Row],[設定項目]]&gt;=設定!$D$12),テーブル1[[#This Row],[val_K]],NA())</f>
        <v>#N/A</v>
      </c>
      <c r="W468" s="11" t="e">
        <f>IF(AND(テーブル1[[#This Row],[設定項目]]&lt;設定!$D$12,テーブル1[[#This Row],[設定項目]]&gt;=設定!$D$11),テーブル1[[#This Row],[val_J]],NA())</f>
        <v>#N/A</v>
      </c>
      <c r="X468" s="11" t="e">
        <f>IF(AND(テーブル1[[#This Row],[設定項目]]&lt;設定!$D$12,テーブル1[[#This Row],[設定項目]]&gt;=設定!$D$11),テーブル1[[#This Row],[val_K]],NA())</f>
        <v>#N/A</v>
      </c>
      <c r="Y468" s="11" t="e">
        <f>IF(AND(テーブル1[[#This Row],[設定項目]]&lt;設定!$D$11,テーブル1[[#This Row],[設定項目]]&gt;=設定!$D$10),テーブル1[[#This Row],[val_J]],NA())</f>
        <v>#N/A</v>
      </c>
      <c r="Z468" s="11" t="e">
        <f>IF(AND(テーブル1[[#This Row],[設定項目]]&lt;設定!$D$11,テーブル1[[#This Row],[設定項目]]&gt;=設定!$D$10),テーブル1[[#This Row],[val_K]],NA())</f>
        <v>#N/A</v>
      </c>
      <c r="AA468" s="11" t="e">
        <f>IF(AND(テーブル1[[#This Row],[設定項目]]&lt;設定!$D$10,テーブル1[[#This Row],[設定項目]]&gt;=設定!$D$9),テーブル1[[#This Row],[val_J]],NA())</f>
        <v>#N/A</v>
      </c>
      <c r="AB468" s="11" t="e">
        <f>IF(AND(テーブル1[[#This Row],[設定項目]]&lt;設定!$D$10,テーブル1[[#This Row],[設定項目]]&gt;=設定!$D$9),テーブル1[[#This Row],[val_K]],NA())</f>
        <v>#N/A</v>
      </c>
      <c r="AC468" s="11" t="e">
        <f>IF(AND(テーブル1[[#This Row],[設定項目]]&lt;設定!$F$8,テーブル1[[#This Row],[設定項目]]&lt;&gt;""),テーブル1[[#This Row],[val_J]],NA())</f>
        <v>#N/A</v>
      </c>
      <c r="AD468" s="11" t="e">
        <f>IF(AND(テーブル1[[#This Row],[設定項目]]&lt;設定!$F$8,テーブル1[[#This Row],[設定項目]]&lt;&gt;""),テーブル1[[#This Row],[val_K]],NA())</f>
        <v>#N/A</v>
      </c>
      <c r="AE468" s="11">
        <f>IF(AND('グラフ(cCa-P)'!$I$11="ON",テーブル1[[#This Row],[ラベル表示]]=TRUE),テーブル1[[#This Row],[名前]],"")</f>
        <v>0</v>
      </c>
      <c r="AF468" s="11">
        <f>IF(AND('グラフ(PTH-cCa,P)'!$I$31="ON",テーブル1[[#This Row],[ラベル表示]]=TRUE),テーブル1[[#This Row],[名前]],"")</f>
        <v>0</v>
      </c>
      <c r="AG468" s="11">
        <f>IF(AND('グラフ(PTH-cCa,P)'!$Y$31="ON",テーブル1[[#This Row],[ラベル表示]]=TRUE),テーブル1[[#This Row],[名前]],"")</f>
        <v>0</v>
      </c>
      <c r="AH468" s="76">
        <f t="shared" si="15"/>
        <v>0</v>
      </c>
    </row>
    <row r="469" spans="2:34" ht="20.399999999999999" customHeight="1" x14ac:dyDescent="0.45">
      <c r="B469" s="129" t="b">
        <v>1</v>
      </c>
      <c r="C469" s="88">
        <f t="shared" si="14"/>
        <v>465</v>
      </c>
      <c r="D469" s="144"/>
      <c r="E469" s="8"/>
      <c r="F469" s="8"/>
      <c r="G469" s="8"/>
      <c r="H469" s="8"/>
      <c r="I469" s="8"/>
      <c r="J469" s="8"/>
      <c r="K469" s="136" t="str">
        <f>テーブル1[[#This Row],[cCa(mg/dL) '[自動計算']_グラフ表示用]]</f>
        <v/>
      </c>
      <c r="L469" s="8"/>
      <c r="M469" s="8"/>
      <c r="N469" s="59"/>
      <c r="O4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69" s="130" t="e">
        <f>IF(AND(テーブル1[[#This Row],[cCa(mg/dL) '[自動計算']_グラフ表示用]]&lt;&gt;"",テーブル1[[#This Row],[ラベル表示]]=TRUE),テーブル1[[#This Row],[cCa(mg/dL) '[自動計算']_グラフ表示用]],NA())</f>
        <v>#N/A</v>
      </c>
      <c r="Q469" s="130" t="e">
        <f>IF(AND(テーブル1[[#This Row],[P(mg/dL)]]&lt;&gt;"",テーブル1[[#This Row],[ラベル表示]]=TRUE),テーブル1[[#This Row],[P(mg/dL)]],NA())</f>
        <v>#N/A</v>
      </c>
      <c r="R469" s="130" t="e">
        <f>IF(AND(テーブル1[[#This Row],[設定項目]]&lt;&gt;"",テーブル1[[#This Row],[ラベル表示]]=TRUE),テーブル1[[#This Row],[設定項目]],NA())</f>
        <v>#N/A</v>
      </c>
      <c r="S469" s="58" t="e">
        <f>IF(テーブル1[[#This Row],[設定項目]]&gt;=設定!$D$13,テーブル1[[#This Row],[val_J]],NA())</f>
        <v>#N/A</v>
      </c>
      <c r="T469" s="11" t="e">
        <f>IF(テーブル1[[#This Row],[設定項目]]&gt;=設定!$D$13,テーブル1[[#This Row],[val_K]],NA())</f>
        <v>#N/A</v>
      </c>
      <c r="U469" s="11" t="e">
        <f>IF(AND(テーブル1[[#This Row],[設定項目]]&lt;設定!$D$13,テーブル1[[#This Row],[設定項目]]&gt;=設定!$D$12),テーブル1[[#This Row],[val_J]],NA())</f>
        <v>#N/A</v>
      </c>
      <c r="V469" s="11" t="e">
        <f>IF(AND(テーブル1[[#This Row],[設定項目]]&lt;設定!$D$13,テーブル1[[#This Row],[設定項目]]&gt;=設定!$D$12),テーブル1[[#This Row],[val_K]],NA())</f>
        <v>#N/A</v>
      </c>
      <c r="W469" s="11" t="e">
        <f>IF(AND(テーブル1[[#This Row],[設定項目]]&lt;設定!$D$12,テーブル1[[#This Row],[設定項目]]&gt;=設定!$D$11),テーブル1[[#This Row],[val_J]],NA())</f>
        <v>#N/A</v>
      </c>
      <c r="X469" s="11" t="e">
        <f>IF(AND(テーブル1[[#This Row],[設定項目]]&lt;設定!$D$12,テーブル1[[#This Row],[設定項目]]&gt;=設定!$D$11),テーブル1[[#This Row],[val_K]],NA())</f>
        <v>#N/A</v>
      </c>
      <c r="Y469" s="11" t="e">
        <f>IF(AND(テーブル1[[#This Row],[設定項目]]&lt;設定!$D$11,テーブル1[[#This Row],[設定項目]]&gt;=設定!$D$10),テーブル1[[#This Row],[val_J]],NA())</f>
        <v>#N/A</v>
      </c>
      <c r="Z469" s="11" t="e">
        <f>IF(AND(テーブル1[[#This Row],[設定項目]]&lt;設定!$D$11,テーブル1[[#This Row],[設定項目]]&gt;=設定!$D$10),テーブル1[[#This Row],[val_K]],NA())</f>
        <v>#N/A</v>
      </c>
      <c r="AA469" s="11" t="e">
        <f>IF(AND(テーブル1[[#This Row],[設定項目]]&lt;設定!$D$10,テーブル1[[#This Row],[設定項目]]&gt;=設定!$D$9),テーブル1[[#This Row],[val_J]],NA())</f>
        <v>#N/A</v>
      </c>
      <c r="AB469" s="11" t="e">
        <f>IF(AND(テーブル1[[#This Row],[設定項目]]&lt;設定!$D$10,テーブル1[[#This Row],[設定項目]]&gt;=設定!$D$9),テーブル1[[#This Row],[val_K]],NA())</f>
        <v>#N/A</v>
      </c>
      <c r="AC469" s="11" t="e">
        <f>IF(AND(テーブル1[[#This Row],[設定項目]]&lt;設定!$F$8,テーブル1[[#This Row],[設定項目]]&lt;&gt;""),テーブル1[[#This Row],[val_J]],NA())</f>
        <v>#N/A</v>
      </c>
      <c r="AD469" s="11" t="e">
        <f>IF(AND(テーブル1[[#This Row],[設定項目]]&lt;設定!$F$8,テーブル1[[#This Row],[設定項目]]&lt;&gt;""),テーブル1[[#This Row],[val_K]],NA())</f>
        <v>#N/A</v>
      </c>
      <c r="AE469" s="11">
        <f>IF(AND('グラフ(cCa-P)'!$I$11="ON",テーブル1[[#This Row],[ラベル表示]]=TRUE),テーブル1[[#This Row],[名前]],"")</f>
        <v>0</v>
      </c>
      <c r="AF469" s="11">
        <f>IF(AND('グラフ(PTH-cCa,P)'!$I$31="ON",テーブル1[[#This Row],[ラベル表示]]=TRUE),テーブル1[[#This Row],[名前]],"")</f>
        <v>0</v>
      </c>
      <c r="AG469" s="11">
        <f>IF(AND('グラフ(PTH-cCa,P)'!$Y$31="ON",テーブル1[[#This Row],[ラベル表示]]=TRUE),テーブル1[[#This Row],[名前]],"")</f>
        <v>0</v>
      </c>
      <c r="AH469" s="76">
        <f t="shared" si="15"/>
        <v>0</v>
      </c>
    </row>
    <row r="470" spans="2:34" ht="20.399999999999999" customHeight="1" x14ac:dyDescent="0.45">
      <c r="B470" s="129" t="b">
        <v>1</v>
      </c>
      <c r="C470" s="88">
        <f t="shared" si="14"/>
        <v>466</v>
      </c>
      <c r="D470" s="144"/>
      <c r="E470" s="8"/>
      <c r="F470" s="8"/>
      <c r="G470" s="8"/>
      <c r="H470" s="8"/>
      <c r="I470" s="8"/>
      <c r="J470" s="8"/>
      <c r="K470" s="136" t="str">
        <f>テーブル1[[#This Row],[cCa(mg/dL) '[自動計算']_グラフ表示用]]</f>
        <v/>
      </c>
      <c r="L470" s="8"/>
      <c r="M470" s="8"/>
      <c r="N470" s="59"/>
      <c r="O4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0" s="130" t="e">
        <f>IF(AND(テーブル1[[#This Row],[cCa(mg/dL) '[自動計算']_グラフ表示用]]&lt;&gt;"",テーブル1[[#This Row],[ラベル表示]]=TRUE),テーブル1[[#This Row],[cCa(mg/dL) '[自動計算']_グラフ表示用]],NA())</f>
        <v>#N/A</v>
      </c>
      <c r="Q470" s="130" t="e">
        <f>IF(AND(テーブル1[[#This Row],[P(mg/dL)]]&lt;&gt;"",テーブル1[[#This Row],[ラベル表示]]=TRUE),テーブル1[[#This Row],[P(mg/dL)]],NA())</f>
        <v>#N/A</v>
      </c>
      <c r="R470" s="130" t="e">
        <f>IF(AND(テーブル1[[#This Row],[設定項目]]&lt;&gt;"",テーブル1[[#This Row],[ラベル表示]]=TRUE),テーブル1[[#This Row],[設定項目]],NA())</f>
        <v>#N/A</v>
      </c>
      <c r="S470" s="58" t="e">
        <f>IF(テーブル1[[#This Row],[設定項目]]&gt;=設定!$D$13,テーブル1[[#This Row],[val_J]],NA())</f>
        <v>#N/A</v>
      </c>
      <c r="T470" s="11" t="e">
        <f>IF(テーブル1[[#This Row],[設定項目]]&gt;=設定!$D$13,テーブル1[[#This Row],[val_K]],NA())</f>
        <v>#N/A</v>
      </c>
      <c r="U470" s="11" t="e">
        <f>IF(AND(テーブル1[[#This Row],[設定項目]]&lt;設定!$D$13,テーブル1[[#This Row],[設定項目]]&gt;=設定!$D$12),テーブル1[[#This Row],[val_J]],NA())</f>
        <v>#N/A</v>
      </c>
      <c r="V470" s="11" t="e">
        <f>IF(AND(テーブル1[[#This Row],[設定項目]]&lt;設定!$D$13,テーブル1[[#This Row],[設定項目]]&gt;=設定!$D$12),テーブル1[[#This Row],[val_K]],NA())</f>
        <v>#N/A</v>
      </c>
      <c r="W470" s="11" t="e">
        <f>IF(AND(テーブル1[[#This Row],[設定項目]]&lt;設定!$D$12,テーブル1[[#This Row],[設定項目]]&gt;=設定!$D$11),テーブル1[[#This Row],[val_J]],NA())</f>
        <v>#N/A</v>
      </c>
      <c r="X470" s="11" t="e">
        <f>IF(AND(テーブル1[[#This Row],[設定項目]]&lt;設定!$D$12,テーブル1[[#This Row],[設定項目]]&gt;=設定!$D$11),テーブル1[[#This Row],[val_K]],NA())</f>
        <v>#N/A</v>
      </c>
      <c r="Y470" s="11" t="e">
        <f>IF(AND(テーブル1[[#This Row],[設定項目]]&lt;設定!$D$11,テーブル1[[#This Row],[設定項目]]&gt;=設定!$D$10),テーブル1[[#This Row],[val_J]],NA())</f>
        <v>#N/A</v>
      </c>
      <c r="Z470" s="11" t="e">
        <f>IF(AND(テーブル1[[#This Row],[設定項目]]&lt;設定!$D$11,テーブル1[[#This Row],[設定項目]]&gt;=設定!$D$10),テーブル1[[#This Row],[val_K]],NA())</f>
        <v>#N/A</v>
      </c>
      <c r="AA470" s="11" t="e">
        <f>IF(AND(テーブル1[[#This Row],[設定項目]]&lt;設定!$D$10,テーブル1[[#This Row],[設定項目]]&gt;=設定!$D$9),テーブル1[[#This Row],[val_J]],NA())</f>
        <v>#N/A</v>
      </c>
      <c r="AB470" s="11" t="e">
        <f>IF(AND(テーブル1[[#This Row],[設定項目]]&lt;設定!$D$10,テーブル1[[#This Row],[設定項目]]&gt;=設定!$D$9),テーブル1[[#This Row],[val_K]],NA())</f>
        <v>#N/A</v>
      </c>
      <c r="AC470" s="11" t="e">
        <f>IF(AND(テーブル1[[#This Row],[設定項目]]&lt;設定!$F$8,テーブル1[[#This Row],[設定項目]]&lt;&gt;""),テーブル1[[#This Row],[val_J]],NA())</f>
        <v>#N/A</v>
      </c>
      <c r="AD470" s="11" t="e">
        <f>IF(AND(テーブル1[[#This Row],[設定項目]]&lt;設定!$F$8,テーブル1[[#This Row],[設定項目]]&lt;&gt;""),テーブル1[[#This Row],[val_K]],NA())</f>
        <v>#N/A</v>
      </c>
      <c r="AE470" s="11">
        <f>IF(AND('グラフ(cCa-P)'!$I$11="ON",テーブル1[[#This Row],[ラベル表示]]=TRUE),テーブル1[[#This Row],[名前]],"")</f>
        <v>0</v>
      </c>
      <c r="AF470" s="11">
        <f>IF(AND('グラフ(PTH-cCa,P)'!$I$31="ON",テーブル1[[#This Row],[ラベル表示]]=TRUE),テーブル1[[#This Row],[名前]],"")</f>
        <v>0</v>
      </c>
      <c r="AG470" s="11">
        <f>IF(AND('グラフ(PTH-cCa,P)'!$Y$31="ON",テーブル1[[#This Row],[ラベル表示]]=TRUE),テーブル1[[#This Row],[名前]],"")</f>
        <v>0</v>
      </c>
      <c r="AH470" s="76">
        <f t="shared" si="15"/>
        <v>0</v>
      </c>
    </row>
    <row r="471" spans="2:34" ht="20.399999999999999" customHeight="1" x14ac:dyDescent="0.45">
      <c r="B471" s="129" t="b">
        <v>1</v>
      </c>
      <c r="C471" s="88">
        <f t="shared" si="14"/>
        <v>467</v>
      </c>
      <c r="D471" s="144"/>
      <c r="E471" s="8"/>
      <c r="F471" s="8"/>
      <c r="G471" s="8"/>
      <c r="H471" s="8"/>
      <c r="I471" s="8"/>
      <c r="J471" s="8"/>
      <c r="K471" s="136" t="str">
        <f>テーブル1[[#This Row],[cCa(mg/dL) '[自動計算']_グラフ表示用]]</f>
        <v/>
      </c>
      <c r="L471" s="8"/>
      <c r="M471" s="8"/>
      <c r="N471" s="59"/>
      <c r="O4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1" s="130" t="e">
        <f>IF(AND(テーブル1[[#This Row],[cCa(mg/dL) '[自動計算']_グラフ表示用]]&lt;&gt;"",テーブル1[[#This Row],[ラベル表示]]=TRUE),テーブル1[[#This Row],[cCa(mg/dL) '[自動計算']_グラフ表示用]],NA())</f>
        <v>#N/A</v>
      </c>
      <c r="Q471" s="130" t="e">
        <f>IF(AND(テーブル1[[#This Row],[P(mg/dL)]]&lt;&gt;"",テーブル1[[#This Row],[ラベル表示]]=TRUE),テーブル1[[#This Row],[P(mg/dL)]],NA())</f>
        <v>#N/A</v>
      </c>
      <c r="R471" s="130" t="e">
        <f>IF(AND(テーブル1[[#This Row],[設定項目]]&lt;&gt;"",テーブル1[[#This Row],[ラベル表示]]=TRUE),テーブル1[[#This Row],[設定項目]],NA())</f>
        <v>#N/A</v>
      </c>
      <c r="S471" s="58" t="e">
        <f>IF(テーブル1[[#This Row],[設定項目]]&gt;=設定!$D$13,テーブル1[[#This Row],[val_J]],NA())</f>
        <v>#N/A</v>
      </c>
      <c r="T471" s="11" t="e">
        <f>IF(テーブル1[[#This Row],[設定項目]]&gt;=設定!$D$13,テーブル1[[#This Row],[val_K]],NA())</f>
        <v>#N/A</v>
      </c>
      <c r="U471" s="11" t="e">
        <f>IF(AND(テーブル1[[#This Row],[設定項目]]&lt;設定!$D$13,テーブル1[[#This Row],[設定項目]]&gt;=設定!$D$12),テーブル1[[#This Row],[val_J]],NA())</f>
        <v>#N/A</v>
      </c>
      <c r="V471" s="11" t="e">
        <f>IF(AND(テーブル1[[#This Row],[設定項目]]&lt;設定!$D$13,テーブル1[[#This Row],[設定項目]]&gt;=設定!$D$12),テーブル1[[#This Row],[val_K]],NA())</f>
        <v>#N/A</v>
      </c>
      <c r="W471" s="11" t="e">
        <f>IF(AND(テーブル1[[#This Row],[設定項目]]&lt;設定!$D$12,テーブル1[[#This Row],[設定項目]]&gt;=設定!$D$11),テーブル1[[#This Row],[val_J]],NA())</f>
        <v>#N/A</v>
      </c>
      <c r="X471" s="11" t="e">
        <f>IF(AND(テーブル1[[#This Row],[設定項目]]&lt;設定!$D$12,テーブル1[[#This Row],[設定項目]]&gt;=設定!$D$11),テーブル1[[#This Row],[val_K]],NA())</f>
        <v>#N/A</v>
      </c>
      <c r="Y471" s="11" t="e">
        <f>IF(AND(テーブル1[[#This Row],[設定項目]]&lt;設定!$D$11,テーブル1[[#This Row],[設定項目]]&gt;=設定!$D$10),テーブル1[[#This Row],[val_J]],NA())</f>
        <v>#N/A</v>
      </c>
      <c r="Z471" s="11" t="e">
        <f>IF(AND(テーブル1[[#This Row],[設定項目]]&lt;設定!$D$11,テーブル1[[#This Row],[設定項目]]&gt;=設定!$D$10),テーブル1[[#This Row],[val_K]],NA())</f>
        <v>#N/A</v>
      </c>
      <c r="AA471" s="11" t="e">
        <f>IF(AND(テーブル1[[#This Row],[設定項目]]&lt;設定!$D$10,テーブル1[[#This Row],[設定項目]]&gt;=設定!$D$9),テーブル1[[#This Row],[val_J]],NA())</f>
        <v>#N/A</v>
      </c>
      <c r="AB471" s="11" t="e">
        <f>IF(AND(テーブル1[[#This Row],[設定項目]]&lt;設定!$D$10,テーブル1[[#This Row],[設定項目]]&gt;=設定!$D$9),テーブル1[[#This Row],[val_K]],NA())</f>
        <v>#N/A</v>
      </c>
      <c r="AC471" s="11" t="e">
        <f>IF(AND(テーブル1[[#This Row],[設定項目]]&lt;設定!$F$8,テーブル1[[#This Row],[設定項目]]&lt;&gt;""),テーブル1[[#This Row],[val_J]],NA())</f>
        <v>#N/A</v>
      </c>
      <c r="AD471" s="11" t="e">
        <f>IF(AND(テーブル1[[#This Row],[設定項目]]&lt;設定!$F$8,テーブル1[[#This Row],[設定項目]]&lt;&gt;""),テーブル1[[#This Row],[val_K]],NA())</f>
        <v>#N/A</v>
      </c>
      <c r="AE471" s="11">
        <f>IF(AND('グラフ(cCa-P)'!$I$11="ON",テーブル1[[#This Row],[ラベル表示]]=TRUE),テーブル1[[#This Row],[名前]],"")</f>
        <v>0</v>
      </c>
      <c r="AF471" s="11">
        <f>IF(AND('グラフ(PTH-cCa,P)'!$I$31="ON",テーブル1[[#This Row],[ラベル表示]]=TRUE),テーブル1[[#This Row],[名前]],"")</f>
        <v>0</v>
      </c>
      <c r="AG471" s="11">
        <f>IF(AND('グラフ(PTH-cCa,P)'!$Y$31="ON",テーブル1[[#This Row],[ラベル表示]]=TRUE),テーブル1[[#This Row],[名前]],"")</f>
        <v>0</v>
      </c>
      <c r="AH471" s="76">
        <f t="shared" si="15"/>
        <v>0</v>
      </c>
    </row>
    <row r="472" spans="2:34" ht="20.399999999999999" customHeight="1" x14ac:dyDescent="0.45">
      <c r="B472" s="129" t="b">
        <v>1</v>
      </c>
      <c r="C472" s="88">
        <f t="shared" si="14"/>
        <v>468</v>
      </c>
      <c r="D472" s="144"/>
      <c r="E472" s="8"/>
      <c r="F472" s="8"/>
      <c r="G472" s="8"/>
      <c r="H472" s="8"/>
      <c r="I472" s="8"/>
      <c r="J472" s="8"/>
      <c r="K472" s="136" t="str">
        <f>テーブル1[[#This Row],[cCa(mg/dL) '[自動計算']_グラフ表示用]]</f>
        <v/>
      </c>
      <c r="L472" s="8"/>
      <c r="M472" s="8"/>
      <c r="N472" s="59"/>
      <c r="O4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2" s="130" t="e">
        <f>IF(AND(テーブル1[[#This Row],[cCa(mg/dL) '[自動計算']_グラフ表示用]]&lt;&gt;"",テーブル1[[#This Row],[ラベル表示]]=TRUE),テーブル1[[#This Row],[cCa(mg/dL) '[自動計算']_グラフ表示用]],NA())</f>
        <v>#N/A</v>
      </c>
      <c r="Q472" s="130" t="e">
        <f>IF(AND(テーブル1[[#This Row],[P(mg/dL)]]&lt;&gt;"",テーブル1[[#This Row],[ラベル表示]]=TRUE),テーブル1[[#This Row],[P(mg/dL)]],NA())</f>
        <v>#N/A</v>
      </c>
      <c r="R472" s="130" t="e">
        <f>IF(AND(テーブル1[[#This Row],[設定項目]]&lt;&gt;"",テーブル1[[#This Row],[ラベル表示]]=TRUE),テーブル1[[#This Row],[設定項目]],NA())</f>
        <v>#N/A</v>
      </c>
      <c r="S472" s="58" t="e">
        <f>IF(テーブル1[[#This Row],[設定項目]]&gt;=設定!$D$13,テーブル1[[#This Row],[val_J]],NA())</f>
        <v>#N/A</v>
      </c>
      <c r="T472" s="11" t="e">
        <f>IF(テーブル1[[#This Row],[設定項目]]&gt;=設定!$D$13,テーブル1[[#This Row],[val_K]],NA())</f>
        <v>#N/A</v>
      </c>
      <c r="U472" s="11" t="e">
        <f>IF(AND(テーブル1[[#This Row],[設定項目]]&lt;設定!$D$13,テーブル1[[#This Row],[設定項目]]&gt;=設定!$D$12),テーブル1[[#This Row],[val_J]],NA())</f>
        <v>#N/A</v>
      </c>
      <c r="V472" s="11" t="e">
        <f>IF(AND(テーブル1[[#This Row],[設定項目]]&lt;設定!$D$13,テーブル1[[#This Row],[設定項目]]&gt;=設定!$D$12),テーブル1[[#This Row],[val_K]],NA())</f>
        <v>#N/A</v>
      </c>
      <c r="W472" s="11" t="e">
        <f>IF(AND(テーブル1[[#This Row],[設定項目]]&lt;設定!$D$12,テーブル1[[#This Row],[設定項目]]&gt;=設定!$D$11),テーブル1[[#This Row],[val_J]],NA())</f>
        <v>#N/A</v>
      </c>
      <c r="X472" s="11" t="e">
        <f>IF(AND(テーブル1[[#This Row],[設定項目]]&lt;設定!$D$12,テーブル1[[#This Row],[設定項目]]&gt;=設定!$D$11),テーブル1[[#This Row],[val_K]],NA())</f>
        <v>#N/A</v>
      </c>
      <c r="Y472" s="11" t="e">
        <f>IF(AND(テーブル1[[#This Row],[設定項目]]&lt;設定!$D$11,テーブル1[[#This Row],[設定項目]]&gt;=設定!$D$10),テーブル1[[#This Row],[val_J]],NA())</f>
        <v>#N/A</v>
      </c>
      <c r="Z472" s="11" t="e">
        <f>IF(AND(テーブル1[[#This Row],[設定項目]]&lt;設定!$D$11,テーブル1[[#This Row],[設定項目]]&gt;=設定!$D$10),テーブル1[[#This Row],[val_K]],NA())</f>
        <v>#N/A</v>
      </c>
      <c r="AA472" s="11" t="e">
        <f>IF(AND(テーブル1[[#This Row],[設定項目]]&lt;設定!$D$10,テーブル1[[#This Row],[設定項目]]&gt;=設定!$D$9),テーブル1[[#This Row],[val_J]],NA())</f>
        <v>#N/A</v>
      </c>
      <c r="AB472" s="11" t="e">
        <f>IF(AND(テーブル1[[#This Row],[設定項目]]&lt;設定!$D$10,テーブル1[[#This Row],[設定項目]]&gt;=設定!$D$9),テーブル1[[#This Row],[val_K]],NA())</f>
        <v>#N/A</v>
      </c>
      <c r="AC472" s="11" t="e">
        <f>IF(AND(テーブル1[[#This Row],[設定項目]]&lt;設定!$F$8,テーブル1[[#This Row],[設定項目]]&lt;&gt;""),テーブル1[[#This Row],[val_J]],NA())</f>
        <v>#N/A</v>
      </c>
      <c r="AD472" s="11" t="e">
        <f>IF(AND(テーブル1[[#This Row],[設定項目]]&lt;設定!$F$8,テーブル1[[#This Row],[設定項目]]&lt;&gt;""),テーブル1[[#This Row],[val_K]],NA())</f>
        <v>#N/A</v>
      </c>
      <c r="AE472" s="11">
        <f>IF(AND('グラフ(cCa-P)'!$I$11="ON",テーブル1[[#This Row],[ラベル表示]]=TRUE),テーブル1[[#This Row],[名前]],"")</f>
        <v>0</v>
      </c>
      <c r="AF472" s="11">
        <f>IF(AND('グラフ(PTH-cCa,P)'!$I$31="ON",テーブル1[[#This Row],[ラベル表示]]=TRUE),テーブル1[[#This Row],[名前]],"")</f>
        <v>0</v>
      </c>
      <c r="AG472" s="11">
        <f>IF(AND('グラフ(PTH-cCa,P)'!$Y$31="ON",テーブル1[[#This Row],[ラベル表示]]=TRUE),テーブル1[[#This Row],[名前]],"")</f>
        <v>0</v>
      </c>
      <c r="AH472" s="76">
        <f t="shared" si="15"/>
        <v>0</v>
      </c>
    </row>
    <row r="473" spans="2:34" ht="20.399999999999999" customHeight="1" x14ac:dyDescent="0.45">
      <c r="B473" s="129" t="b">
        <v>1</v>
      </c>
      <c r="C473" s="88">
        <f t="shared" si="14"/>
        <v>469</v>
      </c>
      <c r="D473" s="144"/>
      <c r="E473" s="8"/>
      <c r="F473" s="8"/>
      <c r="G473" s="8"/>
      <c r="H473" s="8"/>
      <c r="I473" s="8"/>
      <c r="J473" s="8"/>
      <c r="K473" s="136" t="str">
        <f>テーブル1[[#This Row],[cCa(mg/dL) '[自動計算']_グラフ表示用]]</f>
        <v/>
      </c>
      <c r="L473" s="8"/>
      <c r="M473" s="8"/>
      <c r="N473" s="59"/>
      <c r="O4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3" s="130" t="e">
        <f>IF(AND(テーブル1[[#This Row],[cCa(mg/dL) '[自動計算']_グラフ表示用]]&lt;&gt;"",テーブル1[[#This Row],[ラベル表示]]=TRUE),テーブル1[[#This Row],[cCa(mg/dL) '[自動計算']_グラフ表示用]],NA())</f>
        <v>#N/A</v>
      </c>
      <c r="Q473" s="130" t="e">
        <f>IF(AND(テーブル1[[#This Row],[P(mg/dL)]]&lt;&gt;"",テーブル1[[#This Row],[ラベル表示]]=TRUE),テーブル1[[#This Row],[P(mg/dL)]],NA())</f>
        <v>#N/A</v>
      </c>
      <c r="R473" s="130" t="e">
        <f>IF(AND(テーブル1[[#This Row],[設定項目]]&lt;&gt;"",テーブル1[[#This Row],[ラベル表示]]=TRUE),テーブル1[[#This Row],[設定項目]],NA())</f>
        <v>#N/A</v>
      </c>
      <c r="S473" s="58" t="e">
        <f>IF(テーブル1[[#This Row],[設定項目]]&gt;=設定!$D$13,テーブル1[[#This Row],[val_J]],NA())</f>
        <v>#N/A</v>
      </c>
      <c r="T473" s="11" t="e">
        <f>IF(テーブル1[[#This Row],[設定項目]]&gt;=設定!$D$13,テーブル1[[#This Row],[val_K]],NA())</f>
        <v>#N/A</v>
      </c>
      <c r="U473" s="11" t="e">
        <f>IF(AND(テーブル1[[#This Row],[設定項目]]&lt;設定!$D$13,テーブル1[[#This Row],[設定項目]]&gt;=設定!$D$12),テーブル1[[#This Row],[val_J]],NA())</f>
        <v>#N/A</v>
      </c>
      <c r="V473" s="11" t="e">
        <f>IF(AND(テーブル1[[#This Row],[設定項目]]&lt;設定!$D$13,テーブル1[[#This Row],[設定項目]]&gt;=設定!$D$12),テーブル1[[#This Row],[val_K]],NA())</f>
        <v>#N/A</v>
      </c>
      <c r="W473" s="11" t="e">
        <f>IF(AND(テーブル1[[#This Row],[設定項目]]&lt;設定!$D$12,テーブル1[[#This Row],[設定項目]]&gt;=設定!$D$11),テーブル1[[#This Row],[val_J]],NA())</f>
        <v>#N/A</v>
      </c>
      <c r="X473" s="11" t="e">
        <f>IF(AND(テーブル1[[#This Row],[設定項目]]&lt;設定!$D$12,テーブル1[[#This Row],[設定項目]]&gt;=設定!$D$11),テーブル1[[#This Row],[val_K]],NA())</f>
        <v>#N/A</v>
      </c>
      <c r="Y473" s="11" t="e">
        <f>IF(AND(テーブル1[[#This Row],[設定項目]]&lt;設定!$D$11,テーブル1[[#This Row],[設定項目]]&gt;=設定!$D$10),テーブル1[[#This Row],[val_J]],NA())</f>
        <v>#N/A</v>
      </c>
      <c r="Z473" s="11" t="e">
        <f>IF(AND(テーブル1[[#This Row],[設定項目]]&lt;設定!$D$11,テーブル1[[#This Row],[設定項目]]&gt;=設定!$D$10),テーブル1[[#This Row],[val_K]],NA())</f>
        <v>#N/A</v>
      </c>
      <c r="AA473" s="11" t="e">
        <f>IF(AND(テーブル1[[#This Row],[設定項目]]&lt;設定!$D$10,テーブル1[[#This Row],[設定項目]]&gt;=設定!$D$9),テーブル1[[#This Row],[val_J]],NA())</f>
        <v>#N/A</v>
      </c>
      <c r="AB473" s="11" t="e">
        <f>IF(AND(テーブル1[[#This Row],[設定項目]]&lt;設定!$D$10,テーブル1[[#This Row],[設定項目]]&gt;=設定!$D$9),テーブル1[[#This Row],[val_K]],NA())</f>
        <v>#N/A</v>
      </c>
      <c r="AC473" s="11" t="e">
        <f>IF(AND(テーブル1[[#This Row],[設定項目]]&lt;設定!$F$8,テーブル1[[#This Row],[設定項目]]&lt;&gt;""),テーブル1[[#This Row],[val_J]],NA())</f>
        <v>#N/A</v>
      </c>
      <c r="AD473" s="11" t="e">
        <f>IF(AND(テーブル1[[#This Row],[設定項目]]&lt;設定!$F$8,テーブル1[[#This Row],[設定項目]]&lt;&gt;""),テーブル1[[#This Row],[val_K]],NA())</f>
        <v>#N/A</v>
      </c>
      <c r="AE473" s="11">
        <f>IF(AND('グラフ(cCa-P)'!$I$11="ON",テーブル1[[#This Row],[ラベル表示]]=TRUE),テーブル1[[#This Row],[名前]],"")</f>
        <v>0</v>
      </c>
      <c r="AF473" s="11">
        <f>IF(AND('グラフ(PTH-cCa,P)'!$I$31="ON",テーブル1[[#This Row],[ラベル表示]]=TRUE),テーブル1[[#This Row],[名前]],"")</f>
        <v>0</v>
      </c>
      <c r="AG473" s="11">
        <f>IF(AND('グラフ(PTH-cCa,P)'!$Y$31="ON",テーブル1[[#This Row],[ラベル表示]]=TRUE),テーブル1[[#This Row],[名前]],"")</f>
        <v>0</v>
      </c>
      <c r="AH473" s="76">
        <f t="shared" si="15"/>
        <v>0</v>
      </c>
    </row>
    <row r="474" spans="2:34" ht="20.399999999999999" customHeight="1" x14ac:dyDescent="0.45">
      <c r="B474" s="129" t="b">
        <v>1</v>
      </c>
      <c r="C474" s="88">
        <f t="shared" si="14"/>
        <v>470</v>
      </c>
      <c r="D474" s="144"/>
      <c r="E474" s="8"/>
      <c r="F474" s="8"/>
      <c r="G474" s="8"/>
      <c r="H474" s="8"/>
      <c r="I474" s="8"/>
      <c r="J474" s="8"/>
      <c r="K474" s="136" t="str">
        <f>テーブル1[[#This Row],[cCa(mg/dL) '[自動計算']_グラフ表示用]]</f>
        <v/>
      </c>
      <c r="L474" s="8"/>
      <c r="M474" s="8"/>
      <c r="N474" s="59"/>
      <c r="O4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4" s="130" t="e">
        <f>IF(AND(テーブル1[[#This Row],[cCa(mg/dL) '[自動計算']_グラフ表示用]]&lt;&gt;"",テーブル1[[#This Row],[ラベル表示]]=TRUE),テーブル1[[#This Row],[cCa(mg/dL) '[自動計算']_グラフ表示用]],NA())</f>
        <v>#N/A</v>
      </c>
      <c r="Q474" s="130" t="e">
        <f>IF(AND(テーブル1[[#This Row],[P(mg/dL)]]&lt;&gt;"",テーブル1[[#This Row],[ラベル表示]]=TRUE),テーブル1[[#This Row],[P(mg/dL)]],NA())</f>
        <v>#N/A</v>
      </c>
      <c r="R474" s="130" t="e">
        <f>IF(AND(テーブル1[[#This Row],[設定項目]]&lt;&gt;"",テーブル1[[#This Row],[ラベル表示]]=TRUE),テーブル1[[#This Row],[設定項目]],NA())</f>
        <v>#N/A</v>
      </c>
      <c r="S474" s="58" t="e">
        <f>IF(テーブル1[[#This Row],[設定項目]]&gt;=設定!$D$13,テーブル1[[#This Row],[val_J]],NA())</f>
        <v>#N/A</v>
      </c>
      <c r="T474" s="11" t="e">
        <f>IF(テーブル1[[#This Row],[設定項目]]&gt;=設定!$D$13,テーブル1[[#This Row],[val_K]],NA())</f>
        <v>#N/A</v>
      </c>
      <c r="U474" s="11" t="e">
        <f>IF(AND(テーブル1[[#This Row],[設定項目]]&lt;設定!$D$13,テーブル1[[#This Row],[設定項目]]&gt;=設定!$D$12),テーブル1[[#This Row],[val_J]],NA())</f>
        <v>#N/A</v>
      </c>
      <c r="V474" s="11" t="e">
        <f>IF(AND(テーブル1[[#This Row],[設定項目]]&lt;設定!$D$13,テーブル1[[#This Row],[設定項目]]&gt;=設定!$D$12),テーブル1[[#This Row],[val_K]],NA())</f>
        <v>#N/A</v>
      </c>
      <c r="W474" s="11" t="e">
        <f>IF(AND(テーブル1[[#This Row],[設定項目]]&lt;設定!$D$12,テーブル1[[#This Row],[設定項目]]&gt;=設定!$D$11),テーブル1[[#This Row],[val_J]],NA())</f>
        <v>#N/A</v>
      </c>
      <c r="X474" s="11" t="e">
        <f>IF(AND(テーブル1[[#This Row],[設定項目]]&lt;設定!$D$12,テーブル1[[#This Row],[設定項目]]&gt;=設定!$D$11),テーブル1[[#This Row],[val_K]],NA())</f>
        <v>#N/A</v>
      </c>
      <c r="Y474" s="11" t="e">
        <f>IF(AND(テーブル1[[#This Row],[設定項目]]&lt;設定!$D$11,テーブル1[[#This Row],[設定項目]]&gt;=設定!$D$10),テーブル1[[#This Row],[val_J]],NA())</f>
        <v>#N/A</v>
      </c>
      <c r="Z474" s="11" t="e">
        <f>IF(AND(テーブル1[[#This Row],[設定項目]]&lt;設定!$D$11,テーブル1[[#This Row],[設定項目]]&gt;=設定!$D$10),テーブル1[[#This Row],[val_K]],NA())</f>
        <v>#N/A</v>
      </c>
      <c r="AA474" s="11" t="e">
        <f>IF(AND(テーブル1[[#This Row],[設定項目]]&lt;設定!$D$10,テーブル1[[#This Row],[設定項目]]&gt;=設定!$D$9),テーブル1[[#This Row],[val_J]],NA())</f>
        <v>#N/A</v>
      </c>
      <c r="AB474" s="11" t="e">
        <f>IF(AND(テーブル1[[#This Row],[設定項目]]&lt;設定!$D$10,テーブル1[[#This Row],[設定項目]]&gt;=設定!$D$9),テーブル1[[#This Row],[val_K]],NA())</f>
        <v>#N/A</v>
      </c>
      <c r="AC474" s="11" t="e">
        <f>IF(AND(テーブル1[[#This Row],[設定項目]]&lt;設定!$F$8,テーブル1[[#This Row],[設定項目]]&lt;&gt;""),テーブル1[[#This Row],[val_J]],NA())</f>
        <v>#N/A</v>
      </c>
      <c r="AD474" s="11" t="e">
        <f>IF(AND(テーブル1[[#This Row],[設定項目]]&lt;設定!$F$8,テーブル1[[#This Row],[設定項目]]&lt;&gt;""),テーブル1[[#This Row],[val_K]],NA())</f>
        <v>#N/A</v>
      </c>
      <c r="AE474" s="11">
        <f>IF(AND('グラフ(cCa-P)'!$I$11="ON",テーブル1[[#This Row],[ラベル表示]]=TRUE),テーブル1[[#This Row],[名前]],"")</f>
        <v>0</v>
      </c>
      <c r="AF474" s="11">
        <f>IF(AND('グラフ(PTH-cCa,P)'!$I$31="ON",テーブル1[[#This Row],[ラベル表示]]=TRUE),テーブル1[[#This Row],[名前]],"")</f>
        <v>0</v>
      </c>
      <c r="AG474" s="11">
        <f>IF(AND('グラフ(PTH-cCa,P)'!$Y$31="ON",テーブル1[[#This Row],[ラベル表示]]=TRUE),テーブル1[[#This Row],[名前]],"")</f>
        <v>0</v>
      </c>
      <c r="AH474" s="76">
        <f t="shared" si="15"/>
        <v>0</v>
      </c>
    </row>
    <row r="475" spans="2:34" ht="20.399999999999999" customHeight="1" x14ac:dyDescent="0.45">
      <c r="B475" s="129" t="b">
        <v>1</v>
      </c>
      <c r="C475" s="88">
        <f t="shared" si="14"/>
        <v>471</v>
      </c>
      <c r="D475" s="144"/>
      <c r="E475" s="8"/>
      <c r="F475" s="8"/>
      <c r="G475" s="8"/>
      <c r="H475" s="8"/>
      <c r="I475" s="8"/>
      <c r="J475" s="8"/>
      <c r="K475" s="136" t="str">
        <f>テーブル1[[#This Row],[cCa(mg/dL) '[自動計算']_グラフ表示用]]</f>
        <v/>
      </c>
      <c r="L475" s="8"/>
      <c r="M475" s="8"/>
      <c r="N475" s="59"/>
      <c r="O4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5" s="130" t="e">
        <f>IF(AND(テーブル1[[#This Row],[cCa(mg/dL) '[自動計算']_グラフ表示用]]&lt;&gt;"",テーブル1[[#This Row],[ラベル表示]]=TRUE),テーブル1[[#This Row],[cCa(mg/dL) '[自動計算']_グラフ表示用]],NA())</f>
        <v>#N/A</v>
      </c>
      <c r="Q475" s="130" t="e">
        <f>IF(AND(テーブル1[[#This Row],[P(mg/dL)]]&lt;&gt;"",テーブル1[[#This Row],[ラベル表示]]=TRUE),テーブル1[[#This Row],[P(mg/dL)]],NA())</f>
        <v>#N/A</v>
      </c>
      <c r="R475" s="130" t="e">
        <f>IF(AND(テーブル1[[#This Row],[設定項目]]&lt;&gt;"",テーブル1[[#This Row],[ラベル表示]]=TRUE),テーブル1[[#This Row],[設定項目]],NA())</f>
        <v>#N/A</v>
      </c>
      <c r="S475" s="58" t="e">
        <f>IF(テーブル1[[#This Row],[設定項目]]&gt;=設定!$D$13,テーブル1[[#This Row],[val_J]],NA())</f>
        <v>#N/A</v>
      </c>
      <c r="T475" s="11" t="e">
        <f>IF(テーブル1[[#This Row],[設定項目]]&gt;=設定!$D$13,テーブル1[[#This Row],[val_K]],NA())</f>
        <v>#N/A</v>
      </c>
      <c r="U475" s="11" t="e">
        <f>IF(AND(テーブル1[[#This Row],[設定項目]]&lt;設定!$D$13,テーブル1[[#This Row],[設定項目]]&gt;=設定!$D$12),テーブル1[[#This Row],[val_J]],NA())</f>
        <v>#N/A</v>
      </c>
      <c r="V475" s="11" t="e">
        <f>IF(AND(テーブル1[[#This Row],[設定項目]]&lt;設定!$D$13,テーブル1[[#This Row],[設定項目]]&gt;=設定!$D$12),テーブル1[[#This Row],[val_K]],NA())</f>
        <v>#N/A</v>
      </c>
      <c r="W475" s="11" t="e">
        <f>IF(AND(テーブル1[[#This Row],[設定項目]]&lt;設定!$D$12,テーブル1[[#This Row],[設定項目]]&gt;=設定!$D$11),テーブル1[[#This Row],[val_J]],NA())</f>
        <v>#N/A</v>
      </c>
      <c r="X475" s="11" t="e">
        <f>IF(AND(テーブル1[[#This Row],[設定項目]]&lt;設定!$D$12,テーブル1[[#This Row],[設定項目]]&gt;=設定!$D$11),テーブル1[[#This Row],[val_K]],NA())</f>
        <v>#N/A</v>
      </c>
      <c r="Y475" s="11" t="e">
        <f>IF(AND(テーブル1[[#This Row],[設定項目]]&lt;設定!$D$11,テーブル1[[#This Row],[設定項目]]&gt;=設定!$D$10),テーブル1[[#This Row],[val_J]],NA())</f>
        <v>#N/A</v>
      </c>
      <c r="Z475" s="11" t="e">
        <f>IF(AND(テーブル1[[#This Row],[設定項目]]&lt;設定!$D$11,テーブル1[[#This Row],[設定項目]]&gt;=設定!$D$10),テーブル1[[#This Row],[val_K]],NA())</f>
        <v>#N/A</v>
      </c>
      <c r="AA475" s="11" t="e">
        <f>IF(AND(テーブル1[[#This Row],[設定項目]]&lt;設定!$D$10,テーブル1[[#This Row],[設定項目]]&gt;=設定!$D$9),テーブル1[[#This Row],[val_J]],NA())</f>
        <v>#N/A</v>
      </c>
      <c r="AB475" s="11" t="e">
        <f>IF(AND(テーブル1[[#This Row],[設定項目]]&lt;設定!$D$10,テーブル1[[#This Row],[設定項目]]&gt;=設定!$D$9),テーブル1[[#This Row],[val_K]],NA())</f>
        <v>#N/A</v>
      </c>
      <c r="AC475" s="11" t="e">
        <f>IF(AND(テーブル1[[#This Row],[設定項目]]&lt;設定!$F$8,テーブル1[[#This Row],[設定項目]]&lt;&gt;""),テーブル1[[#This Row],[val_J]],NA())</f>
        <v>#N/A</v>
      </c>
      <c r="AD475" s="11" t="e">
        <f>IF(AND(テーブル1[[#This Row],[設定項目]]&lt;設定!$F$8,テーブル1[[#This Row],[設定項目]]&lt;&gt;""),テーブル1[[#This Row],[val_K]],NA())</f>
        <v>#N/A</v>
      </c>
      <c r="AE475" s="11">
        <f>IF(AND('グラフ(cCa-P)'!$I$11="ON",テーブル1[[#This Row],[ラベル表示]]=TRUE),テーブル1[[#This Row],[名前]],"")</f>
        <v>0</v>
      </c>
      <c r="AF475" s="11">
        <f>IF(AND('グラフ(PTH-cCa,P)'!$I$31="ON",テーブル1[[#This Row],[ラベル表示]]=TRUE),テーブル1[[#This Row],[名前]],"")</f>
        <v>0</v>
      </c>
      <c r="AG475" s="11">
        <f>IF(AND('グラフ(PTH-cCa,P)'!$Y$31="ON",テーブル1[[#This Row],[ラベル表示]]=TRUE),テーブル1[[#This Row],[名前]],"")</f>
        <v>0</v>
      </c>
      <c r="AH475" s="76">
        <f t="shared" si="15"/>
        <v>0</v>
      </c>
    </row>
    <row r="476" spans="2:34" ht="20.399999999999999" customHeight="1" x14ac:dyDescent="0.45">
      <c r="B476" s="129" t="b">
        <v>1</v>
      </c>
      <c r="C476" s="88">
        <f t="shared" si="14"/>
        <v>472</v>
      </c>
      <c r="D476" s="144"/>
      <c r="E476" s="8"/>
      <c r="F476" s="8"/>
      <c r="G476" s="8"/>
      <c r="H476" s="8"/>
      <c r="I476" s="8"/>
      <c r="J476" s="8"/>
      <c r="K476" s="136" t="str">
        <f>テーブル1[[#This Row],[cCa(mg/dL) '[自動計算']_グラフ表示用]]</f>
        <v/>
      </c>
      <c r="L476" s="8"/>
      <c r="M476" s="8"/>
      <c r="N476" s="59"/>
      <c r="O4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6" s="130" t="e">
        <f>IF(AND(テーブル1[[#This Row],[cCa(mg/dL) '[自動計算']_グラフ表示用]]&lt;&gt;"",テーブル1[[#This Row],[ラベル表示]]=TRUE),テーブル1[[#This Row],[cCa(mg/dL) '[自動計算']_グラフ表示用]],NA())</f>
        <v>#N/A</v>
      </c>
      <c r="Q476" s="130" t="e">
        <f>IF(AND(テーブル1[[#This Row],[P(mg/dL)]]&lt;&gt;"",テーブル1[[#This Row],[ラベル表示]]=TRUE),テーブル1[[#This Row],[P(mg/dL)]],NA())</f>
        <v>#N/A</v>
      </c>
      <c r="R476" s="130" t="e">
        <f>IF(AND(テーブル1[[#This Row],[設定項目]]&lt;&gt;"",テーブル1[[#This Row],[ラベル表示]]=TRUE),テーブル1[[#This Row],[設定項目]],NA())</f>
        <v>#N/A</v>
      </c>
      <c r="S476" s="58" t="e">
        <f>IF(テーブル1[[#This Row],[設定項目]]&gt;=設定!$D$13,テーブル1[[#This Row],[val_J]],NA())</f>
        <v>#N/A</v>
      </c>
      <c r="T476" s="11" t="e">
        <f>IF(テーブル1[[#This Row],[設定項目]]&gt;=設定!$D$13,テーブル1[[#This Row],[val_K]],NA())</f>
        <v>#N/A</v>
      </c>
      <c r="U476" s="11" t="e">
        <f>IF(AND(テーブル1[[#This Row],[設定項目]]&lt;設定!$D$13,テーブル1[[#This Row],[設定項目]]&gt;=設定!$D$12),テーブル1[[#This Row],[val_J]],NA())</f>
        <v>#N/A</v>
      </c>
      <c r="V476" s="11" t="e">
        <f>IF(AND(テーブル1[[#This Row],[設定項目]]&lt;設定!$D$13,テーブル1[[#This Row],[設定項目]]&gt;=設定!$D$12),テーブル1[[#This Row],[val_K]],NA())</f>
        <v>#N/A</v>
      </c>
      <c r="W476" s="11" t="e">
        <f>IF(AND(テーブル1[[#This Row],[設定項目]]&lt;設定!$D$12,テーブル1[[#This Row],[設定項目]]&gt;=設定!$D$11),テーブル1[[#This Row],[val_J]],NA())</f>
        <v>#N/A</v>
      </c>
      <c r="X476" s="11" t="e">
        <f>IF(AND(テーブル1[[#This Row],[設定項目]]&lt;設定!$D$12,テーブル1[[#This Row],[設定項目]]&gt;=設定!$D$11),テーブル1[[#This Row],[val_K]],NA())</f>
        <v>#N/A</v>
      </c>
      <c r="Y476" s="11" t="e">
        <f>IF(AND(テーブル1[[#This Row],[設定項目]]&lt;設定!$D$11,テーブル1[[#This Row],[設定項目]]&gt;=設定!$D$10),テーブル1[[#This Row],[val_J]],NA())</f>
        <v>#N/A</v>
      </c>
      <c r="Z476" s="11" t="e">
        <f>IF(AND(テーブル1[[#This Row],[設定項目]]&lt;設定!$D$11,テーブル1[[#This Row],[設定項目]]&gt;=設定!$D$10),テーブル1[[#This Row],[val_K]],NA())</f>
        <v>#N/A</v>
      </c>
      <c r="AA476" s="11" t="e">
        <f>IF(AND(テーブル1[[#This Row],[設定項目]]&lt;設定!$D$10,テーブル1[[#This Row],[設定項目]]&gt;=設定!$D$9),テーブル1[[#This Row],[val_J]],NA())</f>
        <v>#N/A</v>
      </c>
      <c r="AB476" s="11" t="e">
        <f>IF(AND(テーブル1[[#This Row],[設定項目]]&lt;設定!$D$10,テーブル1[[#This Row],[設定項目]]&gt;=設定!$D$9),テーブル1[[#This Row],[val_K]],NA())</f>
        <v>#N/A</v>
      </c>
      <c r="AC476" s="11" t="e">
        <f>IF(AND(テーブル1[[#This Row],[設定項目]]&lt;設定!$F$8,テーブル1[[#This Row],[設定項目]]&lt;&gt;""),テーブル1[[#This Row],[val_J]],NA())</f>
        <v>#N/A</v>
      </c>
      <c r="AD476" s="11" t="e">
        <f>IF(AND(テーブル1[[#This Row],[設定項目]]&lt;設定!$F$8,テーブル1[[#This Row],[設定項目]]&lt;&gt;""),テーブル1[[#This Row],[val_K]],NA())</f>
        <v>#N/A</v>
      </c>
      <c r="AE476" s="11">
        <f>IF(AND('グラフ(cCa-P)'!$I$11="ON",テーブル1[[#This Row],[ラベル表示]]=TRUE),テーブル1[[#This Row],[名前]],"")</f>
        <v>0</v>
      </c>
      <c r="AF476" s="11">
        <f>IF(AND('グラフ(PTH-cCa,P)'!$I$31="ON",テーブル1[[#This Row],[ラベル表示]]=TRUE),テーブル1[[#This Row],[名前]],"")</f>
        <v>0</v>
      </c>
      <c r="AG476" s="11">
        <f>IF(AND('グラフ(PTH-cCa,P)'!$Y$31="ON",テーブル1[[#This Row],[ラベル表示]]=TRUE),テーブル1[[#This Row],[名前]],"")</f>
        <v>0</v>
      </c>
      <c r="AH476" s="76">
        <f t="shared" si="15"/>
        <v>0</v>
      </c>
    </row>
    <row r="477" spans="2:34" ht="20.399999999999999" customHeight="1" x14ac:dyDescent="0.45">
      <c r="B477" s="129" t="b">
        <v>1</v>
      </c>
      <c r="C477" s="88">
        <f t="shared" si="14"/>
        <v>473</v>
      </c>
      <c r="D477" s="144"/>
      <c r="E477" s="8"/>
      <c r="F477" s="8"/>
      <c r="G477" s="8"/>
      <c r="H477" s="8"/>
      <c r="I477" s="8"/>
      <c r="J477" s="8"/>
      <c r="K477" s="136" t="str">
        <f>テーブル1[[#This Row],[cCa(mg/dL) '[自動計算']_グラフ表示用]]</f>
        <v/>
      </c>
      <c r="L477" s="8"/>
      <c r="M477" s="8"/>
      <c r="N477" s="59"/>
      <c r="O4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7" s="130" t="e">
        <f>IF(AND(テーブル1[[#This Row],[cCa(mg/dL) '[自動計算']_グラフ表示用]]&lt;&gt;"",テーブル1[[#This Row],[ラベル表示]]=TRUE),テーブル1[[#This Row],[cCa(mg/dL) '[自動計算']_グラフ表示用]],NA())</f>
        <v>#N/A</v>
      </c>
      <c r="Q477" s="130" t="e">
        <f>IF(AND(テーブル1[[#This Row],[P(mg/dL)]]&lt;&gt;"",テーブル1[[#This Row],[ラベル表示]]=TRUE),テーブル1[[#This Row],[P(mg/dL)]],NA())</f>
        <v>#N/A</v>
      </c>
      <c r="R477" s="130" t="e">
        <f>IF(AND(テーブル1[[#This Row],[設定項目]]&lt;&gt;"",テーブル1[[#This Row],[ラベル表示]]=TRUE),テーブル1[[#This Row],[設定項目]],NA())</f>
        <v>#N/A</v>
      </c>
      <c r="S477" s="58" t="e">
        <f>IF(テーブル1[[#This Row],[設定項目]]&gt;=設定!$D$13,テーブル1[[#This Row],[val_J]],NA())</f>
        <v>#N/A</v>
      </c>
      <c r="T477" s="11" t="e">
        <f>IF(テーブル1[[#This Row],[設定項目]]&gt;=設定!$D$13,テーブル1[[#This Row],[val_K]],NA())</f>
        <v>#N/A</v>
      </c>
      <c r="U477" s="11" t="e">
        <f>IF(AND(テーブル1[[#This Row],[設定項目]]&lt;設定!$D$13,テーブル1[[#This Row],[設定項目]]&gt;=設定!$D$12),テーブル1[[#This Row],[val_J]],NA())</f>
        <v>#N/A</v>
      </c>
      <c r="V477" s="11" t="e">
        <f>IF(AND(テーブル1[[#This Row],[設定項目]]&lt;設定!$D$13,テーブル1[[#This Row],[設定項目]]&gt;=設定!$D$12),テーブル1[[#This Row],[val_K]],NA())</f>
        <v>#N/A</v>
      </c>
      <c r="W477" s="11" t="e">
        <f>IF(AND(テーブル1[[#This Row],[設定項目]]&lt;設定!$D$12,テーブル1[[#This Row],[設定項目]]&gt;=設定!$D$11),テーブル1[[#This Row],[val_J]],NA())</f>
        <v>#N/A</v>
      </c>
      <c r="X477" s="11" t="e">
        <f>IF(AND(テーブル1[[#This Row],[設定項目]]&lt;設定!$D$12,テーブル1[[#This Row],[設定項目]]&gt;=設定!$D$11),テーブル1[[#This Row],[val_K]],NA())</f>
        <v>#N/A</v>
      </c>
      <c r="Y477" s="11" t="e">
        <f>IF(AND(テーブル1[[#This Row],[設定項目]]&lt;設定!$D$11,テーブル1[[#This Row],[設定項目]]&gt;=設定!$D$10),テーブル1[[#This Row],[val_J]],NA())</f>
        <v>#N/A</v>
      </c>
      <c r="Z477" s="11" t="e">
        <f>IF(AND(テーブル1[[#This Row],[設定項目]]&lt;設定!$D$11,テーブル1[[#This Row],[設定項目]]&gt;=設定!$D$10),テーブル1[[#This Row],[val_K]],NA())</f>
        <v>#N/A</v>
      </c>
      <c r="AA477" s="11" t="e">
        <f>IF(AND(テーブル1[[#This Row],[設定項目]]&lt;設定!$D$10,テーブル1[[#This Row],[設定項目]]&gt;=設定!$D$9),テーブル1[[#This Row],[val_J]],NA())</f>
        <v>#N/A</v>
      </c>
      <c r="AB477" s="11" t="e">
        <f>IF(AND(テーブル1[[#This Row],[設定項目]]&lt;設定!$D$10,テーブル1[[#This Row],[設定項目]]&gt;=設定!$D$9),テーブル1[[#This Row],[val_K]],NA())</f>
        <v>#N/A</v>
      </c>
      <c r="AC477" s="11" t="e">
        <f>IF(AND(テーブル1[[#This Row],[設定項目]]&lt;設定!$F$8,テーブル1[[#This Row],[設定項目]]&lt;&gt;""),テーブル1[[#This Row],[val_J]],NA())</f>
        <v>#N/A</v>
      </c>
      <c r="AD477" s="11" t="e">
        <f>IF(AND(テーブル1[[#This Row],[設定項目]]&lt;設定!$F$8,テーブル1[[#This Row],[設定項目]]&lt;&gt;""),テーブル1[[#This Row],[val_K]],NA())</f>
        <v>#N/A</v>
      </c>
      <c r="AE477" s="11">
        <f>IF(AND('グラフ(cCa-P)'!$I$11="ON",テーブル1[[#This Row],[ラベル表示]]=TRUE),テーブル1[[#This Row],[名前]],"")</f>
        <v>0</v>
      </c>
      <c r="AF477" s="11">
        <f>IF(AND('グラフ(PTH-cCa,P)'!$I$31="ON",テーブル1[[#This Row],[ラベル表示]]=TRUE),テーブル1[[#This Row],[名前]],"")</f>
        <v>0</v>
      </c>
      <c r="AG477" s="11">
        <f>IF(AND('グラフ(PTH-cCa,P)'!$Y$31="ON",テーブル1[[#This Row],[ラベル表示]]=TRUE),テーブル1[[#This Row],[名前]],"")</f>
        <v>0</v>
      </c>
      <c r="AH477" s="76">
        <f t="shared" si="15"/>
        <v>0</v>
      </c>
    </row>
    <row r="478" spans="2:34" ht="20.399999999999999" customHeight="1" x14ac:dyDescent="0.45">
      <c r="B478" s="129" t="b">
        <v>1</v>
      </c>
      <c r="C478" s="88">
        <f t="shared" si="14"/>
        <v>474</v>
      </c>
      <c r="D478" s="144"/>
      <c r="E478" s="8"/>
      <c r="F478" s="8"/>
      <c r="G478" s="8"/>
      <c r="H478" s="8"/>
      <c r="I478" s="8"/>
      <c r="J478" s="8"/>
      <c r="K478" s="136" t="str">
        <f>テーブル1[[#This Row],[cCa(mg/dL) '[自動計算']_グラフ表示用]]</f>
        <v/>
      </c>
      <c r="L478" s="8"/>
      <c r="M478" s="8"/>
      <c r="N478" s="59"/>
      <c r="O4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8" s="130" t="e">
        <f>IF(AND(テーブル1[[#This Row],[cCa(mg/dL) '[自動計算']_グラフ表示用]]&lt;&gt;"",テーブル1[[#This Row],[ラベル表示]]=TRUE),テーブル1[[#This Row],[cCa(mg/dL) '[自動計算']_グラフ表示用]],NA())</f>
        <v>#N/A</v>
      </c>
      <c r="Q478" s="130" t="e">
        <f>IF(AND(テーブル1[[#This Row],[P(mg/dL)]]&lt;&gt;"",テーブル1[[#This Row],[ラベル表示]]=TRUE),テーブル1[[#This Row],[P(mg/dL)]],NA())</f>
        <v>#N/A</v>
      </c>
      <c r="R478" s="130" t="e">
        <f>IF(AND(テーブル1[[#This Row],[設定項目]]&lt;&gt;"",テーブル1[[#This Row],[ラベル表示]]=TRUE),テーブル1[[#This Row],[設定項目]],NA())</f>
        <v>#N/A</v>
      </c>
      <c r="S478" s="58" t="e">
        <f>IF(テーブル1[[#This Row],[設定項目]]&gt;=設定!$D$13,テーブル1[[#This Row],[val_J]],NA())</f>
        <v>#N/A</v>
      </c>
      <c r="T478" s="11" t="e">
        <f>IF(テーブル1[[#This Row],[設定項目]]&gt;=設定!$D$13,テーブル1[[#This Row],[val_K]],NA())</f>
        <v>#N/A</v>
      </c>
      <c r="U478" s="11" t="e">
        <f>IF(AND(テーブル1[[#This Row],[設定項目]]&lt;設定!$D$13,テーブル1[[#This Row],[設定項目]]&gt;=設定!$D$12),テーブル1[[#This Row],[val_J]],NA())</f>
        <v>#N/A</v>
      </c>
      <c r="V478" s="11" t="e">
        <f>IF(AND(テーブル1[[#This Row],[設定項目]]&lt;設定!$D$13,テーブル1[[#This Row],[設定項目]]&gt;=設定!$D$12),テーブル1[[#This Row],[val_K]],NA())</f>
        <v>#N/A</v>
      </c>
      <c r="W478" s="11" t="e">
        <f>IF(AND(テーブル1[[#This Row],[設定項目]]&lt;設定!$D$12,テーブル1[[#This Row],[設定項目]]&gt;=設定!$D$11),テーブル1[[#This Row],[val_J]],NA())</f>
        <v>#N/A</v>
      </c>
      <c r="X478" s="11" t="e">
        <f>IF(AND(テーブル1[[#This Row],[設定項目]]&lt;設定!$D$12,テーブル1[[#This Row],[設定項目]]&gt;=設定!$D$11),テーブル1[[#This Row],[val_K]],NA())</f>
        <v>#N/A</v>
      </c>
      <c r="Y478" s="11" t="e">
        <f>IF(AND(テーブル1[[#This Row],[設定項目]]&lt;設定!$D$11,テーブル1[[#This Row],[設定項目]]&gt;=設定!$D$10),テーブル1[[#This Row],[val_J]],NA())</f>
        <v>#N/A</v>
      </c>
      <c r="Z478" s="11" t="e">
        <f>IF(AND(テーブル1[[#This Row],[設定項目]]&lt;設定!$D$11,テーブル1[[#This Row],[設定項目]]&gt;=設定!$D$10),テーブル1[[#This Row],[val_K]],NA())</f>
        <v>#N/A</v>
      </c>
      <c r="AA478" s="11" t="e">
        <f>IF(AND(テーブル1[[#This Row],[設定項目]]&lt;設定!$D$10,テーブル1[[#This Row],[設定項目]]&gt;=設定!$D$9),テーブル1[[#This Row],[val_J]],NA())</f>
        <v>#N/A</v>
      </c>
      <c r="AB478" s="11" t="e">
        <f>IF(AND(テーブル1[[#This Row],[設定項目]]&lt;設定!$D$10,テーブル1[[#This Row],[設定項目]]&gt;=設定!$D$9),テーブル1[[#This Row],[val_K]],NA())</f>
        <v>#N/A</v>
      </c>
      <c r="AC478" s="11" t="e">
        <f>IF(AND(テーブル1[[#This Row],[設定項目]]&lt;設定!$F$8,テーブル1[[#This Row],[設定項目]]&lt;&gt;""),テーブル1[[#This Row],[val_J]],NA())</f>
        <v>#N/A</v>
      </c>
      <c r="AD478" s="11" t="e">
        <f>IF(AND(テーブル1[[#This Row],[設定項目]]&lt;設定!$F$8,テーブル1[[#This Row],[設定項目]]&lt;&gt;""),テーブル1[[#This Row],[val_K]],NA())</f>
        <v>#N/A</v>
      </c>
      <c r="AE478" s="11">
        <f>IF(AND('グラフ(cCa-P)'!$I$11="ON",テーブル1[[#This Row],[ラベル表示]]=TRUE),テーブル1[[#This Row],[名前]],"")</f>
        <v>0</v>
      </c>
      <c r="AF478" s="11">
        <f>IF(AND('グラフ(PTH-cCa,P)'!$I$31="ON",テーブル1[[#This Row],[ラベル表示]]=TRUE),テーブル1[[#This Row],[名前]],"")</f>
        <v>0</v>
      </c>
      <c r="AG478" s="11">
        <f>IF(AND('グラフ(PTH-cCa,P)'!$Y$31="ON",テーブル1[[#This Row],[ラベル表示]]=TRUE),テーブル1[[#This Row],[名前]],"")</f>
        <v>0</v>
      </c>
      <c r="AH478" s="76">
        <f t="shared" si="15"/>
        <v>0</v>
      </c>
    </row>
    <row r="479" spans="2:34" ht="20.399999999999999" customHeight="1" x14ac:dyDescent="0.45">
      <c r="B479" s="129" t="b">
        <v>1</v>
      </c>
      <c r="C479" s="88">
        <f t="shared" si="14"/>
        <v>475</v>
      </c>
      <c r="D479" s="144"/>
      <c r="E479" s="8"/>
      <c r="F479" s="8"/>
      <c r="G479" s="8"/>
      <c r="H479" s="8"/>
      <c r="I479" s="8"/>
      <c r="J479" s="8"/>
      <c r="K479" s="136" t="str">
        <f>テーブル1[[#This Row],[cCa(mg/dL) '[自動計算']_グラフ表示用]]</f>
        <v/>
      </c>
      <c r="L479" s="8"/>
      <c r="M479" s="8"/>
      <c r="N479" s="59"/>
      <c r="O4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79" s="130" t="e">
        <f>IF(AND(テーブル1[[#This Row],[cCa(mg/dL) '[自動計算']_グラフ表示用]]&lt;&gt;"",テーブル1[[#This Row],[ラベル表示]]=TRUE),テーブル1[[#This Row],[cCa(mg/dL) '[自動計算']_グラフ表示用]],NA())</f>
        <v>#N/A</v>
      </c>
      <c r="Q479" s="130" t="e">
        <f>IF(AND(テーブル1[[#This Row],[P(mg/dL)]]&lt;&gt;"",テーブル1[[#This Row],[ラベル表示]]=TRUE),テーブル1[[#This Row],[P(mg/dL)]],NA())</f>
        <v>#N/A</v>
      </c>
      <c r="R479" s="130" t="e">
        <f>IF(AND(テーブル1[[#This Row],[設定項目]]&lt;&gt;"",テーブル1[[#This Row],[ラベル表示]]=TRUE),テーブル1[[#This Row],[設定項目]],NA())</f>
        <v>#N/A</v>
      </c>
      <c r="S479" s="58" t="e">
        <f>IF(テーブル1[[#This Row],[設定項目]]&gt;=設定!$D$13,テーブル1[[#This Row],[val_J]],NA())</f>
        <v>#N/A</v>
      </c>
      <c r="T479" s="11" t="e">
        <f>IF(テーブル1[[#This Row],[設定項目]]&gt;=設定!$D$13,テーブル1[[#This Row],[val_K]],NA())</f>
        <v>#N/A</v>
      </c>
      <c r="U479" s="11" t="e">
        <f>IF(AND(テーブル1[[#This Row],[設定項目]]&lt;設定!$D$13,テーブル1[[#This Row],[設定項目]]&gt;=設定!$D$12),テーブル1[[#This Row],[val_J]],NA())</f>
        <v>#N/A</v>
      </c>
      <c r="V479" s="11" t="e">
        <f>IF(AND(テーブル1[[#This Row],[設定項目]]&lt;設定!$D$13,テーブル1[[#This Row],[設定項目]]&gt;=設定!$D$12),テーブル1[[#This Row],[val_K]],NA())</f>
        <v>#N/A</v>
      </c>
      <c r="W479" s="11" t="e">
        <f>IF(AND(テーブル1[[#This Row],[設定項目]]&lt;設定!$D$12,テーブル1[[#This Row],[設定項目]]&gt;=設定!$D$11),テーブル1[[#This Row],[val_J]],NA())</f>
        <v>#N/A</v>
      </c>
      <c r="X479" s="11" t="e">
        <f>IF(AND(テーブル1[[#This Row],[設定項目]]&lt;設定!$D$12,テーブル1[[#This Row],[設定項目]]&gt;=設定!$D$11),テーブル1[[#This Row],[val_K]],NA())</f>
        <v>#N/A</v>
      </c>
      <c r="Y479" s="11" t="e">
        <f>IF(AND(テーブル1[[#This Row],[設定項目]]&lt;設定!$D$11,テーブル1[[#This Row],[設定項目]]&gt;=設定!$D$10),テーブル1[[#This Row],[val_J]],NA())</f>
        <v>#N/A</v>
      </c>
      <c r="Z479" s="11" t="e">
        <f>IF(AND(テーブル1[[#This Row],[設定項目]]&lt;設定!$D$11,テーブル1[[#This Row],[設定項目]]&gt;=設定!$D$10),テーブル1[[#This Row],[val_K]],NA())</f>
        <v>#N/A</v>
      </c>
      <c r="AA479" s="11" t="e">
        <f>IF(AND(テーブル1[[#This Row],[設定項目]]&lt;設定!$D$10,テーブル1[[#This Row],[設定項目]]&gt;=設定!$D$9),テーブル1[[#This Row],[val_J]],NA())</f>
        <v>#N/A</v>
      </c>
      <c r="AB479" s="11" t="e">
        <f>IF(AND(テーブル1[[#This Row],[設定項目]]&lt;設定!$D$10,テーブル1[[#This Row],[設定項目]]&gt;=設定!$D$9),テーブル1[[#This Row],[val_K]],NA())</f>
        <v>#N/A</v>
      </c>
      <c r="AC479" s="11" t="e">
        <f>IF(AND(テーブル1[[#This Row],[設定項目]]&lt;設定!$F$8,テーブル1[[#This Row],[設定項目]]&lt;&gt;""),テーブル1[[#This Row],[val_J]],NA())</f>
        <v>#N/A</v>
      </c>
      <c r="AD479" s="11" t="e">
        <f>IF(AND(テーブル1[[#This Row],[設定項目]]&lt;設定!$F$8,テーブル1[[#This Row],[設定項目]]&lt;&gt;""),テーブル1[[#This Row],[val_K]],NA())</f>
        <v>#N/A</v>
      </c>
      <c r="AE479" s="11">
        <f>IF(AND('グラフ(cCa-P)'!$I$11="ON",テーブル1[[#This Row],[ラベル表示]]=TRUE),テーブル1[[#This Row],[名前]],"")</f>
        <v>0</v>
      </c>
      <c r="AF479" s="11">
        <f>IF(AND('グラフ(PTH-cCa,P)'!$I$31="ON",テーブル1[[#This Row],[ラベル表示]]=TRUE),テーブル1[[#This Row],[名前]],"")</f>
        <v>0</v>
      </c>
      <c r="AG479" s="11">
        <f>IF(AND('グラフ(PTH-cCa,P)'!$Y$31="ON",テーブル1[[#This Row],[ラベル表示]]=TRUE),テーブル1[[#This Row],[名前]],"")</f>
        <v>0</v>
      </c>
      <c r="AH479" s="76">
        <f t="shared" si="15"/>
        <v>0</v>
      </c>
    </row>
    <row r="480" spans="2:34" ht="20.399999999999999" customHeight="1" x14ac:dyDescent="0.45">
      <c r="B480" s="129" t="b">
        <v>1</v>
      </c>
      <c r="C480" s="88">
        <f t="shared" si="14"/>
        <v>476</v>
      </c>
      <c r="D480" s="144"/>
      <c r="E480" s="8"/>
      <c r="F480" s="8"/>
      <c r="G480" s="8"/>
      <c r="H480" s="8"/>
      <c r="I480" s="8"/>
      <c r="J480" s="8"/>
      <c r="K480" s="136" t="str">
        <f>テーブル1[[#This Row],[cCa(mg/dL) '[自動計算']_グラフ表示用]]</f>
        <v/>
      </c>
      <c r="L480" s="8"/>
      <c r="M480" s="8"/>
      <c r="N480" s="59"/>
      <c r="O4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0" s="130" t="e">
        <f>IF(AND(テーブル1[[#This Row],[cCa(mg/dL) '[自動計算']_グラフ表示用]]&lt;&gt;"",テーブル1[[#This Row],[ラベル表示]]=TRUE),テーブル1[[#This Row],[cCa(mg/dL) '[自動計算']_グラフ表示用]],NA())</f>
        <v>#N/A</v>
      </c>
      <c r="Q480" s="130" t="e">
        <f>IF(AND(テーブル1[[#This Row],[P(mg/dL)]]&lt;&gt;"",テーブル1[[#This Row],[ラベル表示]]=TRUE),テーブル1[[#This Row],[P(mg/dL)]],NA())</f>
        <v>#N/A</v>
      </c>
      <c r="R480" s="130" t="e">
        <f>IF(AND(テーブル1[[#This Row],[設定項目]]&lt;&gt;"",テーブル1[[#This Row],[ラベル表示]]=TRUE),テーブル1[[#This Row],[設定項目]],NA())</f>
        <v>#N/A</v>
      </c>
      <c r="S480" s="58" t="e">
        <f>IF(テーブル1[[#This Row],[設定項目]]&gt;=設定!$D$13,テーブル1[[#This Row],[val_J]],NA())</f>
        <v>#N/A</v>
      </c>
      <c r="T480" s="11" t="e">
        <f>IF(テーブル1[[#This Row],[設定項目]]&gt;=設定!$D$13,テーブル1[[#This Row],[val_K]],NA())</f>
        <v>#N/A</v>
      </c>
      <c r="U480" s="11" t="e">
        <f>IF(AND(テーブル1[[#This Row],[設定項目]]&lt;設定!$D$13,テーブル1[[#This Row],[設定項目]]&gt;=設定!$D$12),テーブル1[[#This Row],[val_J]],NA())</f>
        <v>#N/A</v>
      </c>
      <c r="V480" s="11" t="e">
        <f>IF(AND(テーブル1[[#This Row],[設定項目]]&lt;設定!$D$13,テーブル1[[#This Row],[設定項目]]&gt;=設定!$D$12),テーブル1[[#This Row],[val_K]],NA())</f>
        <v>#N/A</v>
      </c>
      <c r="W480" s="11" t="e">
        <f>IF(AND(テーブル1[[#This Row],[設定項目]]&lt;設定!$D$12,テーブル1[[#This Row],[設定項目]]&gt;=設定!$D$11),テーブル1[[#This Row],[val_J]],NA())</f>
        <v>#N/A</v>
      </c>
      <c r="X480" s="11" t="e">
        <f>IF(AND(テーブル1[[#This Row],[設定項目]]&lt;設定!$D$12,テーブル1[[#This Row],[設定項目]]&gt;=設定!$D$11),テーブル1[[#This Row],[val_K]],NA())</f>
        <v>#N/A</v>
      </c>
      <c r="Y480" s="11" t="e">
        <f>IF(AND(テーブル1[[#This Row],[設定項目]]&lt;設定!$D$11,テーブル1[[#This Row],[設定項目]]&gt;=設定!$D$10),テーブル1[[#This Row],[val_J]],NA())</f>
        <v>#N/A</v>
      </c>
      <c r="Z480" s="11" t="e">
        <f>IF(AND(テーブル1[[#This Row],[設定項目]]&lt;設定!$D$11,テーブル1[[#This Row],[設定項目]]&gt;=設定!$D$10),テーブル1[[#This Row],[val_K]],NA())</f>
        <v>#N/A</v>
      </c>
      <c r="AA480" s="11" t="e">
        <f>IF(AND(テーブル1[[#This Row],[設定項目]]&lt;設定!$D$10,テーブル1[[#This Row],[設定項目]]&gt;=設定!$D$9),テーブル1[[#This Row],[val_J]],NA())</f>
        <v>#N/A</v>
      </c>
      <c r="AB480" s="11" t="e">
        <f>IF(AND(テーブル1[[#This Row],[設定項目]]&lt;設定!$D$10,テーブル1[[#This Row],[設定項目]]&gt;=設定!$D$9),テーブル1[[#This Row],[val_K]],NA())</f>
        <v>#N/A</v>
      </c>
      <c r="AC480" s="11" t="e">
        <f>IF(AND(テーブル1[[#This Row],[設定項目]]&lt;設定!$F$8,テーブル1[[#This Row],[設定項目]]&lt;&gt;""),テーブル1[[#This Row],[val_J]],NA())</f>
        <v>#N/A</v>
      </c>
      <c r="AD480" s="11" t="e">
        <f>IF(AND(テーブル1[[#This Row],[設定項目]]&lt;設定!$F$8,テーブル1[[#This Row],[設定項目]]&lt;&gt;""),テーブル1[[#This Row],[val_K]],NA())</f>
        <v>#N/A</v>
      </c>
      <c r="AE480" s="11">
        <f>IF(AND('グラフ(cCa-P)'!$I$11="ON",テーブル1[[#This Row],[ラベル表示]]=TRUE),テーブル1[[#This Row],[名前]],"")</f>
        <v>0</v>
      </c>
      <c r="AF480" s="11">
        <f>IF(AND('グラフ(PTH-cCa,P)'!$I$31="ON",テーブル1[[#This Row],[ラベル表示]]=TRUE),テーブル1[[#This Row],[名前]],"")</f>
        <v>0</v>
      </c>
      <c r="AG480" s="11">
        <f>IF(AND('グラフ(PTH-cCa,P)'!$Y$31="ON",テーブル1[[#This Row],[ラベル表示]]=TRUE),テーブル1[[#This Row],[名前]],"")</f>
        <v>0</v>
      </c>
      <c r="AH480" s="76">
        <f t="shared" si="15"/>
        <v>0</v>
      </c>
    </row>
    <row r="481" spans="2:34" ht="20.399999999999999" customHeight="1" x14ac:dyDescent="0.45">
      <c r="B481" s="129" t="b">
        <v>1</v>
      </c>
      <c r="C481" s="88">
        <f t="shared" si="14"/>
        <v>477</v>
      </c>
      <c r="D481" s="144"/>
      <c r="E481" s="8"/>
      <c r="F481" s="8"/>
      <c r="G481" s="8"/>
      <c r="H481" s="8"/>
      <c r="I481" s="8"/>
      <c r="J481" s="8"/>
      <c r="K481" s="136" t="str">
        <f>テーブル1[[#This Row],[cCa(mg/dL) '[自動計算']_グラフ表示用]]</f>
        <v/>
      </c>
      <c r="L481" s="8"/>
      <c r="M481" s="8"/>
      <c r="N481" s="59"/>
      <c r="O4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1" s="130" t="e">
        <f>IF(AND(テーブル1[[#This Row],[cCa(mg/dL) '[自動計算']_グラフ表示用]]&lt;&gt;"",テーブル1[[#This Row],[ラベル表示]]=TRUE),テーブル1[[#This Row],[cCa(mg/dL) '[自動計算']_グラフ表示用]],NA())</f>
        <v>#N/A</v>
      </c>
      <c r="Q481" s="130" t="e">
        <f>IF(AND(テーブル1[[#This Row],[P(mg/dL)]]&lt;&gt;"",テーブル1[[#This Row],[ラベル表示]]=TRUE),テーブル1[[#This Row],[P(mg/dL)]],NA())</f>
        <v>#N/A</v>
      </c>
      <c r="R481" s="130" t="e">
        <f>IF(AND(テーブル1[[#This Row],[設定項目]]&lt;&gt;"",テーブル1[[#This Row],[ラベル表示]]=TRUE),テーブル1[[#This Row],[設定項目]],NA())</f>
        <v>#N/A</v>
      </c>
      <c r="S481" s="58" t="e">
        <f>IF(テーブル1[[#This Row],[設定項目]]&gt;=設定!$D$13,テーブル1[[#This Row],[val_J]],NA())</f>
        <v>#N/A</v>
      </c>
      <c r="T481" s="11" t="e">
        <f>IF(テーブル1[[#This Row],[設定項目]]&gt;=設定!$D$13,テーブル1[[#This Row],[val_K]],NA())</f>
        <v>#N/A</v>
      </c>
      <c r="U481" s="11" t="e">
        <f>IF(AND(テーブル1[[#This Row],[設定項目]]&lt;設定!$D$13,テーブル1[[#This Row],[設定項目]]&gt;=設定!$D$12),テーブル1[[#This Row],[val_J]],NA())</f>
        <v>#N/A</v>
      </c>
      <c r="V481" s="11" t="e">
        <f>IF(AND(テーブル1[[#This Row],[設定項目]]&lt;設定!$D$13,テーブル1[[#This Row],[設定項目]]&gt;=設定!$D$12),テーブル1[[#This Row],[val_K]],NA())</f>
        <v>#N/A</v>
      </c>
      <c r="W481" s="11" t="e">
        <f>IF(AND(テーブル1[[#This Row],[設定項目]]&lt;設定!$D$12,テーブル1[[#This Row],[設定項目]]&gt;=設定!$D$11),テーブル1[[#This Row],[val_J]],NA())</f>
        <v>#N/A</v>
      </c>
      <c r="X481" s="11" t="e">
        <f>IF(AND(テーブル1[[#This Row],[設定項目]]&lt;設定!$D$12,テーブル1[[#This Row],[設定項目]]&gt;=設定!$D$11),テーブル1[[#This Row],[val_K]],NA())</f>
        <v>#N/A</v>
      </c>
      <c r="Y481" s="11" t="e">
        <f>IF(AND(テーブル1[[#This Row],[設定項目]]&lt;設定!$D$11,テーブル1[[#This Row],[設定項目]]&gt;=設定!$D$10),テーブル1[[#This Row],[val_J]],NA())</f>
        <v>#N/A</v>
      </c>
      <c r="Z481" s="11" t="e">
        <f>IF(AND(テーブル1[[#This Row],[設定項目]]&lt;設定!$D$11,テーブル1[[#This Row],[設定項目]]&gt;=設定!$D$10),テーブル1[[#This Row],[val_K]],NA())</f>
        <v>#N/A</v>
      </c>
      <c r="AA481" s="11" t="e">
        <f>IF(AND(テーブル1[[#This Row],[設定項目]]&lt;設定!$D$10,テーブル1[[#This Row],[設定項目]]&gt;=設定!$D$9),テーブル1[[#This Row],[val_J]],NA())</f>
        <v>#N/A</v>
      </c>
      <c r="AB481" s="11" t="e">
        <f>IF(AND(テーブル1[[#This Row],[設定項目]]&lt;設定!$D$10,テーブル1[[#This Row],[設定項目]]&gt;=設定!$D$9),テーブル1[[#This Row],[val_K]],NA())</f>
        <v>#N/A</v>
      </c>
      <c r="AC481" s="11" t="e">
        <f>IF(AND(テーブル1[[#This Row],[設定項目]]&lt;設定!$F$8,テーブル1[[#This Row],[設定項目]]&lt;&gt;""),テーブル1[[#This Row],[val_J]],NA())</f>
        <v>#N/A</v>
      </c>
      <c r="AD481" s="11" t="e">
        <f>IF(AND(テーブル1[[#This Row],[設定項目]]&lt;設定!$F$8,テーブル1[[#This Row],[設定項目]]&lt;&gt;""),テーブル1[[#This Row],[val_K]],NA())</f>
        <v>#N/A</v>
      </c>
      <c r="AE481" s="11">
        <f>IF(AND('グラフ(cCa-P)'!$I$11="ON",テーブル1[[#This Row],[ラベル表示]]=TRUE),テーブル1[[#This Row],[名前]],"")</f>
        <v>0</v>
      </c>
      <c r="AF481" s="11">
        <f>IF(AND('グラフ(PTH-cCa,P)'!$I$31="ON",テーブル1[[#This Row],[ラベル表示]]=TRUE),テーブル1[[#This Row],[名前]],"")</f>
        <v>0</v>
      </c>
      <c r="AG481" s="11">
        <f>IF(AND('グラフ(PTH-cCa,P)'!$Y$31="ON",テーブル1[[#This Row],[ラベル表示]]=TRUE),テーブル1[[#This Row],[名前]],"")</f>
        <v>0</v>
      </c>
      <c r="AH481" s="76">
        <f t="shared" si="15"/>
        <v>0</v>
      </c>
    </row>
    <row r="482" spans="2:34" ht="20.399999999999999" customHeight="1" x14ac:dyDescent="0.45">
      <c r="B482" s="129" t="b">
        <v>1</v>
      </c>
      <c r="C482" s="88">
        <f t="shared" si="14"/>
        <v>478</v>
      </c>
      <c r="D482" s="144"/>
      <c r="E482" s="8"/>
      <c r="F482" s="8"/>
      <c r="G482" s="8"/>
      <c r="H482" s="8"/>
      <c r="I482" s="8"/>
      <c r="J482" s="8"/>
      <c r="K482" s="136" t="str">
        <f>テーブル1[[#This Row],[cCa(mg/dL) '[自動計算']_グラフ表示用]]</f>
        <v/>
      </c>
      <c r="L482" s="8"/>
      <c r="M482" s="8"/>
      <c r="N482" s="59"/>
      <c r="O4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2" s="130" t="e">
        <f>IF(AND(テーブル1[[#This Row],[cCa(mg/dL) '[自動計算']_グラフ表示用]]&lt;&gt;"",テーブル1[[#This Row],[ラベル表示]]=TRUE),テーブル1[[#This Row],[cCa(mg/dL) '[自動計算']_グラフ表示用]],NA())</f>
        <v>#N/A</v>
      </c>
      <c r="Q482" s="130" t="e">
        <f>IF(AND(テーブル1[[#This Row],[P(mg/dL)]]&lt;&gt;"",テーブル1[[#This Row],[ラベル表示]]=TRUE),テーブル1[[#This Row],[P(mg/dL)]],NA())</f>
        <v>#N/A</v>
      </c>
      <c r="R482" s="130" t="e">
        <f>IF(AND(テーブル1[[#This Row],[設定項目]]&lt;&gt;"",テーブル1[[#This Row],[ラベル表示]]=TRUE),テーブル1[[#This Row],[設定項目]],NA())</f>
        <v>#N/A</v>
      </c>
      <c r="S482" s="58" t="e">
        <f>IF(テーブル1[[#This Row],[設定項目]]&gt;=設定!$D$13,テーブル1[[#This Row],[val_J]],NA())</f>
        <v>#N/A</v>
      </c>
      <c r="T482" s="11" t="e">
        <f>IF(テーブル1[[#This Row],[設定項目]]&gt;=設定!$D$13,テーブル1[[#This Row],[val_K]],NA())</f>
        <v>#N/A</v>
      </c>
      <c r="U482" s="11" t="e">
        <f>IF(AND(テーブル1[[#This Row],[設定項目]]&lt;設定!$D$13,テーブル1[[#This Row],[設定項目]]&gt;=設定!$D$12),テーブル1[[#This Row],[val_J]],NA())</f>
        <v>#N/A</v>
      </c>
      <c r="V482" s="11" t="e">
        <f>IF(AND(テーブル1[[#This Row],[設定項目]]&lt;設定!$D$13,テーブル1[[#This Row],[設定項目]]&gt;=設定!$D$12),テーブル1[[#This Row],[val_K]],NA())</f>
        <v>#N/A</v>
      </c>
      <c r="W482" s="11" t="e">
        <f>IF(AND(テーブル1[[#This Row],[設定項目]]&lt;設定!$D$12,テーブル1[[#This Row],[設定項目]]&gt;=設定!$D$11),テーブル1[[#This Row],[val_J]],NA())</f>
        <v>#N/A</v>
      </c>
      <c r="X482" s="11" t="e">
        <f>IF(AND(テーブル1[[#This Row],[設定項目]]&lt;設定!$D$12,テーブル1[[#This Row],[設定項目]]&gt;=設定!$D$11),テーブル1[[#This Row],[val_K]],NA())</f>
        <v>#N/A</v>
      </c>
      <c r="Y482" s="11" t="e">
        <f>IF(AND(テーブル1[[#This Row],[設定項目]]&lt;設定!$D$11,テーブル1[[#This Row],[設定項目]]&gt;=設定!$D$10),テーブル1[[#This Row],[val_J]],NA())</f>
        <v>#N/A</v>
      </c>
      <c r="Z482" s="11" t="e">
        <f>IF(AND(テーブル1[[#This Row],[設定項目]]&lt;設定!$D$11,テーブル1[[#This Row],[設定項目]]&gt;=設定!$D$10),テーブル1[[#This Row],[val_K]],NA())</f>
        <v>#N/A</v>
      </c>
      <c r="AA482" s="11" t="e">
        <f>IF(AND(テーブル1[[#This Row],[設定項目]]&lt;設定!$D$10,テーブル1[[#This Row],[設定項目]]&gt;=設定!$D$9),テーブル1[[#This Row],[val_J]],NA())</f>
        <v>#N/A</v>
      </c>
      <c r="AB482" s="11" t="e">
        <f>IF(AND(テーブル1[[#This Row],[設定項目]]&lt;設定!$D$10,テーブル1[[#This Row],[設定項目]]&gt;=設定!$D$9),テーブル1[[#This Row],[val_K]],NA())</f>
        <v>#N/A</v>
      </c>
      <c r="AC482" s="11" t="e">
        <f>IF(AND(テーブル1[[#This Row],[設定項目]]&lt;設定!$F$8,テーブル1[[#This Row],[設定項目]]&lt;&gt;""),テーブル1[[#This Row],[val_J]],NA())</f>
        <v>#N/A</v>
      </c>
      <c r="AD482" s="11" t="e">
        <f>IF(AND(テーブル1[[#This Row],[設定項目]]&lt;設定!$F$8,テーブル1[[#This Row],[設定項目]]&lt;&gt;""),テーブル1[[#This Row],[val_K]],NA())</f>
        <v>#N/A</v>
      </c>
      <c r="AE482" s="11">
        <f>IF(AND('グラフ(cCa-P)'!$I$11="ON",テーブル1[[#This Row],[ラベル表示]]=TRUE),テーブル1[[#This Row],[名前]],"")</f>
        <v>0</v>
      </c>
      <c r="AF482" s="11">
        <f>IF(AND('グラフ(PTH-cCa,P)'!$I$31="ON",テーブル1[[#This Row],[ラベル表示]]=TRUE),テーブル1[[#This Row],[名前]],"")</f>
        <v>0</v>
      </c>
      <c r="AG482" s="11">
        <f>IF(AND('グラフ(PTH-cCa,P)'!$Y$31="ON",テーブル1[[#This Row],[ラベル表示]]=TRUE),テーブル1[[#This Row],[名前]],"")</f>
        <v>0</v>
      </c>
      <c r="AH482" s="76">
        <f t="shared" si="15"/>
        <v>0</v>
      </c>
    </row>
    <row r="483" spans="2:34" ht="20.399999999999999" customHeight="1" x14ac:dyDescent="0.45">
      <c r="B483" s="129" t="b">
        <v>1</v>
      </c>
      <c r="C483" s="88">
        <f t="shared" si="14"/>
        <v>479</v>
      </c>
      <c r="D483" s="144"/>
      <c r="E483" s="8"/>
      <c r="F483" s="8"/>
      <c r="G483" s="8"/>
      <c r="H483" s="8"/>
      <c r="I483" s="8"/>
      <c r="J483" s="8"/>
      <c r="K483" s="136" t="str">
        <f>テーブル1[[#This Row],[cCa(mg/dL) '[自動計算']_グラフ表示用]]</f>
        <v/>
      </c>
      <c r="L483" s="8"/>
      <c r="M483" s="8"/>
      <c r="N483" s="59"/>
      <c r="O4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3" s="130" t="e">
        <f>IF(AND(テーブル1[[#This Row],[cCa(mg/dL) '[自動計算']_グラフ表示用]]&lt;&gt;"",テーブル1[[#This Row],[ラベル表示]]=TRUE),テーブル1[[#This Row],[cCa(mg/dL) '[自動計算']_グラフ表示用]],NA())</f>
        <v>#N/A</v>
      </c>
      <c r="Q483" s="130" t="e">
        <f>IF(AND(テーブル1[[#This Row],[P(mg/dL)]]&lt;&gt;"",テーブル1[[#This Row],[ラベル表示]]=TRUE),テーブル1[[#This Row],[P(mg/dL)]],NA())</f>
        <v>#N/A</v>
      </c>
      <c r="R483" s="130" t="e">
        <f>IF(AND(テーブル1[[#This Row],[設定項目]]&lt;&gt;"",テーブル1[[#This Row],[ラベル表示]]=TRUE),テーブル1[[#This Row],[設定項目]],NA())</f>
        <v>#N/A</v>
      </c>
      <c r="S483" s="58" t="e">
        <f>IF(テーブル1[[#This Row],[設定項目]]&gt;=設定!$D$13,テーブル1[[#This Row],[val_J]],NA())</f>
        <v>#N/A</v>
      </c>
      <c r="T483" s="11" t="e">
        <f>IF(テーブル1[[#This Row],[設定項目]]&gt;=設定!$D$13,テーブル1[[#This Row],[val_K]],NA())</f>
        <v>#N/A</v>
      </c>
      <c r="U483" s="11" t="e">
        <f>IF(AND(テーブル1[[#This Row],[設定項目]]&lt;設定!$D$13,テーブル1[[#This Row],[設定項目]]&gt;=設定!$D$12),テーブル1[[#This Row],[val_J]],NA())</f>
        <v>#N/A</v>
      </c>
      <c r="V483" s="11" t="e">
        <f>IF(AND(テーブル1[[#This Row],[設定項目]]&lt;設定!$D$13,テーブル1[[#This Row],[設定項目]]&gt;=設定!$D$12),テーブル1[[#This Row],[val_K]],NA())</f>
        <v>#N/A</v>
      </c>
      <c r="W483" s="11" t="e">
        <f>IF(AND(テーブル1[[#This Row],[設定項目]]&lt;設定!$D$12,テーブル1[[#This Row],[設定項目]]&gt;=設定!$D$11),テーブル1[[#This Row],[val_J]],NA())</f>
        <v>#N/A</v>
      </c>
      <c r="X483" s="11" t="e">
        <f>IF(AND(テーブル1[[#This Row],[設定項目]]&lt;設定!$D$12,テーブル1[[#This Row],[設定項目]]&gt;=設定!$D$11),テーブル1[[#This Row],[val_K]],NA())</f>
        <v>#N/A</v>
      </c>
      <c r="Y483" s="11" t="e">
        <f>IF(AND(テーブル1[[#This Row],[設定項目]]&lt;設定!$D$11,テーブル1[[#This Row],[設定項目]]&gt;=設定!$D$10),テーブル1[[#This Row],[val_J]],NA())</f>
        <v>#N/A</v>
      </c>
      <c r="Z483" s="11" t="e">
        <f>IF(AND(テーブル1[[#This Row],[設定項目]]&lt;設定!$D$11,テーブル1[[#This Row],[設定項目]]&gt;=設定!$D$10),テーブル1[[#This Row],[val_K]],NA())</f>
        <v>#N/A</v>
      </c>
      <c r="AA483" s="11" t="e">
        <f>IF(AND(テーブル1[[#This Row],[設定項目]]&lt;設定!$D$10,テーブル1[[#This Row],[設定項目]]&gt;=設定!$D$9),テーブル1[[#This Row],[val_J]],NA())</f>
        <v>#N/A</v>
      </c>
      <c r="AB483" s="11" t="e">
        <f>IF(AND(テーブル1[[#This Row],[設定項目]]&lt;設定!$D$10,テーブル1[[#This Row],[設定項目]]&gt;=設定!$D$9),テーブル1[[#This Row],[val_K]],NA())</f>
        <v>#N/A</v>
      </c>
      <c r="AC483" s="11" t="e">
        <f>IF(AND(テーブル1[[#This Row],[設定項目]]&lt;設定!$F$8,テーブル1[[#This Row],[設定項目]]&lt;&gt;""),テーブル1[[#This Row],[val_J]],NA())</f>
        <v>#N/A</v>
      </c>
      <c r="AD483" s="11" t="e">
        <f>IF(AND(テーブル1[[#This Row],[設定項目]]&lt;設定!$F$8,テーブル1[[#This Row],[設定項目]]&lt;&gt;""),テーブル1[[#This Row],[val_K]],NA())</f>
        <v>#N/A</v>
      </c>
      <c r="AE483" s="11">
        <f>IF(AND('グラフ(cCa-P)'!$I$11="ON",テーブル1[[#This Row],[ラベル表示]]=TRUE),テーブル1[[#This Row],[名前]],"")</f>
        <v>0</v>
      </c>
      <c r="AF483" s="11">
        <f>IF(AND('グラフ(PTH-cCa,P)'!$I$31="ON",テーブル1[[#This Row],[ラベル表示]]=TRUE),テーブル1[[#This Row],[名前]],"")</f>
        <v>0</v>
      </c>
      <c r="AG483" s="11">
        <f>IF(AND('グラフ(PTH-cCa,P)'!$Y$31="ON",テーブル1[[#This Row],[ラベル表示]]=TRUE),テーブル1[[#This Row],[名前]],"")</f>
        <v>0</v>
      </c>
      <c r="AH483" s="76">
        <f t="shared" si="15"/>
        <v>0</v>
      </c>
    </row>
    <row r="484" spans="2:34" ht="20.399999999999999" customHeight="1" x14ac:dyDescent="0.45">
      <c r="B484" s="129" t="b">
        <v>1</v>
      </c>
      <c r="C484" s="88">
        <f t="shared" si="14"/>
        <v>480</v>
      </c>
      <c r="D484" s="144"/>
      <c r="E484" s="8"/>
      <c r="F484" s="8"/>
      <c r="G484" s="8"/>
      <c r="H484" s="8"/>
      <c r="I484" s="8"/>
      <c r="J484" s="8"/>
      <c r="K484" s="136" t="str">
        <f>テーブル1[[#This Row],[cCa(mg/dL) '[自動計算']_グラフ表示用]]</f>
        <v/>
      </c>
      <c r="L484" s="8"/>
      <c r="M484" s="8"/>
      <c r="N484" s="59"/>
      <c r="O4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4" s="130" t="e">
        <f>IF(AND(テーブル1[[#This Row],[cCa(mg/dL) '[自動計算']_グラフ表示用]]&lt;&gt;"",テーブル1[[#This Row],[ラベル表示]]=TRUE),テーブル1[[#This Row],[cCa(mg/dL) '[自動計算']_グラフ表示用]],NA())</f>
        <v>#N/A</v>
      </c>
      <c r="Q484" s="130" t="e">
        <f>IF(AND(テーブル1[[#This Row],[P(mg/dL)]]&lt;&gt;"",テーブル1[[#This Row],[ラベル表示]]=TRUE),テーブル1[[#This Row],[P(mg/dL)]],NA())</f>
        <v>#N/A</v>
      </c>
      <c r="R484" s="130" t="e">
        <f>IF(AND(テーブル1[[#This Row],[設定項目]]&lt;&gt;"",テーブル1[[#This Row],[ラベル表示]]=TRUE),テーブル1[[#This Row],[設定項目]],NA())</f>
        <v>#N/A</v>
      </c>
      <c r="S484" s="58" t="e">
        <f>IF(テーブル1[[#This Row],[設定項目]]&gt;=設定!$D$13,テーブル1[[#This Row],[val_J]],NA())</f>
        <v>#N/A</v>
      </c>
      <c r="T484" s="11" t="e">
        <f>IF(テーブル1[[#This Row],[設定項目]]&gt;=設定!$D$13,テーブル1[[#This Row],[val_K]],NA())</f>
        <v>#N/A</v>
      </c>
      <c r="U484" s="11" t="e">
        <f>IF(AND(テーブル1[[#This Row],[設定項目]]&lt;設定!$D$13,テーブル1[[#This Row],[設定項目]]&gt;=設定!$D$12),テーブル1[[#This Row],[val_J]],NA())</f>
        <v>#N/A</v>
      </c>
      <c r="V484" s="11" t="e">
        <f>IF(AND(テーブル1[[#This Row],[設定項目]]&lt;設定!$D$13,テーブル1[[#This Row],[設定項目]]&gt;=設定!$D$12),テーブル1[[#This Row],[val_K]],NA())</f>
        <v>#N/A</v>
      </c>
      <c r="W484" s="11" t="e">
        <f>IF(AND(テーブル1[[#This Row],[設定項目]]&lt;設定!$D$12,テーブル1[[#This Row],[設定項目]]&gt;=設定!$D$11),テーブル1[[#This Row],[val_J]],NA())</f>
        <v>#N/A</v>
      </c>
      <c r="X484" s="11" t="e">
        <f>IF(AND(テーブル1[[#This Row],[設定項目]]&lt;設定!$D$12,テーブル1[[#This Row],[設定項目]]&gt;=設定!$D$11),テーブル1[[#This Row],[val_K]],NA())</f>
        <v>#N/A</v>
      </c>
      <c r="Y484" s="11" t="e">
        <f>IF(AND(テーブル1[[#This Row],[設定項目]]&lt;設定!$D$11,テーブル1[[#This Row],[設定項目]]&gt;=設定!$D$10),テーブル1[[#This Row],[val_J]],NA())</f>
        <v>#N/A</v>
      </c>
      <c r="Z484" s="11" t="e">
        <f>IF(AND(テーブル1[[#This Row],[設定項目]]&lt;設定!$D$11,テーブル1[[#This Row],[設定項目]]&gt;=設定!$D$10),テーブル1[[#This Row],[val_K]],NA())</f>
        <v>#N/A</v>
      </c>
      <c r="AA484" s="11" t="e">
        <f>IF(AND(テーブル1[[#This Row],[設定項目]]&lt;設定!$D$10,テーブル1[[#This Row],[設定項目]]&gt;=設定!$D$9),テーブル1[[#This Row],[val_J]],NA())</f>
        <v>#N/A</v>
      </c>
      <c r="AB484" s="11" t="e">
        <f>IF(AND(テーブル1[[#This Row],[設定項目]]&lt;設定!$D$10,テーブル1[[#This Row],[設定項目]]&gt;=設定!$D$9),テーブル1[[#This Row],[val_K]],NA())</f>
        <v>#N/A</v>
      </c>
      <c r="AC484" s="11" t="e">
        <f>IF(AND(テーブル1[[#This Row],[設定項目]]&lt;設定!$F$8,テーブル1[[#This Row],[設定項目]]&lt;&gt;""),テーブル1[[#This Row],[val_J]],NA())</f>
        <v>#N/A</v>
      </c>
      <c r="AD484" s="11" t="e">
        <f>IF(AND(テーブル1[[#This Row],[設定項目]]&lt;設定!$F$8,テーブル1[[#This Row],[設定項目]]&lt;&gt;""),テーブル1[[#This Row],[val_K]],NA())</f>
        <v>#N/A</v>
      </c>
      <c r="AE484" s="11">
        <f>IF(AND('グラフ(cCa-P)'!$I$11="ON",テーブル1[[#This Row],[ラベル表示]]=TRUE),テーブル1[[#This Row],[名前]],"")</f>
        <v>0</v>
      </c>
      <c r="AF484" s="11">
        <f>IF(AND('グラフ(PTH-cCa,P)'!$I$31="ON",テーブル1[[#This Row],[ラベル表示]]=TRUE),テーブル1[[#This Row],[名前]],"")</f>
        <v>0</v>
      </c>
      <c r="AG484" s="11">
        <f>IF(AND('グラフ(PTH-cCa,P)'!$Y$31="ON",テーブル1[[#This Row],[ラベル表示]]=TRUE),テーブル1[[#This Row],[名前]],"")</f>
        <v>0</v>
      </c>
      <c r="AH484" s="76">
        <f t="shared" si="15"/>
        <v>0</v>
      </c>
    </row>
    <row r="485" spans="2:34" ht="20.399999999999999" customHeight="1" x14ac:dyDescent="0.45">
      <c r="B485" s="129" t="b">
        <v>1</v>
      </c>
      <c r="C485" s="88">
        <f t="shared" si="14"/>
        <v>481</v>
      </c>
      <c r="D485" s="144"/>
      <c r="E485" s="8"/>
      <c r="F485" s="8"/>
      <c r="G485" s="8"/>
      <c r="H485" s="8"/>
      <c r="I485" s="8"/>
      <c r="J485" s="8"/>
      <c r="K485" s="136" t="str">
        <f>テーブル1[[#This Row],[cCa(mg/dL) '[自動計算']_グラフ表示用]]</f>
        <v/>
      </c>
      <c r="L485" s="8"/>
      <c r="M485" s="8"/>
      <c r="N485" s="59"/>
      <c r="O4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5" s="130" t="e">
        <f>IF(AND(テーブル1[[#This Row],[cCa(mg/dL) '[自動計算']_グラフ表示用]]&lt;&gt;"",テーブル1[[#This Row],[ラベル表示]]=TRUE),テーブル1[[#This Row],[cCa(mg/dL) '[自動計算']_グラフ表示用]],NA())</f>
        <v>#N/A</v>
      </c>
      <c r="Q485" s="130" t="e">
        <f>IF(AND(テーブル1[[#This Row],[P(mg/dL)]]&lt;&gt;"",テーブル1[[#This Row],[ラベル表示]]=TRUE),テーブル1[[#This Row],[P(mg/dL)]],NA())</f>
        <v>#N/A</v>
      </c>
      <c r="R485" s="130" t="e">
        <f>IF(AND(テーブル1[[#This Row],[設定項目]]&lt;&gt;"",テーブル1[[#This Row],[ラベル表示]]=TRUE),テーブル1[[#This Row],[設定項目]],NA())</f>
        <v>#N/A</v>
      </c>
      <c r="S485" s="58" t="e">
        <f>IF(テーブル1[[#This Row],[設定項目]]&gt;=設定!$D$13,テーブル1[[#This Row],[val_J]],NA())</f>
        <v>#N/A</v>
      </c>
      <c r="T485" s="11" t="e">
        <f>IF(テーブル1[[#This Row],[設定項目]]&gt;=設定!$D$13,テーブル1[[#This Row],[val_K]],NA())</f>
        <v>#N/A</v>
      </c>
      <c r="U485" s="11" t="e">
        <f>IF(AND(テーブル1[[#This Row],[設定項目]]&lt;設定!$D$13,テーブル1[[#This Row],[設定項目]]&gt;=設定!$D$12),テーブル1[[#This Row],[val_J]],NA())</f>
        <v>#N/A</v>
      </c>
      <c r="V485" s="11" t="e">
        <f>IF(AND(テーブル1[[#This Row],[設定項目]]&lt;設定!$D$13,テーブル1[[#This Row],[設定項目]]&gt;=設定!$D$12),テーブル1[[#This Row],[val_K]],NA())</f>
        <v>#N/A</v>
      </c>
      <c r="W485" s="11" t="e">
        <f>IF(AND(テーブル1[[#This Row],[設定項目]]&lt;設定!$D$12,テーブル1[[#This Row],[設定項目]]&gt;=設定!$D$11),テーブル1[[#This Row],[val_J]],NA())</f>
        <v>#N/A</v>
      </c>
      <c r="X485" s="11" t="e">
        <f>IF(AND(テーブル1[[#This Row],[設定項目]]&lt;設定!$D$12,テーブル1[[#This Row],[設定項目]]&gt;=設定!$D$11),テーブル1[[#This Row],[val_K]],NA())</f>
        <v>#N/A</v>
      </c>
      <c r="Y485" s="11" t="e">
        <f>IF(AND(テーブル1[[#This Row],[設定項目]]&lt;設定!$D$11,テーブル1[[#This Row],[設定項目]]&gt;=設定!$D$10),テーブル1[[#This Row],[val_J]],NA())</f>
        <v>#N/A</v>
      </c>
      <c r="Z485" s="11" t="e">
        <f>IF(AND(テーブル1[[#This Row],[設定項目]]&lt;設定!$D$11,テーブル1[[#This Row],[設定項目]]&gt;=設定!$D$10),テーブル1[[#This Row],[val_K]],NA())</f>
        <v>#N/A</v>
      </c>
      <c r="AA485" s="11" t="e">
        <f>IF(AND(テーブル1[[#This Row],[設定項目]]&lt;設定!$D$10,テーブル1[[#This Row],[設定項目]]&gt;=設定!$D$9),テーブル1[[#This Row],[val_J]],NA())</f>
        <v>#N/A</v>
      </c>
      <c r="AB485" s="11" t="e">
        <f>IF(AND(テーブル1[[#This Row],[設定項目]]&lt;設定!$D$10,テーブル1[[#This Row],[設定項目]]&gt;=設定!$D$9),テーブル1[[#This Row],[val_K]],NA())</f>
        <v>#N/A</v>
      </c>
      <c r="AC485" s="11" t="e">
        <f>IF(AND(テーブル1[[#This Row],[設定項目]]&lt;設定!$F$8,テーブル1[[#This Row],[設定項目]]&lt;&gt;""),テーブル1[[#This Row],[val_J]],NA())</f>
        <v>#N/A</v>
      </c>
      <c r="AD485" s="11" t="e">
        <f>IF(AND(テーブル1[[#This Row],[設定項目]]&lt;設定!$F$8,テーブル1[[#This Row],[設定項目]]&lt;&gt;""),テーブル1[[#This Row],[val_K]],NA())</f>
        <v>#N/A</v>
      </c>
      <c r="AE485" s="11">
        <f>IF(AND('グラフ(cCa-P)'!$I$11="ON",テーブル1[[#This Row],[ラベル表示]]=TRUE),テーブル1[[#This Row],[名前]],"")</f>
        <v>0</v>
      </c>
      <c r="AF485" s="11">
        <f>IF(AND('グラフ(PTH-cCa,P)'!$I$31="ON",テーブル1[[#This Row],[ラベル表示]]=TRUE),テーブル1[[#This Row],[名前]],"")</f>
        <v>0</v>
      </c>
      <c r="AG485" s="11">
        <f>IF(AND('グラフ(PTH-cCa,P)'!$Y$31="ON",テーブル1[[#This Row],[ラベル表示]]=TRUE),テーブル1[[#This Row],[名前]],"")</f>
        <v>0</v>
      </c>
      <c r="AH485" s="76">
        <f t="shared" si="15"/>
        <v>0</v>
      </c>
    </row>
    <row r="486" spans="2:34" ht="20.399999999999999" customHeight="1" x14ac:dyDescent="0.45">
      <c r="B486" s="129" t="b">
        <v>1</v>
      </c>
      <c r="C486" s="88">
        <f t="shared" si="14"/>
        <v>482</v>
      </c>
      <c r="D486" s="144"/>
      <c r="E486" s="8"/>
      <c r="F486" s="8"/>
      <c r="G486" s="8"/>
      <c r="H486" s="8"/>
      <c r="I486" s="8"/>
      <c r="J486" s="8"/>
      <c r="K486" s="136" t="str">
        <f>テーブル1[[#This Row],[cCa(mg/dL) '[自動計算']_グラフ表示用]]</f>
        <v/>
      </c>
      <c r="L486" s="8"/>
      <c r="M486" s="8"/>
      <c r="N486" s="59"/>
      <c r="O4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6" s="130" t="e">
        <f>IF(AND(テーブル1[[#This Row],[cCa(mg/dL) '[自動計算']_グラフ表示用]]&lt;&gt;"",テーブル1[[#This Row],[ラベル表示]]=TRUE),テーブル1[[#This Row],[cCa(mg/dL) '[自動計算']_グラフ表示用]],NA())</f>
        <v>#N/A</v>
      </c>
      <c r="Q486" s="130" t="e">
        <f>IF(AND(テーブル1[[#This Row],[P(mg/dL)]]&lt;&gt;"",テーブル1[[#This Row],[ラベル表示]]=TRUE),テーブル1[[#This Row],[P(mg/dL)]],NA())</f>
        <v>#N/A</v>
      </c>
      <c r="R486" s="130" t="e">
        <f>IF(AND(テーブル1[[#This Row],[設定項目]]&lt;&gt;"",テーブル1[[#This Row],[ラベル表示]]=TRUE),テーブル1[[#This Row],[設定項目]],NA())</f>
        <v>#N/A</v>
      </c>
      <c r="S486" s="58" t="e">
        <f>IF(テーブル1[[#This Row],[設定項目]]&gt;=設定!$D$13,テーブル1[[#This Row],[val_J]],NA())</f>
        <v>#N/A</v>
      </c>
      <c r="T486" s="11" t="e">
        <f>IF(テーブル1[[#This Row],[設定項目]]&gt;=設定!$D$13,テーブル1[[#This Row],[val_K]],NA())</f>
        <v>#N/A</v>
      </c>
      <c r="U486" s="11" t="e">
        <f>IF(AND(テーブル1[[#This Row],[設定項目]]&lt;設定!$D$13,テーブル1[[#This Row],[設定項目]]&gt;=設定!$D$12),テーブル1[[#This Row],[val_J]],NA())</f>
        <v>#N/A</v>
      </c>
      <c r="V486" s="11" t="e">
        <f>IF(AND(テーブル1[[#This Row],[設定項目]]&lt;設定!$D$13,テーブル1[[#This Row],[設定項目]]&gt;=設定!$D$12),テーブル1[[#This Row],[val_K]],NA())</f>
        <v>#N/A</v>
      </c>
      <c r="W486" s="11" t="e">
        <f>IF(AND(テーブル1[[#This Row],[設定項目]]&lt;設定!$D$12,テーブル1[[#This Row],[設定項目]]&gt;=設定!$D$11),テーブル1[[#This Row],[val_J]],NA())</f>
        <v>#N/A</v>
      </c>
      <c r="X486" s="11" t="e">
        <f>IF(AND(テーブル1[[#This Row],[設定項目]]&lt;設定!$D$12,テーブル1[[#This Row],[設定項目]]&gt;=設定!$D$11),テーブル1[[#This Row],[val_K]],NA())</f>
        <v>#N/A</v>
      </c>
      <c r="Y486" s="11" t="e">
        <f>IF(AND(テーブル1[[#This Row],[設定項目]]&lt;設定!$D$11,テーブル1[[#This Row],[設定項目]]&gt;=設定!$D$10),テーブル1[[#This Row],[val_J]],NA())</f>
        <v>#N/A</v>
      </c>
      <c r="Z486" s="11" t="e">
        <f>IF(AND(テーブル1[[#This Row],[設定項目]]&lt;設定!$D$11,テーブル1[[#This Row],[設定項目]]&gt;=設定!$D$10),テーブル1[[#This Row],[val_K]],NA())</f>
        <v>#N/A</v>
      </c>
      <c r="AA486" s="11" t="e">
        <f>IF(AND(テーブル1[[#This Row],[設定項目]]&lt;設定!$D$10,テーブル1[[#This Row],[設定項目]]&gt;=設定!$D$9),テーブル1[[#This Row],[val_J]],NA())</f>
        <v>#N/A</v>
      </c>
      <c r="AB486" s="11" t="e">
        <f>IF(AND(テーブル1[[#This Row],[設定項目]]&lt;設定!$D$10,テーブル1[[#This Row],[設定項目]]&gt;=設定!$D$9),テーブル1[[#This Row],[val_K]],NA())</f>
        <v>#N/A</v>
      </c>
      <c r="AC486" s="11" t="e">
        <f>IF(AND(テーブル1[[#This Row],[設定項目]]&lt;設定!$F$8,テーブル1[[#This Row],[設定項目]]&lt;&gt;""),テーブル1[[#This Row],[val_J]],NA())</f>
        <v>#N/A</v>
      </c>
      <c r="AD486" s="11" t="e">
        <f>IF(AND(テーブル1[[#This Row],[設定項目]]&lt;設定!$F$8,テーブル1[[#This Row],[設定項目]]&lt;&gt;""),テーブル1[[#This Row],[val_K]],NA())</f>
        <v>#N/A</v>
      </c>
      <c r="AE486" s="11">
        <f>IF(AND('グラフ(cCa-P)'!$I$11="ON",テーブル1[[#This Row],[ラベル表示]]=TRUE),テーブル1[[#This Row],[名前]],"")</f>
        <v>0</v>
      </c>
      <c r="AF486" s="11">
        <f>IF(AND('グラフ(PTH-cCa,P)'!$I$31="ON",テーブル1[[#This Row],[ラベル表示]]=TRUE),テーブル1[[#This Row],[名前]],"")</f>
        <v>0</v>
      </c>
      <c r="AG486" s="11">
        <f>IF(AND('グラフ(PTH-cCa,P)'!$Y$31="ON",テーブル1[[#This Row],[ラベル表示]]=TRUE),テーブル1[[#This Row],[名前]],"")</f>
        <v>0</v>
      </c>
      <c r="AH486" s="76">
        <f t="shared" si="15"/>
        <v>0</v>
      </c>
    </row>
    <row r="487" spans="2:34" ht="20.399999999999999" customHeight="1" x14ac:dyDescent="0.45">
      <c r="B487" s="129" t="b">
        <v>1</v>
      </c>
      <c r="C487" s="88">
        <f t="shared" si="14"/>
        <v>483</v>
      </c>
      <c r="D487" s="144"/>
      <c r="E487" s="8"/>
      <c r="F487" s="8"/>
      <c r="G487" s="8"/>
      <c r="H487" s="8"/>
      <c r="I487" s="8"/>
      <c r="J487" s="8"/>
      <c r="K487" s="136" t="str">
        <f>テーブル1[[#This Row],[cCa(mg/dL) '[自動計算']_グラフ表示用]]</f>
        <v/>
      </c>
      <c r="L487" s="8"/>
      <c r="M487" s="8"/>
      <c r="N487" s="59"/>
      <c r="O4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7" s="130" t="e">
        <f>IF(AND(テーブル1[[#This Row],[cCa(mg/dL) '[自動計算']_グラフ表示用]]&lt;&gt;"",テーブル1[[#This Row],[ラベル表示]]=TRUE),テーブル1[[#This Row],[cCa(mg/dL) '[自動計算']_グラフ表示用]],NA())</f>
        <v>#N/A</v>
      </c>
      <c r="Q487" s="130" t="e">
        <f>IF(AND(テーブル1[[#This Row],[P(mg/dL)]]&lt;&gt;"",テーブル1[[#This Row],[ラベル表示]]=TRUE),テーブル1[[#This Row],[P(mg/dL)]],NA())</f>
        <v>#N/A</v>
      </c>
      <c r="R487" s="130" t="e">
        <f>IF(AND(テーブル1[[#This Row],[設定項目]]&lt;&gt;"",テーブル1[[#This Row],[ラベル表示]]=TRUE),テーブル1[[#This Row],[設定項目]],NA())</f>
        <v>#N/A</v>
      </c>
      <c r="S487" s="58" t="e">
        <f>IF(テーブル1[[#This Row],[設定項目]]&gt;=設定!$D$13,テーブル1[[#This Row],[val_J]],NA())</f>
        <v>#N/A</v>
      </c>
      <c r="T487" s="11" t="e">
        <f>IF(テーブル1[[#This Row],[設定項目]]&gt;=設定!$D$13,テーブル1[[#This Row],[val_K]],NA())</f>
        <v>#N/A</v>
      </c>
      <c r="U487" s="11" t="e">
        <f>IF(AND(テーブル1[[#This Row],[設定項目]]&lt;設定!$D$13,テーブル1[[#This Row],[設定項目]]&gt;=設定!$D$12),テーブル1[[#This Row],[val_J]],NA())</f>
        <v>#N/A</v>
      </c>
      <c r="V487" s="11" t="e">
        <f>IF(AND(テーブル1[[#This Row],[設定項目]]&lt;設定!$D$13,テーブル1[[#This Row],[設定項目]]&gt;=設定!$D$12),テーブル1[[#This Row],[val_K]],NA())</f>
        <v>#N/A</v>
      </c>
      <c r="W487" s="11" t="e">
        <f>IF(AND(テーブル1[[#This Row],[設定項目]]&lt;設定!$D$12,テーブル1[[#This Row],[設定項目]]&gt;=設定!$D$11),テーブル1[[#This Row],[val_J]],NA())</f>
        <v>#N/A</v>
      </c>
      <c r="X487" s="11" t="e">
        <f>IF(AND(テーブル1[[#This Row],[設定項目]]&lt;設定!$D$12,テーブル1[[#This Row],[設定項目]]&gt;=設定!$D$11),テーブル1[[#This Row],[val_K]],NA())</f>
        <v>#N/A</v>
      </c>
      <c r="Y487" s="11" t="e">
        <f>IF(AND(テーブル1[[#This Row],[設定項目]]&lt;設定!$D$11,テーブル1[[#This Row],[設定項目]]&gt;=設定!$D$10),テーブル1[[#This Row],[val_J]],NA())</f>
        <v>#N/A</v>
      </c>
      <c r="Z487" s="11" t="e">
        <f>IF(AND(テーブル1[[#This Row],[設定項目]]&lt;設定!$D$11,テーブル1[[#This Row],[設定項目]]&gt;=設定!$D$10),テーブル1[[#This Row],[val_K]],NA())</f>
        <v>#N/A</v>
      </c>
      <c r="AA487" s="11" t="e">
        <f>IF(AND(テーブル1[[#This Row],[設定項目]]&lt;設定!$D$10,テーブル1[[#This Row],[設定項目]]&gt;=設定!$D$9),テーブル1[[#This Row],[val_J]],NA())</f>
        <v>#N/A</v>
      </c>
      <c r="AB487" s="11" t="e">
        <f>IF(AND(テーブル1[[#This Row],[設定項目]]&lt;設定!$D$10,テーブル1[[#This Row],[設定項目]]&gt;=設定!$D$9),テーブル1[[#This Row],[val_K]],NA())</f>
        <v>#N/A</v>
      </c>
      <c r="AC487" s="11" t="e">
        <f>IF(AND(テーブル1[[#This Row],[設定項目]]&lt;設定!$F$8,テーブル1[[#This Row],[設定項目]]&lt;&gt;""),テーブル1[[#This Row],[val_J]],NA())</f>
        <v>#N/A</v>
      </c>
      <c r="AD487" s="11" t="e">
        <f>IF(AND(テーブル1[[#This Row],[設定項目]]&lt;設定!$F$8,テーブル1[[#This Row],[設定項目]]&lt;&gt;""),テーブル1[[#This Row],[val_K]],NA())</f>
        <v>#N/A</v>
      </c>
      <c r="AE487" s="11">
        <f>IF(AND('グラフ(cCa-P)'!$I$11="ON",テーブル1[[#This Row],[ラベル表示]]=TRUE),テーブル1[[#This Row],[名前]],"")</f>
        <v>0</v>
      </c>
      <c r="AF487" s="11">
        <f>IF(AND('グラフ(PTH-cCa,P)'!$I$31="ON",テーブル1[[#This Row],[ラベル表示]]=TRUE),テーブル1[[#This Row],[名前]],"")</f>
        <v>0</v>
      </c>
      <c r="AG487" s="11">
        <f>IF(AND('グラフ(PTH-cCa,P)'!$Y$31="ON",テーブル1[[#This Row],[ラベル表示]]=TRUE),テーブル1[[#This Row],[名前]],"")</f>
        <v>0</v>
      </c>
      <c r="AH487" s="76">
        <f t="shared" si="15"/>
        <v>0</v>
      </c>
    </row>
    <row r="488" spans="2:34" ht="20.399999999999999" customHeight="1" x14ac:dyDescent="0.45">
      <c r="B488" s="129" t="b">
        <v>1</v>
      </c>
      <c r="C488" s="88">
        <f t="shared" si="14"/>
        <v>484</v>
      </c>
      <c r="D488" s="144"/>
      <c r="E488" s="8"/>
      <c r="F488" s="8"/>
      <c r="G488" s="8"/>
      <c r="H488" s="8"/>
      <c r="I488" s="8"/>
      <c r="J488" s="8"/>
      <c r="K488" s="136" t="str">
        <f>テーブル1[[#This Row],[cCa(mg/dL) '[自動計算']_グラフ表示用]]</f>
        <v/>
      </c>
      <c r="L488" s="8"/>
      <c r="M488" s="8"/>
      <c r="N488" s="59"/>
      <c r="O4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8" s="130" t="e">
        <f>IF(AND(テーブル1[[#This Row],[cCa(mg/dL) '[自動計算']_グラフ表示用]]&lt;&gt;"",テーブル1[[#This Row],[ラベル表示]]=TRUE),テーブル1[[#This Row],[cCa(mg/dL) '[自動計算']_グラフ表示用]],NA())</f>
        <v>#N/A</v>
      </c>
      <c r="Q488" s="130" t="e">
        <f>IF(AND(テーブル1[[#This Row],[P(mg/dL)]]&lt;&gt;"",テーブル1[[#This Row],[ラベル表示]]=TRUE),テーブル1[[#This Row],[P(mg/dL)]],NA())</f>
        <v>#N/A</v>
      </c>
      <c r="R488" s="130" t="e">
        <f>IF(AND(テーブル1[[#This Row],[設定項目]]&lt;&gt;"",テーブル1[[#This Row],[ラベル表示]]=TRUE),テーブル1[[#This Row],[設定項目]],NA())</f>
        <v>#N/A</v>
      </c>
      <c r="S488" s="58" t="e">
        <f>IF(テーブル1[[#This Row],[設定項目]]&gt;=設定!$D$13,テーブル1[[#This Row],[val_J]],NA())</f>
        <v>#N/A</v>
      </c>
      <c r="T488" s="11" t="e">
        <f>IF(テーブル1[[#This Row],[設定項目]]&gt;=設定!$D$13,テーブル1[[#This Row],[val_K]],NA())</f>
        <v>#N/A</v>
      </c>
      <c r="U488" s="11" t="e">
        <f>IF(AND(テーブル1[[#This Row],[設定項目]]&lt;設定!$D$13,テーブル1[[#This Row],[設定項目]]&gt;=設定!$D$12),テーブル1[[#This Row],[val_J]],NA())</f>
        <v>#N/A</v>
      </c>
      <c r="V488" s="11" t="e">
        <f>IF(AND(テーブル1[[#This Row],[設定項目]]&lt;設定!$D$13,テーブル1[[#This Row],[設定項目]]&gt;=設定!$D$12),テーブル1[[#This Row],[val_K]],NA())</f>
        <v>#N/A</v>
      </c>
      <c r="W488" s="11" t="e">
        <f>IF(AND(テーブル1[[#This Row],[設定項目]]&lt;設定!$D$12,テーブル1[[#This Row],[設定項目]]&gt;=設定!$D$11),テーブル1[[#This Row],[val_J]],NA())</f>
        <v>#N/A</v>
      </c>
      <c r="X488" s="11" t="e">
        <f>IF(AND(テーブル1[[#This Row],[設定項目]]&lt;設定!$D$12,テーブル1[[#This Row],[設定項目]]&gt;=設定!$D$11),テーブル1[[#This Row],[val_K]],NA())</f>
        <v>#N/A</v>
      </c>
      <c r="Y488" s="11" t="e">
        <f>IF(AND(テーブル1[[#This Row],[設定項目]]&lt;設定!$D$11,テーブル1[[#This Row],[設定項目]]&gt;=設定!$D$10),テーブル1[[#This Row],[val_J]],NA())</f>
        <v>#N/A</v>
      </c>
      <c r="Z488" s="11" t="e">
        <f>IF(AND(テーブル1[[#This Row],[設定項目]]&lt;設定!$D$11,テーブル1[[#This Row],[設定項目]]&gt;=設定!$D$10),テーブル1[[#This Row],[val_K]],NA())</f>
        <v>#N/A</v>
      </c>
      <c r="AA488" s="11" t="e">
        <f>IF(AND(テーブル1[[#This Row],[設定項目]]&lt;設定!$D$10,テーブル1[[#This Row],[設定項目]]&gt;=設定!$D$9),テーブル1[[#This Row],[val_J]],NA())</f>
        <v>#N/A</v>
      </c>
      <c r="AB488" s="11" t="e">
        <f>IF(AND(テーブル1[[#This Row],[設定項目]]&lt;設定!$D$10,テーブル1[[#This Row],[設定項目]]&gt;=設定!$D$9),テーブル1[[#This Row],[val_K]],NA())</f>
        <v>#N/A</v>
      </c>
      <c r="AC488" s="11" t="e">
        <f>IF(AND(テーブル1[[#This Row],[設定項目]]&lt;設定!$F$8,テーブル1[[#This Row],[設定項目]]&lt;&gt;""),テーブル1[[#This Row],[val_J]],NA())</f>
        <v>#N/A</v>
      </c>
      <c r="AD488" s="11" t="e">
        <f>IF(AND(テーブル1[[#This Row],[設定項目]]&lt;設定!$F$8,テーブル1[[#This Row],[設定項目]]&lt;&gt;""),テーブル1[[#This Row],[val_K]],NA())</f>
        <v>#N/A</v>
      </c>
      <c r="AE488" s="11">
        <f>IF(AND('グラフ(cCa-P)'!$I$11="ON",テーブル1[[#This Row],[ラベル表示]]=TRUE),テーブル1[[#This Row],[名前]],"")</f>
        <v>0</v>
      </c>
      <c r="AF488" s="11">
        <f>IF(AND('グラフ(PTH-cCa,P)'!$I$31="ON",テーブル1[[#This Row],[ラベル表示]]=TRUE),テーブル1[[#This Row],[名前]],"")</f>
        <v>0</v>
      </c>
      <c r="AG488" s="11">
        <f>IF(AND('グラフ(PTH-cCa,P)'!$Y$31="ON",テーブル1[[#This Row],[ラベル表示]]=TRUE),テーブル1[[#This Row],[名前]],"")</f>
        <v>0</v>
      </c>
      <c r="AH488" s="76">
        <f t="shared" si="15"/>
        <v>0</v>
      </c>
    </row>
    <row r="489" spans="2:34" ht="20.399999999999999" customHeight="1" x14ac:dyDescent="0.45">
      <c r="B489" s="129" t="b">
        <v>1</v>
      </c>
      <c r="C489" s="88">
        <f t="shared" si="14"/>
        <v>485</v>
      </c>
      <c r="D489" s="144"/>
      <c r="E489" s="8"/>
      <c r="F489" s="8"/>
      <c r="G489" s="8"/>
      <c r="H489" s="8"/>
      <c r="I489" s="8"/>
      <c r="J489" s="8"/>
      <c r="K489" s="136" t="str">
        <f>テーブル1[[#This Row],[cCa(mg/dL) '[自動計算']_グラフ表示用]]</f>
        <v/>
      </c>
      <c r="L489" s="8"/>
      <c r="M489" s="8"/>
      <c r="N489" s="59"/>
      <c r="O4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89" s="130" t="e">
        <f>IF(AND(テーブル1[[#This Row],[cCa(mg/dL) '[自動計算']_グラフ表示用]]&lt;&gt;"",テーブル1[[#This Row],[ラベル表示]]=TRUE),テーブル1[[#This Row],[cCa(mg/dL) '[自動計算']_グラフ表示用]],NA())</f>
        <v>#N/A</v>
      </c>
      <c r="Q489" s="130" t="e">
        <f>IF(AND(テーブル1[[#This Row],[P(mg/dL)]]&lt;&gt;"",テーブル1[[#This Row],[ラベル表示]]=TRUE),テーブル1[[#This Row],[P(mg/dL)]],NA())</f>
        <v>#N/A</v>
      </c>
      <c r="R489" s="130" t="e">
        <f>IF(AND(テーブル1[[#This Row],[設定項目]]&lt;&gt;"",テーブル1[[#This Row],[ラベル表示]]=TRUE),テーブル1[[#This Row],[設定項目]],NA())</f>
        <v>#N/A</v>
      </c>
      <c r="S489" s="58" t="e">
        <f>IF(テーブル1[[#This Row],[設定項目]]&gt;=設定!$D$13,テーブル1[[#This Row],[val_J]],NA())</f>
        <v>#N/A</v>
      </c>
      <c r="T489" s="11" t="e">
        <f>IF(テーブル1[[#This Row],[設定項目]]&gt;=設定!$D$13,テーブル1[[#This Row],[val_K]],NA())</f>
        <v>#N/A</v>
      </c>
      <c r="U489" s="11" t="e">
        <f>IF(AND(テーブル1[[#This Row],[設定項目]]&lt;設定!$D$13,テーブル1[[#This Row],[設定項目]]&gt;=設定!$D$12),テーブル1[[#This Row],[val_J]],NA())</f>
        <v>#N/A</v>
      </c>
      <c r="V489" s="11" t="e">
        <f>IF(AND(テーブル1[[#This Row],[設定項目]]&lt;設定!$D$13,テーブル1[[#This Row],[設定項目]]&gt;=設定!$D$12),テーブル1[[#This Row],[val_K]],NA())</f>
        <v>#N/A</v>
      </c>
      <c r="W489" s="11" t="e">
        <f>IF(AND(テーブル1[[#This Row],[設定項目]]&lt;設定!$D$12,テーブル1[[#This Row],[設定項目]]&gt;=設定!$D$11),テーブル1[[#This Row],[val_J]],NA())</f>
        <v>#N/A</v>
      </c>
      <c r="X489" s="11" t="e">
        <f>IF(AND(テーブル1[[#This Row],[設定項目]]&lt;設定!$D$12,テーブル1[[#This Row],[設定項目]]&gt;=設定!$D$11),テーブル1[[#This Row],[val_K]],NA())</f>
        <v>#N/A</v>
      </c>
      <c r="Y489" s="11" t="e">
        <f>IF(AND(テーブル1[[#This Row],[設定項目]]&lt;設定!$D$11,テーブル1[[#This Row],[設定項目]]&gt;=設定!$D$10),テーブル1[[#This Row],[val_J]],NA())</f>
        <v>#N/A</v>
      </c>
      <c r="Z489" s="11" t="e">
        <f>IF(AND(テーブル1[[#This Row],[設定項目]]&lt;設定!$D$11,テーブル1[[#This Row],[設定項目]]&gt;=設定!$D$10),テーブル1[[#This Row],[val_K]],NA())</f>
        <v>#N/A</v>
      </c>
      <c r="AA489" s="11" t="e">
        <f>IF(AND(テーブル1[[#This Row],[設定項目]]&lt;設定!$D$10,テーブル1[[#This Row],[設定項目]]&gt;=設定!$D$9),テーブル1[[#This Row],[val_J]],NA())</f>
        <v>#N/A</v>
      </c>
      <c r="AB489" s="11" t="e">
        <f>IF(AND(テーブル1[[#This Row],[設定項目]]&lt;設定!$D$10,テーブル1[[#This Row],[設定項目]]&gt;=設定!$D$9),テーブル1[[#This Row],[val_K]],NA())</f>
        <v>#N/A</v>
      </c>
      <c r="AC489" s="11" t="e">
        <f>IF(AND(テーブル1[[#This Row],[設定項目]]&lt;設定!$F$8,テーブル1[[#This Row],[設定項目]]&lt;&gt;""),テーブル1[[#This Row],[val_J]],NA())</f>
        <v>#N/A</v>
      </c>
      <c r="AD489" s="11" t="e">
        <f>IF(AND(テーブル1[[#This Row],[設定項目]]&lt;設定!$F$8,テーブル1[[#This Row],[設定項目]]&lt;&gt;""),テーブル1[[#This Row],[val_K]],NA())</f>
        <v>#N/A</v>
      </c>
      <c r="AE489" s="11">
        <f>IF(AND('グラフ(cCa-P)'!$I$11="ON",テーブル1[[#This Row],[ラベル表示]]=TRUE),テーブル1[[#This Row],[名前]],"")</f>
        <v>0</v>
      </c>
      <c r="AF489" s="11">
        <f>IF(AND('グラフ(PTH-cCa,P)'!$I$31="ON",テーブル1[[#This Row],[ラベル表示]]=TRUE),テーブル1[[#This Row],[名前]],"")</f>
        <v>0</v>
      </c>
      <c r="AG489" s="11">
        <f>IF(AND('グラフ(PTH-cCa,P)'!$Y$31="ON",テーブル1[[#This Row],[ラベル表示]]=TRUE),テーブル1[[#This Row],[名前]],"")</f>
        <v>0</v>
      </c>
      <c r="AH489" s="76">
        <f t="shared" si="15"/>
        <v>0</v>
      </c>
    </row>
    <row r="490" spans="2:34" ht="20.399999999999999" customHeight="1" x14ac:dyDescent="0.45">
      <c r="B490" s="129" t="b">
        <v>1</v>
      </c>
      <c r="C490" s="88">
        <f t="shared" si="14"/>
        <v>486</v>
      </c>
      <c r="D490" s="144"/>
      <c r="E490" s="8"/>
      <c r="F490" s="8"/>
      <c r="G490" s="8"/>
      <c r="H490" s="8"/>
      <c r="I490" s="8"/>
      <c r="J490" s="8"/>
      <c r="K490" s="136" t="str">
        <f>テーブル1[[#This Row],[cCa(mg/dL) '[自動計算']_グラフ表示用]]</f>
        <v/>
      </c>
      <c r="L490" s="8"/>
      <c r="M490" s="8"/>
      <c r="N490" s="59"/>
      <c r="O4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0" s="130" t="e">
        <f>IF(AND(テーブル1[[#This Row],[cCa(mg/dL) '[自動計算']_グラフ表示用]]&lt;&gt;"",テーブル1[[#This Row],[ラベル表示]]=TRUE),テーブル1[[#This Row],[cCa(mg/dL) '[自動計算']_グラフ表示用]],NA())</f>
        <v>#N/A</v>
      </c>
      <c r="Q490" s="130" t="e">
        <f>IF(AND(テーブル1[[#This Row],[P(mg/dL)]]&lt;&gt;"",テーブル1[[#This Row],[ラベル表示]]=TRUE),テーブル1[[#This Row],[P(mg/dL)]],NA())</f>
        <v>#N/A</v>
      </c>
      <c r="R490" s="130" t="e">
        <f>IF(AND(テーブル1[[#This Row],[設定項目]]&lt;&gt;"",テーブル1[[#This Row],[ラベル表示]]=TRUE),テーブル1[[#This Row],[設定項目]],NA())</f>
        <v>#N/A</v>
      </c>
      <c r="S490" s="58" t="e">
        <f>IF(テーブル1[[#This Row],[設定項目]]&gt;=設定!$D$13,テーブル1[[#This Row],[val_J]],NA())</f>
        <v>#N/A</v>
      </c>
      <c r="T490" s="11" t="e">
        <f>IF(テーブル1[[#This Row],[設定項目]]&gt;=設定!$D$13,テーブル1[[#This Row],[val_K]],NA())</f>
        <v>#N/A</v>
      </c>
      <c r="U490" s="11" t="e">
        <f>IF(AND(テーブル1[[#This Row],[設定項目]]&lt;設定!$D$13,テーブル1[[#This Row],[設定項目]]&gt;=設定!$D$12),テーブル1[[#This Row],[val_J]],NA())</f>
        <v>#N/A</v>
      </c>
      <c r="V490" s="11" t="e">
        <f>IF(AND(テーブル1[[#This Row],[設定項目]]&lt;設定!$D$13,テーブル1[[#This Row],[設定項目]]&gt;=設定!$D$12),テーブル1[[#This Row],[val_K]],NA())</f>
        <v>#N/A</v>
      </c>
      <c r="W490" s="11" t="e">
        <f>IF(AND(テーブル1[[#This Row],[設定項目]]&lt;設定!$D$12,テーブル1[[#This Row],[設定項目]]&gt;=設定!$D$11),テーブル1[[#This Row],[val_J]],NA())</f>
        <v>#N/A</v>
      </c>
      <c r="X490" s="11" t="e">
        <f>IF(AND(テーブル1[[#This Row],[設定項目]]&lt;設定!$D$12,テーブル1[[#This Row],[設定項目]]&gt;=設定!$D$11),テーブル1[[#This Row],[val_K]],NA())</f>
        <v>#N/A</v>
      </c>
      <c r="Y490" s="11" t="e">
        <f>IF(AND(テーブル1[[#This Row],[設定項目]]&lt;設定!$D$11,テーブル1[[#This Row],[設定項目]]&gt;=設定!$D$10),テーブル1[[#This Row],[val_J]],NA())</f>
        <v>#N/A</v>
      </c>
      <c r="Z490" s="11" t="e">
        <f>IF(AND(テーブル1[[#This Row],[設定項目]]&lt;設定!$D$11,テーブル1[[#This Row],[設定項目]]&gt;=設定!$D$10),テーブル1[[#This Row],[val_K]],NA())</f>
        <v>#N/A</v>
      </c>
      <c r="AA490" s="11" t="e">
        <f>IF(AND(テーブル1[[#This Row],[設定項目]]&lt;設定!$D$10,テーブル1[[#This Row],[設定項目]]&gt;=設定!$D$9),テーブル1[[#This Row],[val_J]],NA())</f>
        <v>#N/A</v>
      </c>
      <c r="AB490" s="11" t="e">
        <f>IF(AND(テーブル1[[#This Row],[設定項目]]&lt;設定!$D$10,テーブル1[[#This Row],[設定項目]]&gt;=設定!$D$9),テーブル1[[#This Row],[val_K]],NA())</f>
        <v>#N/A</v>
      </c>
      <c r="AC490" s="11" t="e">
        <f>IF(AND(テーブル1[[#This Row],[設定項目]]&lt;設定!$F$8,テーブル1[[#This Row],[設定項目]]&lt;&gt;""),テーブル1[[#This Row],[val_J]],NA())</f>
        <v>#N/A</v>
      </c>
      <c r="AD490" s="11" t="e">
        <f>IF(AND(テーブル1[[#This Row],[設定項目]]&lt;設定!$F$8,テーブル1[[#This Row],[設定項目]]&lt;&gt;""),テーブル1[[#This Row],[val_K]],NA())</f>
        <v>#N/A</v>
      </c>
      <c r="AE490" s="11">
        <f>IF(AND('グラフ(cCa-P)'!$I$11="ON",テーブル1[[#This Row],[ラベル表示]]=TRUE),テーブル1[[#This Row],[名前]],"")</f>
        <v>0</v>
      </c>
      <c r="AF490" s="11">
        <f>IF(AND('グラフ(PTH-cCa,P)'!$I$31="ON",テーブル1[[#This Row],[ラベル表示]]=TRUE),テーブル1[[#This Row],[名前]],"")</f>
        <v>0</v>
      </c>
      <c r="AG490" s="11">
        <f>IF(AND('グラフ(PTH-cCa,P)'!$Y$31="ON",テーブル1[[#This Row],[ラベル表示]]=TRUE),テーブル1[[#This Row],[名前]],"")</f>
        <v>0</v>
      </c>
      <c r="AH490" s="76">
        <f t="shared" si="15"/>
        <v>0</v>
      </c>
    </row>
    <row r="491" spans="2:34" ht="20.399999999999999" customHeight="1" x14ac:dyDescent="0.45">
      <c r="B491" s="129" t="b">
        <v>1</v>
      </c>
      <c r="C491" s="88">
        <f t="shared" si="14"/>
        <v>487</v>
      </c>
      <c r="D491" s="144"/>
      <c r="E491" s="8"/>
      <c r="F491" s="8"/>
      <c r="G491" s="8"/>
      <c r="H491" s="8"/>
      <c r="I491" s="8"/>
      <c r="J491" s="8"/>
      <c r="K491" s="136" t="str">
        <f>テーブル1[[#This Row],[cCa(mg/dL) '[自動計算']_グラフ表示用]]</f>
        <v/>
      </c>
      <c r="L491" s="8"/>
      <c r="M491" s="8"/>
      <c r="N491" s="59"/>
      <c r="O4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1" s="130" t="e">
        <f>IF(AND(テーブル1[[#This Row],[cCa(mg/dL) '[自動計算']_グラフ表示用]]&lt;&gt;"",テーブル1[[#This Row],[ラベル表示]]=TRUE),テーブル1[[#This Row],[cCa(mg/dL) '[自動計算']_グラフ表示用]],NA())</f>
        <v>#N/A</v>
      </c>
      <c r="Q491" s="130" t="e">
        <f>IF(AND(テーブル1[[#This Row],[P(mg/dL)]]&lt;&gt;"",テーブル1[[#This Row],[ラベル表示]]=TRUE),テーブル1[[#This Row],[P(mg/dL)]],NA())</f>
        <v>#N/A</v>
      </c>
      <c r="R491" s="130" t="e">
        <f>IF(AND(テーブル1[[#This Row],[設定項目]]&lt;&gt;"",テーブル1[[#This Row],[ラベル表示]]=TRUE),テーブル1[[#This Row],[設定項目]],NA())</f>
        <v>#N/A</v>
      </c>
      <c r="S491" s="58" t="e">
        <f>IF(テーブル1[[#This Row],[設定項目]]&gt;=設定!$D$13,テーブル1[[#This Row],[val_J]],NA())</f>
        <v>#N/A</v>
      </c>
      <c r="T491" s="11" t="e">
        <f>IF(テーブル1[[#This Row],[設定項目]]&gt;=設定!$D$13,テーブル1[[#This Row],[val_K]],NA())</f>
        <v>#N/A</v>
      </c>
      <c r="U491" s="11" t="e">
        <f>IF(AND(テーブル1[[#This Row],[設定項目]]&lt;設定!$D$13,テーブル1[[#This Row],[設定項目]]&gt;=設定!$D$12),テーブル1[[#This Row],[val_J]],NA())</f>
        <v>#N/A</v>
      </c>
      <c r="V491" s="11" t="e">
        <f>IF(AND(テーブル1[[#This Row],[設定項目]]&lt;設定!$D$13,テーブル1[[#This Row],[設定項目]]&gt;=設定!$D$12),テーブル1[[#This Row],[val_K]],NA())</f>
        <v>#N/A</v>
      </c>
      <c r="W491" s="11" t="e">
        <f>IF(AND(テーブル1[[#This Row],[設定項目]]&lt;設定!$D$12,テーブル1[[#This Row],[設定項目]]&gt;=設定!$D$11),テーブル1[[#This Row],[val_J]],NA())</f>
        <v>#N/A</v>
      </c>
      <c r="X491" s="11" t="e">
        <f>IF(AND(テーブル1[[#This Row],[設定項目]]&lt;設定!$D$12,テーブル1[[#This Row],[設定項目]]&gt;=設定!$D$11),テーブル1[[#This Row],[val_K]],NA())</f>
        <v>#N/A</v>
      </c>
      <c r="Y491" s="11" t="e">
        <f>IF(AND(テーブル1[[#This Row],[設定項目]]&lt;設定!$D$11,テーブル1[[#This Row],[設定項目]]&gt;=設定!$D$10),テーブル1[[#This Row],[val_J]],NA())</f>
        <v>#N/A</v>
      </c>
      <c r="Z491" s="11" t="e">
        <f>IF(AND(テーブル1[[#This Row],[設定項目]]&lt;設定!$D$11,テーブル1[[#This Row],[設定項目]]&gt;=設定!$D$10),テーブル1[[#This Row],[val_K]],NA())</f>
        <v>#N/A</v>
      </c>
      <c r="AA491" s="11" t="e">
        <f>IF(AND(テーブル1[[#This Row],[設定項目]]&lt;設定!$D$10,テーブル1[[#This Row],[設定項目]]&gt;=設定!$D$9),テーブル1[[#This Row],[val_J]],NA())</f>
        <v>#N/A</v>
      </c>
      <c r="AB491" s="11" t="e">
        <f>IF(AND(テーブル1[[#This Row],[設定項目]]&lt;設定!$D$10,テーブル1[[#This Row],[設定項目]]&gt;=設定!$D$9),テーブル1[[#This Row],[val_K]],NA())</f>
        <v>#N/A</v>
      </c>
      <c r="AC491" s="11" t="e">
        <f>IF(AND(テーブル1[[#This Row],[設定項目]]&lt;設定!$F$8,テーブル1[[#This Row],[設定項目]]&lt;&gt;""),テーブル1[[#This Row],[val_J]],NA())</f>
        <v>#N/A</v>
      </c>
      <c r="AD491" s="11" t="e">
        <f>IF(AND(テーブル1[[#This Row],[設定項目]]&lt;設定!$F$8,テーブル1[[#This Row],[設定項目]]&lt;&gt;""),テーブル1[[#This Row],[val_K]],NA())</f>
        <v>#N/A</v>
      </c>
      <c r="AE491" s="11">
        <f>IF(AND('グラフ(cCa-P)'!$I$11="ON",テーブル1[[#This Row],[ラベル表示]]=TRUE),テーブル1[[#This Row],[名前]],"")</f>
        <v>0</v>
      </c>
      <c r="AF491" s="11">
        <f>IF(AND('グラフ(PTH-cCa,P)'!$I$31="ON",テーブル1[[#This Row],[ラベル表示]]=TRUE),テーブル1[[#This Row],[名前]],"")</f>
        <v>0</v>
      </c>
      <c r="AG491" s="11">
        <f>IF(AND('グラフ(PTH-cCa,P)'!$Y$31="ON",テーブル1[[#This Row],[ラベル表示]]=TRUE),テーブル1[[#This Row],[名前]],"")</f>
        <v>0</v>
      </c>
      <c r="AH491" s="76">
        <f t="shared" si="15"/>
        <v>0</v>
      </c>
    </row>
    <row r="492" spans="2:34" ht="20.399999999999999" customHeight="1" x14ac:dyDescent="0.45">
      <c r="B492" s="129" t="b">
        <v>1</v>
      </c>
      <c r="C492" s="88">
        <f t="shared" si="14"/>
        <v>488</v>
      </c>
      <c r="D492" s="144"/>
      <c r="E492" s="8"/>
      <c r="F492" s="8"/>
      <c r="G492" s="8"/>
      <c r="H492" s="8"/>
      <c r="I492" s="8"/>
      <c r="J492" s="8"/>
      <c r="K492" s="136" t="str">
        <f>テーブル1[[#This Row],[cCa(mg/dL) '[自動計算']_グラフ表示用]]</f>
        <v/>
      </c>
      <c r="L492" s="8"/>
      <c r="M492" s="8"/>
      <c r="N492" s="59"/>
      <c r="O4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2" s="130" t="e">
        <f>IF(AND(テーブル1[[#This Row],[cCa(mg/dL) '[自動計算']_グラフ表示用]]&lt;&gt;"",テーブル1[[#This Row],[ラベル表示]]=TRUE),テーブル1[[#This Row],[cCa(mg/dL) '[自動計算']_グラフ表示用]],NA())</f>
        <v>#N/A</v>
      </c>
      <c r="Q492" s="130" t="e">
        <f>IF(AND(テーブル1[[#This Row],[P(mg/dL)]]&lt;&gt;"",テーブル1[[#This Row],[ラベル表示]]=TRUE),テーブル1[[#This Row],[P(mg/dL)]],NA())</f>
        <v>#N/A</v>
      </c>
      <c r="R492" s="130" t="e">
        <f>IF(AND(テーブル1[[#This Row],[設定項目]]&lt;&gt;"",テーブル1[[#This Row],[ラベル表示]]=TRUE),テーブル1[[#This Row],[設定項目]],NA())</f>
        <v>#N/A</v>
      </c>
      <c r="S492" s="58" t="e">
        <f>IF(テーブル1[[#This Row],[設定項目]]&gt;=設定!$D$13,テーブル1[[#This Row],[val_J]],NA())</f>
        <v>#N/A</v>
      </c>
      <c r="T492" s="11" t="e">
        <f>IF(テーブル1[[#This Row],[設定項目]]&gt;=設定!$D$13,テーブル1[[#This Row],[val_K]],NA())</f>
        <v>#N/A</v>
      </c>
      <c r="U492" s="11" t="e">
        <f>IF(AND(テーブル1[[#This Row],[設定項目]]&lt;設定!$D$13,テーブル1[[#This Row],[設定項目]]&gt;=設定!$D$12),テーブル1[[#This Row],[val_J]],NA())</f>
        <v>#N/A</v>
      </c>
      <c r="V492" s="11" t="e">
        <f>IF(AND(テーブル1[[#This Row],[設定項目]]&lt;設定!$D$13,テーブル1[[#This Row],[設定項目]]&gt;=設定!$D$12),テーブル1[[#This Row],[val_K]],NA())</f>
        <v>#N/A</v>
      </c>
      <c r="W492" s="11" t="e">
        <f>IF(AND(テーブル1[[#This Row],[設定項目]]&lt;設定!$D$12,テーブル1[[#This Row],[設定項目]]&gt;=設定!$D$11),テーブル1[[#This Row],[val_J]],NA())</f>
        <v>#N/A</v>
      </c>
      <c r="X492" s="11" t="e">
        <f>IF(AND(テーブル1[[#This Row],[設定項目]]&lt;設定!$D$12,テーブル1[[#This Row],[設定項目]]&gt;=設定!$D$11),テーブル1[[#This Row],[val_K]],NA())</f>
        <v>#N/A</v>
      </c>
      <c r="Y492" s="11" t="e">
        <f>IF(AND(テーブル1[[#This Row],[設定項目]]&lt;設定!$D$11,テーブル1[[#This Row],[設定項目]]&gt;=設定!$D$10),テーブル1[[#This Row],[val_J]],NA())</f>
        <v>#N/A</v>
      </c>
      <c r="Z492" s="11" t="e">
        <f>IF(AND(テーブル1[[#This Row],[設定項目]]&lt;設定!$D$11,テーブル1[[#This Row],[設定項目]]&gt;=設定!$D$10),テーブル1[[#This Row],[val_K]],NA())</f>
        <v>#N/A</v>
      </c>
      <c r="AA492" s="11" t="e">
        <f>IF(AND(テーブル1[[#This Row],[設定項目]]&lt;設定!$D$10,テーブル1[[#This Row],[設定項目]]&gt;=設定!$D$9),テーブル1[[#This Row],[val_J]],NA())</f>
        <v>#N/A</v>
      </c>
      <c r="AB492" s="11" t="e">
        <f>IF(AND(テーブル1[[#This Row],[設定項目]]&lt;設定!$D$10,テーブル1[[#This Row],[設定項目]]&gt;=設定!$D$9),テーブル1[[#This Row],[val_K]],NA())</f>
        <v>#N/A</v>
      </c>
      <c r="AC492" s="11" t="e">
        <f>IF(AND(テーブル1[[#This Row],[設定項目]]&lt;設定!$F$8,テーブル1[[#This Row],[設定項目]]&lt;&gt;""),テーブル1[[#This Row],[val_J]],NA())</f>
        <v>#N/A</v>
      </c>
      <c r="AD492" s="11" t="e">
        <f>IF(AND(テーブル1[[#This Row],[設定項目]]&lt;設定!$F$8,テーブル1[[#This Row],[設定項目]]&lt;&gt;""),テーブル1[[#This Row],[val_K]],NA())</f>
        <v>#N/A</v>
      </c>
      <c r="AE492" s="11">
        <f>IF(AND('グラフ(cCa-P)'!$I$11="ON",テーブル1[[#This Row],[ラベル表示]]=TRUE),テーブル1[[#This Row],[名前]],"")</f>
        <v>0</v>
      </c>
      <c r="AF492" s="11">
        <f>IF(AND('グラフ(PTH-cCa,P)'!$I$31="ON",テーブル1[[#This Row],[ラベル表示]]=TRUE),テーブル1[[#This Row],[名前]],"")</f>
        <v>0</v>
      </c>
      <c r="AG492" s="11">
        <f>IF(AND('グラフ(PTH-cCa,P)'!$Y$31="ON",テーブル1[[#This Row],[ラベル表示]]=TRUE),テーブル1[[#This Row],[名前]],"")</f>
        <v>0</v>
      </c>
      <c r="AH492" s="76">
        <f t="shared" si="15"/>
        <v>0</v>
      </c>
    </row>
    <row r="493" spans="2:34" ht="20.399999999999999" customHeight="1" x14ac:dyDescent="0.45">
      <c r="B493" s="129" t="b">
        <v>1</v>
      </c>
      <c r="C493" s="88">
        <f t="shared" si="14"/>
        <v>489</v>
      </c>
      <c r="D493" s="144"/>
      <c r="E493" s="8"/>
      <c r="F493" s="8"/>
      <c r="G493" s="8"/>
      <c r="H493" s="8"/>
      <c r="I493" s="8"/>
      <c r="J493" s="8"/>
      <c r="K493" s="136" t="str">
        <f>テーブル1[[#This Row],[cCa(mg/dL) '[自動計算']_グラフ表示用]]</f>
        <v/>
      </c>
      <c r="L493" s="8"/>
      <c r="M493" s="8"/>
      <c r="N493" s="59"/>
      <c r="O4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3" s="130" t="e">
        <f>IF(AND(テーブル1[[#This Row],[cCa(mg/dL) '[自動計算']_グラフ表示用]]&lt;&gt;"",テーブル1[[#This Row],[ラベル表示]]=TRUE),テーブル1[[#This Row],[cCa(mg/dL) '[自動計算']_グラフ表示用]],NA())</f>
        <v>#N/A</v>
      </c>
      <c r="Q493" s="130" t="e">
        <f>IF(AND(テーブル1[[#This Row],[P(mg/dL)]]&lt;&gt;"",テーブル1[[#This Row],[ラベル表示]]=TRUE),テーブル1[[#This Row],[P(mg/dL)]],NA())</f>
        <v>#N/A</v>
      </c>
      <c r="R493" s="130" t="e">
        <f>IF(AND(テーブル1[[#This Row],[設定項目]]&lt;&gt;"",テーブル1[[#This Row],[ラベル表示]]=TRUE),テーブル1[[#This Row],[設定項目]],NA())</f>
        <v>#N/A</v>
      </c>
      <c r="S493" s="58" t="e">
        <f>IF(テーブル1[[#This Row],[設定項目]]&gt;=設定!$D$13,テーブル1[[#This Row],[val_J]],NA())</f>
        <v>#N/A</v>
      </c>
      <c r="T493" s="11" t="e">
        <f>IF(テーブル1[[#This Row],[設定項目]]&gt;=設定!$D$13,テーブル1[[#This Row],[val_K]],NA())</f>
        <v>#N/A</v>
      </c>
      <c r="U493" s="11" t="e">
        <f>IF(AND(テーブル1[[#This Row],[設定項目]]&lt;設定!$D$13,テーブル1[[#This Row],[設定項目]]&gt;=設定!$D$12),テーブル1[[#This Row],[val_J]],NA())</f>
        <v>#N/A</v>
      </c>
      <c r="V493" s="11" t="e">
        <f>IF(AND(テーブル1[[#This Row],[設定項目]]&lt;設定!$D$13,テーブル1[[#This Row],[設定項目]]&gt;=設定!$D$12),テーブル1[[#This Row],[val_K]],NA())</f>
        <v>#N/A</v>
      </c>
      <c r="W493" s="11" t="e">
        <f>IF(AND(テーブル1[[#This Row],[設定項目]]&lt;設定!$D$12,テーブル1[[#This Row],[設定項目]]&gt;=設定!$D$11),テーブル1[[#This Row],[val_J]],NA())</f>
        <v>#N/A</v>
      </c>
      <c r="X493" s="11" t="e">
        <f>IF(AND(テーブル1[[#This Row],[設定項目]]&lt;設定!$D$12,テーブル1[[#This Row],[設定項目]]&gt;=設定!$D$11),テーブル1[[#This Row],[val_K]],NA())</f>
        <v>#N/A</v>
      </c>
      <c r="Y493" s="11" t="e">
        <f>IF(AND(テーブル1[[#This Row],[設定項目]]&lt;設定!$D$11,テーブル1[[#This Row],[設定項目]]&gt;=設定!$D$10),テーブル1[[#This Row],[val_J]],NA())</f>
        <v>#N/A</v>
      </c>
      <c r="Z493" s="11" t="e">
        <f>IF(AND(テーブル1[[#This Row],[設定項目]]&lt;設定!$D$11,テーブル1[[#This Row],[設定項目]]&gt;=設定!$D$10),テーブル1[[#This Row],[val_K]],NA())</f>
        <v>#N/A</v>
      </c>
      <c r="AA493" s="11" t="e">
        <f>IF(AND(テーブル1[[#This Row],[設定項目]]&lt;設定!$D$10,テーブル1[[#This Row],[設定項目]]&gt;=設定!$D$9),テーブル1[[#This Row],[val_J]],NA())</f>
        <v>#N/A</v>
      </c>
      <c r="AB493" s="11" t="e">
        <f>IF(AND(テーブル1[[#This Row],[設定項目]]&lt;設定!$D$10,テーブル1[[#This Row],[設定項目]]&gt;=設定!$D$9),テーブル1[[#This Row],[val_K]],NA())</f>
        <v>#N/A</v>
      </c>
      <c r="AC493" s="11" t="e">
        <f>IF(AND(テーブル1[[#This Row],[設定項目]]&lt;設定!$F$8,テーブル1[[#This Row],[設定項目]]&lt;&gt;""),テーブル1[[#This Row],[val_J]],NA())</f>
        <v>#N/A</v>
      </c>
      <c r="AD493" s="11" t="e">
        <f>IF(AND(テーブル1[[#This Row],[設定項目]]&lt;設定!$F$8,テーブル1[[#This Row],[設定項目]]&lt;&gt;""),テーブル1[[#This Row],[val_K]],NA())</f>
        <v>#N/A</v>
      </c>
      <c r="AE493" s="11">
        <f>IF(AND('グラフ(cCa-P)'!$I$11="ON",テーブル1[[#This Row],[ラベル表示]]=TRUE),テーブル1[[#This Row],[名前]],"")</f>
        <v>0</v>
      </c>
      <c r="AF493" s="11">
        <f>IF(AND('グラフ(PTH-cCa,P)'!$I$31="ON",テーブル1[[#This Row],[ラベル表示]]=TRUE),テーブル1[[#This Row],[名前]],"")</f>
        <v>0</v>
      </c>
      <c r="AG493" s="11">
        <f>IF(AND('グラフ(PTH-cCa,P)'!$Y$31="ON",テーブル1[[#This Row],[ラベル表示]]=TRUE),テーブル1[[#This Row],[名前]],"")</f>
        <v>0</v>
      </c>
      <c r="AH493" s="76">
        <f t="shared" si="15"/>
        <v>0</v>
      </c>
    </row>
    <row r="494" spans="2:34" ht="20.399999999999999" customHeight="1" x14ac:dyDescent="0.45">
      <c r="B494" s="129" t="b">
        <v>1</v>
      </c>
      <c r="C494" s="88">
        <f t="shared" si="14"/>
        <v>490</v>
      </c>
      <c r="D494" s="144"/>
      <c r="E494" s="8"/>
      <c r="F494" s="8"/>
      <c r="G494" s="8"/>
      <c r="H494" s="8"/>
      <c r="I494" s="8"/>
      <c r="J494" s="8"/>
      <c r="K494" s="136" t="str">
        <f>テーブル1[[#This Row],[cCa(mg/dL) '[自動計算']_グラフ表示用]]</f>
        <v/>
      </c>
      <c r="L494" s="8"/>
      <c r="M494" s="8"/>
      <c r="N494" s="59"/>
      <c r="O4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4" s="130" t="e">
        <f>IF(AND(テーブル1[[#This Row],[cCa(mg/dL) '[自動計算']_グラフ表示用]]&lt;&gt;"",テーブル1[[#This Row],[ラベル表示]]=TRUE),テーブル1[[#This Row],[cCa(mg/dL) '[自動計算']_グラフ表示用]],NA())</f>
        <v>#N/A</v>
      </c>
      <c r="Q494" s="130" t="e">
        <f>IF(AND(テーブル1[[#This Row],[P(mg/dL)]]&lt;&gt;"",テーブル1[[#This Row],[ラベル表示]]=TRUE),テーブル1[[#This Row],[P(mg/dL)]],NA())</f>
        <v>#N/A</v>
      </c>
      <c r="R494" s="130" t="e">
        <f>IF(AND(テーブル1[[#This Row],[設定項目]]&lt;&gt;"",テーブル1[[#This Row],[ラベル表示]]=TRUE),テーブル1[[#This Row],[設定項目]],NA())</f>
        <v>#N/A</v>
      </c>
      <c r="S494" s="58" t="e">
        <f>IF(テーブル1[[#This Row],[設定項目]]&gt;=設定!$D$13,テーブル1[[#This Row],[val_J]],NA())</f>
        <v>#N/A</v>
      </c>
      <c r="T494" s="11" t="e">
        <f>IF(テーブル1[[#This Row],[設定項目]]&gt;=設定!$D$13,テーブル1[[#This Row],[val_K]],NA())</f>
        <v>#N/A</v>
      </c>
      <c r="U494" s="11" t="e">
        <f>IF(AND(テーブル1[[#This Row],[設定項目]]&lt;設定!$D$13,テーブル1[[#This Row],[設定項目]]&gt;=設定!$D$12),テーブル1[[#This Row],[val_J]],NA())</f>
        <v>#N/A</v>
      </c>
      <c r="V494" s="11" t="e">
        <f>IF(AND(テーブル1[[#This Row],[設定項目]]&lt;設定!$D$13,テーブル1[[#This Row],[設定項目]]&gt;=設定!$D$12),テーブル1[[#This Row],[val_K]],NA())</f>
        <v>#N/A</v>
      </c>
      <c r="W494" s="11" t="e">
        <f>IF(AND(テーブル1[[#This Row],[設定項目]]&lt;設定!$D$12,テーブル1[[#This Row],[設定項目]]&gt;=設定!$D$11),テーブル1[[#This Row],[val_J]],NA())</f>
        <v>#N/A</v>
      </c>
      <c r="X494" s="11" t="e">
        <f>IF(AND(テーブル1[[#This Row],[設定項目]]&lt;設定!$D$12,テーブル1[[#This Row],[設定項目]]&gt;=設定!$D$11),テーブル1[[#This Row],[val_K]],NA())</f>
        <v>#N/A</v>
      </c>
      <c r="Y494" s="11" t="e">
        <f>IF(AND(テーブル1[[#This Row],[設定項目]]&lt;設定!$D$11,テーブル1[[#This Row],[設定項目]]&gt;=設定!$D$10),テーブル1[[#This Row],[val_J]],NA())</f>
        <v>#N/A</v>
      </c>
      <c r="Z494" s="11" t="e">
        <f>IF(AND(テーブル1[[#This Row],[設定項目]]&lt;設定!$D$11,テーブル1[[#This Row],[設定項目]]&gt;=設定!$D$10),テーブル1[[#This Row],[val_K]],NA())</f>
        <v>#N/A</v>
      </c>
      <c r="AA494" s="11" t="e">
        <f>IF(AND(テーブル1[[#This Row],[設定項目]]&lt;設定!$D$10,テーブル1[[#This Row],[設定項目]]&gt;=設定!$D$9),テーブル1[[#This Row],[val_J]],NA())</f>
        <v>#N/A</v>
      </c>
      <c r="AB494" s="11" t="e">
        <f>IF(AND(テーブル1[[#This Row],[設定項目]]&lt;設定!$D$10,テーブル1[[#This Row],[設定項目]]&gt;=設定!$D$9),テーブル1[[#This Row],[val_K]],NA())</f>
        <v>#N/A</v>
      </c>
      <c r="AC494" s="11" t="e">
        <f>IF(AND(テーブル1[[#This Row],[設定項目]]&lt;設定!$F$8,テーブル1[[#This Row],[設定項目]]&lt;&gt;""),テーブル1[[#This Row],[val_J]],NA())</f>
        <v>#N/A</v>
      </c>
      <c r="AD494" s="11" t="e">
        <f>IF(AND(テーブル1[[#This Row],[設定項目]]&lt;設定!$F$8,テーブル1[[#This Row],[設定項目]]&lt;&gt;""),テーブル1[[#This Row],[val_K]],NA())</f>
        <v>#N/A</v>
      </c>
      <c r="AE494" s="11">
        <f>IF(AND('グラフ(cCa-P)'!$I$11="ON",テーブル1[[#This Row],[ラベル表示]]=TRUE),テーブル1[[#This Row],[名前]],"")</f>
        <v>0</v>
      </c>
      <c r="AF494" s="11">
        <f>IF(AND('グラフ(PTH-cCa,P)'!$I$31="ON",テーブル1[[#This Row],[ラベル表示]]=TRUE),テーブル1[[#This Row],[名前]],"")</f>
        <v>0</v>
      </c>
      <c r="AG494" s="11">
        <f>IF(AND('グラフ(PTH-cCa,P)'!$Y$31="ON",テーブル1[[#This Row],[ラベル表示]]=TRUE),テーブル1[[#This Row],[名前]],"")</f>
        <v>0</v>
      </c>
      <c r="AH494" s="76">
        <f t="shared" si="15"/>
        <v>0</v>
      </c>
    </row>
    <row r="495" spans="2:34" ht="20.399999999999999" customHeight="1" x14ac:dyDescent="0.45">
      <c r="B495" s="129" t="b">
        <v>1</v>
      </c>
      <c r="C495" s="88">
        <f t="shared" si="14"/>
        <v>491</v>
      </c>
      <c r="D495" s="144"/>
      <c r="E495" s="8"/>
      <c r="F495" s="8"/>
      <c r="G495" s="8"/>
      <c r="H495" s="8"/>
      <c r="I495" s="8"/>
      <c r="J495" s="8"/>
      <c r="K495" s="136" t="str">
        <f>テーブル1[[#This Row],[cCa(mg/dL) '[自動計算']_グラフ表示用]]</f>
        <v/>
      </c>
      <c r="L495" s="8"/>
      <c r="M495" s="8"/>
      <c r="N495" s="59"/>
      <c r="O4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5" s="130" t="e">
        <f>IF(AND(テーブル1[[#This Row],[cCa(mg/dL) '[自動計算']_グラフ表示用]]&lt;&gt;"",テーブル1[[#This Row],[ラベル表示]]=TRUE),テーブル1[[#This Row],[cCa(mg/dL) '[自動計算']_グラフ表示用]],NA())</f>
        <v>#N/A</v>
      </c>
      <c r="Q495" s="130" t="e">
        <f>IF(AND(テーブル1[[#This Row],[P(mg/dL)]]&lt;&gt;"",テーブル1[[#This Row],[ラベル表示]]=TRUE),テーブル1[[#This Row],[P(mg/dL)]],NA())</f>
        <v>#N/A</v>
      </c>
      <c r="R495" s="130" t="e">
        <f>IF(AND(テーブル1[[#This Row],[設定項目]]&lt;&gt;"",テーブル1[[#This Row],[ラベル表示]]=TRUE),テーブル1[[#This Row],[設定項目]],NA())</f>
        <v>#N/A</v>
      </c>
      <c r="S495" s="58" t="e">
        <f>IF(テーブル1[[#This Row],[設定項目]]&gt;=設定!$D$13,テーブル1[[#This Row],[val_J]],NA())</f>
        <v>#N/A</v>
      </c>
      <c r="T495" s="11" t="e">
        <f>IF(テーブル1[[#This Row],[設定項目]]&gt;=設定!$D$13,テーブル1[[#This Row],[val_K]],NA())</f>
        <v>#N/A</v>
      </c>
      <c r="U495" s="11" t="e">
        <f>IF(AND(テーブル1[[#This Row],[設定項目]]&lt;設定!$D$13,テーブル1[[#This Row],[設定項目]]&gt;=設定!$D$12),テーブル1[[#This Row],[val_J]],NA())</f>
        <v>#N/A</v>
      </c>
      <c r="V495" s="11" t="e">
        <f>IF(AND(テーブル1[[#This Row],[設定項目]]&lt;設定!$D$13,テーブル1[[#This Row],[設定項目]]&gt;=設定!$D$12),テーブル1[[#This Row],[val_K]],NA())</f>
        <v>#N/A</v>
      </c>
      <c r="W495" s="11" t="e">
        <f>IF(AND(テーブル1[[#This Row],[設定項目]]&lt;設定!$D$12,テーブル1[[#This Row],[設定項目]]&gt;=設定!$D$11),テーブル1[[#This Row],[val_J]],NA())</f>
        <v>#N/A</v>
      </c>
      <c r="X495" s="11" t="e">
        <f>IF(AND(テーブル1[[#This Row],[設定項目]]&lt;設定!$D$12,テーブル1[[#This Row],[設定項目]]&gt;=設定!$D$11),テーブル1[[#This Row],[val_K]],NA())</f>
        <v>#N/A</v>
      </c>
      <c r="Y495" s="11" t="e">
        <f>IF(AND(テーブル1[[#This Row],[設定項目]]&lt;設定!$D$11,テーブル1[[#This Row],[設定項目]]&gt;=設定!$D$10),テーブル1[[#This Row],[val_J]],NA())</f>
        <v>#N/A</v>
      </c>
      <c r="Z495" s="11" t="e">
        <f>IF(AND(テーブル1[[#This Row],[設定項目]]&lt;設定!$D$11,テーブル1[[#This Row],[設定項目]]&gt;=設定!$D$10),テーブル1[[#This Row],[val_K]],NA())</f>
        <v>#N/A</v>
      </c>
      <c r="AA495" s="11" t="e">
        <f>IF(AND(テーブル1[[#This Row],[設定項目]]&lt;設定!$D$10,テーブル1[[#This Row],[設定項目]]&gt;=設定!$D$9),テーブル1[[#This Row],[val_J]],NA())</f>
        <v>#N/A</v>
      </c>
      <c r="AB495" s="11" t="e">
        <f>IF(AND(テーブル1[[#This Row],[設定項目]]&lt;設定!$D$10,テーブル1[[#This Row],[設定項目]]&gt;=設定!$D$9),テーブル1[[#This Row],[val_K]],NA())</f>
        <v>#N/A</v>
      </c>
      <c r="AC495" s="11" t="e">
        <f>IF(AND(テーブル1[[#This Row],[設定項目]]&lt;設定!$F$8,テーブル1[[#This Row],[設定項目]]&lt;&gt;""),テーブル1[[#This Row],[val_J]],NA())</f>
        <v>#N/A</v>
      </c>
      <c r="AD495" s="11" t="e">
        <f>IF(AND(テーブル1[[#This Row],[設定項目]]&lt;設定!$F$8,テーブル1[[#This Row],[設定項目]]&lt;&gt;""),テーブル1[[#This Row],[val_K]],NA())</f>
        <v>#N/A</v>
      </c>
      <c r="AE495" s="11">
        <f>IF(AND('グラフ(cCa-P)'!$I$11="ON",テーブル1[[#This Row],[ラベル表示]]=TRUE),テーブル1[[#This Row],[名前]],"")</f>
        <v>0</v>
      </c>
      <c r="AF495" s="11">
        <f>IF(AND('グラフ(PTH-cCa,P)'!$I$31="ON",テーブル1[[#This Row],[ラベル表示]]=TRUE),テーブル1[[#This Row],[名前]],"")</f>
        <v>0</v>
      </c>
      <c r="AG495" s="11">
        <f>IF(AND('グラフ(PTH-cCa,P)'!$Y$31="ON",テーブル1[[#This Row],[ラベル表示]]=TRUE),テーブル1[[#This Row],[名前]],"")</f>
        <v>0</v>
      </c>
      <c r="AH495" s="76">
        <f t="shared" si="15"/>
        <v>0</v>
      </c>
    </row>
    <row r="496" spans="2:34" ht="20.399999999999999" customHeight="1" x14ac:dyDescent="0.45">
      <c r="B496" s="129" t="b">
        <v>1</v>
      </c>
      <c r="C496" s="88">
        <f t="shared" si="14"/>
        <v>492</v>
      </c>
      <c r="D496" s="144"/>
      <c r="E496" s="8"/>
      <c r="F496" s="8"/>
      <c r="G496" s="8"/>
      <c r="H496" s="8"/>
      <c r="I496" s="8"/>
      <c r="J496" s="8"/>
      <c r="K496" s="136" t="str">
        <f>テーブル1[[#This Row],[cCa(mg/dL) '[自動計算']_グラフ表示用]]</f>
        <v/>
      </c>
      <c r="L496" s="8"/>
      <c r="M496" s="8"/>
      <c r="N496" s="59"/>
      <c r="O4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6" s="130" t="e">
        <f>IF(AND(テーブル1[[#This Row],[cCa(mg/dL) '[自動計算']_グラフ表示用]]&lt;&gt;"",テーブル1[[#This Row],[ラベル表示]]=TRUE),テーブル1[[#This Row],[cCa(mg/dL) '[自動計算']_グラフ表示用]],NA())</f>
        <v>#N/A</v>
      </c>
      <c r="Q496" s="130" t="e">
        <f>IF(AND(テーブル1[[#This Row],[P(mg/dL)]]&lt;&gt;"",テーブル1[[#This Row],[ラベル表示]]=TRUE),テーブル1[[#This Row],[P(mg/dL)]],NA())</f>
        <v>#N/A</v>
      </c>
      <c r="R496" s="130" t="e">
        <f>IF(AND(テーブル1[[#This Row],[設定項目]]&lt;&gt;"",テーブル1[[#This Row],[ラベル表示]]=TRUE),テーブル1[[#This Row],[設定項目]],NA())</f>
        <v>#N/A</v>
      </c>
      <c r="S496" s="58" t="e">
        <f>IF(テーブル1[[#This Row],[設定項目]]&gt;=設定!$D$13,テーブル1[[#This Row],[val_J]],NA())</f>
        <v>#N/A</v>
      </c>
      <c r="T496" s="11" t="e">
        <f>IF(テーブル1[[#This Row],[設定項目]]&gt;=設定!$D$13,テーブル1[[#This Row],[val_K]],NA())</f>
        <v>#N/A</v>
      </c>
      <c r="U496" s="11" t="e">
        <f>IF(AND(テーブル1[[#This Row],[設定項目]]&lt;設定!$D$13,テーブル1[[#This Row],[設定項目]]&gt;=設定!$D$12),テーブル1[[#This Row],[val_J]],NA())</f>
        <v>#N/A</v>
      </c>
      <c r="V496" s="11" t="e">
        <f>IF(AND(テーブル1[[#This Row],[設定項目]]&lt;設定!$D$13,テーブル1[[#This Row],[設定項目]]&gt;=設定!$D$12),テーブル1[[#This Row],[val_K]],NA())</f>
        <v>#N/A</v>
      </c>
      <c r="W496" s="11" t="e">
        <f>IF(AND(テーブル1[[#This Row],[設定項目]]&lt;設定!$D$12,テーブル1[[#This Row],[設定項目]]&gt;=設定!$D$11),テーブル1[[#This Row],[val_J]],NA())</f>
        <v>#N/A</v>
      </c>
      <c r="X496" s="11" t="e">
        <f>IF(AND(テーブル1[[#This Row],[設定項目]]&lt;設定!$D$12,テーブル1[[#This Row],[設定項目]]&gt;=設定!$D$11),テーブル1[[#This Row],[val_K]],NA())</f>
        <v>#N/A</v>
      </c>
      <c r="Y496" s="11" t="e">
        <f>IF(AND(テーブル1[[#This Row],[設定項目]]&lt;設定!$D$11,テーブル1[[#This Row],[設定項目]]&gt;=設定!$D$10),テーブル1[[#This Row],[val_J]],NA())</f>
        <v>#N/A</v>
      </c>
      <c r="Z496" s="11" t="e">
        <f>IF(AND(テーブル1[[#This Row],[設定項目]]&lt;設定!$D$11,テーブル1[[#This Row],[設定項目]]&gt;=設定!$D$10),テーブル1[[#This Row],[val_K]],NA())</f>
        <v>#N/A</v>
      </c>
      <c r="AA496" s="11" t="e">
        <f>IF(AND(テーブル1[[#This Row],[設定項目]]&lt;設定!$D$10,テーブル1[[#This Row],[設定項目]]&gt;=設定!$D$9),テーブル1[[#This Row],[val_J]],NA())</f>
        <v>#N/A</v>
      </c>
      <c r="AB496" s="11" t="e">
        <f>IF(AND(テーブル1[[#This Row],[設定項目]]&lt;設定!$D$10,テーブル1[[#This Row],[設定項目]]&gt;=設定!$D$9),テーブル1[[#This Row],[val_K]],NA())</f>
        <v>#N/A</v>
      </c>
      <c r="AC496" s="11" t="e">
        <f>IF(AND(テーブル1[[#This Row],[設定項目]]&lt;設定!$F$8,テーブル1[[#This Row],[設定項目]]&lt;&gt;""),テーブル1[[#This Row],[val_J]],NA())</f>
        <v>#N/A</v>
      </c>
      <c r="AD496" s="11" t="e">
        <f>IF(AND(テーブル1[[#This Row],[設定項目]]&lt;設定!$F$8,テーブル1[[#This Row],[設定項目]]&lt;&gt;""),テーブル1[[#This Row],[val_K]],NA())</f>
        <v>#N/A</v>
      </c>
      <c r="AE496" s="11">
        <f>IF(AND('グラフ(cCa-P)'!$I$11="ON",テーブル1[[#This Row],[ラベル表示]]=TRUE),テーブル1[[#This Row],[名前]],"")</f>
        <v>0</v>
      </c>
      <c r="AF496" s="11">
        <f>IF(AND('グラフ(PTH-cCa,P)'!$I$31="ON",テーブル1[[#This Row],[ラベル表示]]=TRUE),テーブル1[[#This Row],[名前]],"")</f>
        <v>0</v>
      </c>
      <c r="AG496" s="11">
        <f>IF(AND('グラフ(PTH-cCa,P)'!$Y$31="ON",テーブル1[[#This Row],[ラベル表示]]=TRUE),テーブル1[[#This Row],[名前]],"")</f>
        <v>0</v>
      </c>
      <c r="AH496" s="76">
        <f t="shared" si="15"/>
        <v>0</v>
      </c>
    </row>
    <row r="497" spans="2:34" ht="20.399999999999999" customHeight="1" x14ac:dyDescent="0.45">
      <c r="B497" s="129" t="b">
        <v>1</v>
      </c>
      <c r="C497" s="88">
        <f t="shared" si="14"/>
        <v>493</v>
      </c>
      <c r="D497" s="144"/>
      <c r="E497" s="8"/>
      <c r="F497" s="8"/>
      <c r="G497" s="8"/>
      <c r="H497" s="8"/>
      <c r="I497" s="8"/>
      <c r="J497" s="8"/>
      <c r="K497" s="136" t="str">
        <f>テーブル1[[#This Row],[cCa(mg/dL) '[自動計算']_グラフ表示用]]</f>
        <v/>
      </c>
      <c r="L497" s="8"/>
      <c r="M497" s="8"/>
      <c r="N497" s="59"/>
      <c r="O4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7" s="130" t="e">
        <f>IF(AND(テーブル1[[#This Row],[cCa(mg/dL) '[自動計算']_グラフ表示用]]&lt;&gt;"",テーブル1[[#This Row],[ラベル表示]]=TRUE),テーブル1[[#This Row],[cCa(mg/dL) '[自動計算']_グラフ表示用]],NA())</f>
        <v>#N/A</v>
      </c>
      <c r="Q497" s="130" t="e">
        <f>IF(AND(テーブル1[[#This Row],[P(mg/dL)]]&lt;&gt;"",テーブル1[[#This Row],[ラベル表示]]=TRUE),テーブル1[[#This Row],[P(mg/dL)]],NA())</f>
        <v>#N/A</v>
      </c>
      <c r="R497" s="130" t="e">
        <f>IF(AND(テーブル1[[#This Row],[設定項目]]&lt;&gt;"",テーブル1[[#This Row],[ラベル表示]]=TRUE),テーブル1[[#This Row],[設定項目]],NA())</f>
        <v>#N/A</v>
      </c>
      <c r="S497" s="58" t="e">
        <f>IF(テーブル1[[#This Row],[設定項目]]&gt;=設定!$D$13,テーブル1[[#This Row],[val_J]],NA())</f>
        <v>#N/A</v>
      </c>
      <c r="T497" s="11" t="e">
        <f>IF(テーブル1[[#This Row],[設定項目]]&gt;=設定!$D$13,テーブル1[[#This Row],[val_K]],NA())</f>
        <v>#N/A</v>
      </c>
      <c r="U497" s="11" t="e">
        <f>IF(AND(テーブル1[[#This Row],[設定項目]]&lt;設定!$D$13,テーブル1[[#This Row],[設定項目]]&gt;=設定!$D$12),テーブル1[[#This Row],[val_J]],NA())</f>
        <v>#N/A</v>
      </c>
      <c r="V497" s="11" t="e">
        <f>IF(AND(テーブル1[[#This Row],[設定項目]]&lt;設定!$D$13,テーブル1[[#This Row],[設定項目]]&gt;=設定!$D$12),テーブル1[[#This Row],[val_K]],NA())</f>
        <v>#N/A</v>
      </c>
      <c r="W497" s="11" t="e">
        <f>IF(AND(テーブル1[[#This Row],[設定項目]]&lt;設定!$D$12,テーブル1[[#This Row],[設定項目]]&gt;=設定!$D$11),テーブル1[[#This Row],[val_J]],NA())</f>
        <v>#N/A</v>
      </c>
      <c r="X497" s="11" t="e">
        <f>IF(AND(テーブル1[[#This Row],[設定項目]]&lt;設定!$D$12,テーブル1[[#This Row],[設定項目]]&gt;=設定!$D$11),テーブル1[[#This Row],[val_K]],NA())</f>
        <v>#N/A</v>
      </c>
      <c r="Y497" s="11" t="e">
        <f>IF(AND(テーブル1[[#This Row],[設定項目]]&lt;設定!$D$11,テーブル1[[#This Row],[設定項目]]&gt;=設定!$D$10),テーブル1[[#This Row],[val_J]],NA())</f>
        <v>#N/A</v>
      </c>
      <c r="Z497" s="11" t="e">
        <f>IF(AND(テーブル1[[#This Row],[設定項目]]&lt;設定!$D$11,テーブル1[[#This Row],[設定項目]]&gt;=設定!$D$10),テーブル1[[#This Row],[val_K]],NA())</f>
        <v>#N/A</v>
      </c>
      <c r="AA497" s="11" t="e">
        <f>IF(AND(テーブル1[[#This Row],[設定項目]]&lt;設定!$D$10,テーブル1[[#This Row],[設定項目]]&gt;=設定!$D$9),テーブル1[[#This Row],[val_J]],NA())</f>
        <v>#N/A</v>
      </c>
      <c r="AB497" s="11" t="e">
        <f>IF(AND(テーブル1[[#This Row],[設定項目]]&lt;設定!$D$10,テーブル1[[#This Row],[設定項目]]&gt;=設定!$D$9),テーブル1[[#This Row],[val_K]],NA())</f>
        <v>#N/A</v>
      </c>
      <c r="AC497" s="11" t="e">
        <f>IF(AND(テーブル1[[#This Row],[設定項目]]&lt;設定!$F$8,テーブル1[[#This Row],[設定項目]]&lt;&gt;""),テーブル1[[#This Row],[val_J]],NA())</f>
        <v>#N/A</v>
      </c>
      <c r="AD497" s="11" t="e">
        <f>IF(AND(テーブル1[[#This Row],[設定項目]]&lt;設定!$F$8,テーブル1[[#This Row],[設定項目]]&lt;&gt;""),テーブル1[[#This Row],[val_K]],NA())</f>
        <v>#N/A</v>
      </c>
      <c r="AE497" s="11">
        <f>IF(AND('グラフ(cCa-P)'!$I$11="ON",テーブル1[[#This Row],[ラベル表示]]=TRUE),テーブル1[[#This Row],[名前]],"")</f>
        <v>0</v>
      </c>
      <c r="AF497" s="11">
        <f>IF(AND('グラフ(PTH-cCa,P)'!$I$31="ON",テーブル1[[#This Row],[ラベル表示]]=TRUE),テーブル1[[#This Row],[名前]],"")</f>
        <v>0</v>
      </c>
      <c r="AG497" s="11">
        <f>IF(AND('グラフ(PTH-cCa,P)'!$Y$31="ON",テーブル1[[#This Row],[ラベル表示]]=TRUE),テーブル1[[#This Row],[名前]],"")</f>
        <v>0</v>
      </c>
      <c r="AH497" s="76">
        <f t="shared" si="15"/>
        <v>0</v>
      </c>
    </row>
    <row r="498" spans="2:34" ht="20.399999999999999" customHeight="1" x14ac:dyDescent="0.45">
      <c r="B498" s="129" t="b">
        <v>1</v>
      </c>
      <c r="C498" s="88">
        <f t="shared" si="14"/>
        <v>494</v>
      </c>
      <c r="D498" s="144"/>
      <c r="E498" s="8"/>
      <c r="F498" s="8"/>
      <c r="G498" s="8"/>
      <c r="H498" s="8"/>
      <c r="I498" s="8"/>
      <c r="J498" s="8"/>
      <c r="K498" s="136" t="str">
        <f>テーブル1[[#This Row],[cCa(mg/dL) '[自動計算']_グラフ表示用]]</f>
        <v/>
      </c>
      <c r="L498" s="8"/>
      <c r="M498" s="8"/>
      <c r="N498" s="59"/>
      <c r="O4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8" s="130" t="e">
        <f>IF(AND(テーブル1[[#This Row],[cCa(mg/dL) '[自動計算']_グラフ表示用]]&lt;&gt;"",テーブル1[[#This Row],[ラベル表示]]=TRUE),テーブル1[[#This Row],[cCa(mg/dL) '[自動計算']_グラフ表示用]],NA())</f>
        <v>#N/A</v>
      </c>
      <c r="Q498" s="130" t="e">
        <f>IF(AND(テーブル1[[#This Row],[P(mg/dL)]]&lt;&gt;"",テーブル1[[#This Row],[ラベル表示]]=TRUE),テーブル1[[#This Row],[P(mg/dL)]],NA())</f>
        <v>#N/A</v>
      </c>
      <c r="R498" s="130" t="e">
        <f>IF(AND(テーブル1[[#This Row],[設定項目]]&lt;&gt;"",テーブル1[[#This Row],[ラベル表示]]=TRUE),テーブル1[[#This Row],[設定項目]],NA())</f>
        <v>#N/A</v>
      </c>
      <c r="S498" s="58" t="e">
        <f>IF(テーブル1[[#This Row],[設定項目]]&gt;=設定!$D$13,テーブル1[[#This Row],[val_J]],NA())</f>
        <v>#N/A</v>
      </c>
      <c r="T498" s="11" t="e">
        <f>IF(テーブル1[[#This Row],[設定項目]]&gt;=設定!$D$13,テーブル1[[#This Row],[val_K]],NA())</f>
        <v>#N/A</v>
      </c>
      <c r="U498" s="11" t="e">
        <f>IF(AND(テーブル1[[#This Row],[設定項目]]&lt;設定!$D$13,テーブル1[[#This Row],[設定項目]]&gt;=設定!$D$12),テーブル1[[#This Row],[val_J]],NA())</f>
        <v>#N/A</v>
      </c>
      <c r="V498" s="11" t="e">
        <f>IF(AND(テーブル1[[#This Row],[設定項目]]&lt;設定!$D$13,テーブル1[[#This Row],[設定項目]]&gt;=設定!$D$12),テーブル1[[#This Row],[val_K]],NA())</f>
        <v>#N/A</v>
      </c>
      <c r="W498" s="11" t="e">
        <f>IF(AND(テーブル1[[#This Row],[設定項目]]&lt;設定!$D$12,テーブル1[[#This Row],[設定項目]]&gt;=設定!$D$11),テーブル1[[#This Row],[val_J]],NA())</f>
        <v>#N/A</v>
      </c>
      <c r="X498" s="11" t="e">
        <f>IF(AND(テーブル1[[#This Row],[設定項目]]&lt;設定!$D$12,テーブル1[[#This Row],[設定項目]]&gt;=設定!$D$11),テーブル1[[#This Row],[val_K]],NA())</f>
        <v>#N/A</v>
      </c>
      <c r="Y498" s="11" t="e">
        <f>IF(AND(テーブル1[[#This Row],[設定項目]]&lt;設定!$D$11,テーブル1[[#This Row],[設定項目]]&gt;=設定!$D$10),テーブル1[[#This Row],[val_J]],NA())</f>
        <v>#N/A</v>
      </c>
      <c r="Z498" s="11" t="e">
        <f>IF(AND(テーブル1[[#This Row],[設定項目]]&lt;設定!$D$11,テーブル1[[#This Row],[設定項目]]&gt;=設定!$D$10),テーブル1[[#This Row],[val_K]],NA())</f>
        <v>#N/A</v>
      </c>
      <c r="AA498" s="11" t="e">
        <f>IF(AND(テーブル1[[#This Row],[設定項目]]&lt;設定!$D$10,テーブル1[[#This Row],[設定項目]]&gt;=設定!$D$9),テーブル1[[#This Row],[val_J]],NA())</f>
        <v>#N/A</v>
      </c>
      <c r="AB498" s="11" t="e">
        <f>IF(AND(テーブル1[[#This Row],[設定項目]]&lt;設定!$D$10,テーブル1[[#This Row],[設定項目]]&gt;=設定!$D$9),テーブル1[[#This Row],[val_K]],NA())</f>
        <v>#N/A</v>
      </c>
      <c r="AC498" s="11" t="e">
        <f>IF(AND(テーブル1[[#This Row],[設定項目]]&lt;設定!$F$8,テーブル1[[#This Row],[設定項目]]&lt;&gt;""),テーブル1[[#This Row],[val_J]],NA())</f>
        <v>#N/A</v>
      </c>
      <c r="AD498" s="11" t="e">
        <f>IF(AND(テーブル1[[#This Row],[設定項目]]&lt;設定!$F$8,テーブル1[[#This Row],[設定項目]]&lt;&gt;""),テーブル1[[#This Row],[val_K]],NA())</f>
        <v>#N/A</v>
      </c>
      <c r="AE498" s="11">
        <f>IF(AND('グラフ(cCa-P)'!$I$11="ON",テーブル1[[#This Row],[ラベル表示]]=TRUE),テーブル1[[#This Row],[名前]],"")</f>
        <v>0</v>
      </c>
      <c r="AF498" s="11">
        <f>IF(AND('グラフ(PTH-cCa,P)'!$I$31="ON",テーブル1[[#This Row],[ラベル表示]]=TRUE),テーブル1[[#This Row],[名前]],"")</f>
        <v>0</v>
      </c>
      <c r="AG498" s="11">
        <f>IF(AND('グラフ(PTH-cCa,P)'!$Y$31="ON",テーブル1[[#This Row],[ラベル表示]]=TRUE),テーブル1[[#This Row],[名前]],"")</f>
        <v>0</v>
      </c>
      <c r="AH498" s="76">
        <f t="shared" si="15"/>
        <v>0</v>
      </c>
    </row>
    <row r="499" spans="2:34" ht="20.399999999999999" customHeight="1" x14ac:dyDescent="0.45">
      <c r="B499" s="129" t="b">
        <v>1</v>
      </c>
      <c r="C499" s="88">
        <f t="shared" si="14"/>
        <v>495</v>
      </c>
      <c r="D499" s="144"/>
      <c r="E499" s="8"/>
      <c r="F499" s="8"/>
      <c r="G499" s="8"/>
      <c r="H499" s="8"/>
      <c r="I499" s="8"/>
      <c r="J499" s="8"/>
      <c r="K499" s="136" t="str">
        <f>テーブル1[[#This Row],[cCa(mg/dL) '[自動計算']_グラフ表示用]]</f>
        <v/>
      </c>
      <c r="L499" s="8"/>
      <c r="M499" s="8"/>
      <c r="N499" s="59"/>
      <c r="O4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499" s="130" t="e">
        <f>IF(AND(テーブル1[[#This Row],[cCa(mg/dL) '[自動計算']_グラフ表示用]]&lt;&gt;"",テーブル1[[#This Row],[ラベル表示]]=TRUE),テーブル1[[#This Row],[cCa(mg/dL) '[自動計算']_グラフ表示用]],NA())</f>
        <v>#N/A</v>
      </c>
      <c r="Q499" s="130" t="e">
        <f>IF(AND(テーブル1[[#This Row],[P(mg/dL)]]&lt;&gt;"",テーブル1[[#This Row],[ラベル表示]]=TRUE),テーブル1[[#This Row],[P(mg/dL)]],NA())</f>
        <v>#N/A</v>
      </c>
      <c r="R499" s="130" t="e">
        <f>IF(AND(テーブル1[[#This Row],[設定項目]]&lt;&gt;"",テーブル1[[#This Row],[ラベル表示]]=TRUE),テーブル1[[#This Row],[設定項目]],NA())</f>
        <v>#N/A</v>
      </c>
      <c r="S499" s="58" t="e">
        <f>IF(テーブル1[[#This Row],[設定項目]]&gt;=設定!$D$13,テーブル1[[#This Row],[val_J]],NA())</f>
        <v>#N/A</v>
      </c>
      <c r="T499" s="11" t="e">
        <f>IF(テーブル1[[#This Row],[設定項目]]&gt;=設定!$D$13,テーブル1[[#This Row],[val_K]],NA())</f>
        <v>#N/A</v>
      </c>
      <c r="U499" s="11" t="e">
        <f>IF(AND(テーブル1[[#This Row],[設定項目]]&lt;設定!$D$13,テーブル1[[#This Row],[設定項目]]&gt;=設定!$D$12),テーブル1[[#This Row],[val_J]],NA())</f>
        <v>#N/A</v>
      </c>
      <c r="V499" s="11" t="e">
        <f>IF(AND(テーブル1[[#This Row],[設定項目]]&lt;設定!$D$13,テーブル1[[#This Row],[設定項目]]&gt;=設定!$D$12),テーブル1[[#This Row],[val_K]],NA())</f>
        <v>#N/A</v>
      </c>
      <c r="W499" s="11" t="e">
        <f>IF(AND(テーブル1[[#This Row],[設定項目]]&lt;設定!$D$12,テーブル1[[#This Row],[設定項目]]&gt;=設定!$D$11),テーブル1[[#This Row],[val_J]],NA())</f>
        <v>#N/A</v>
      </c>
      <c r="X499" s="11" t="e">
        <f>IF(AND(テーブル1[[#This Row],[設定項目]]&lt;設定!$D$12,テーブル1[[#This Row],[設定項目]]&gt;=設定!$D$11),テーブル1[[#This Row],[val_K]],NA())</f>
        <v>#N/A</v>
      </c>
      <c r="Y499" s="11" t="e">
        <f>IF(AND(テーブル1[[#This Row],[設定項目]]&lt;設定!$D$11,テーブル1[[#This Row],[設定項目]]&gt;=設定!$D$10),テーブル1[[#This Row],[val_J]],NA())</f>
        <v>#N/A</v>
      </c>
      <c r="Z499" s="11" t="e">
        <f>IF(AND(テーブル1[[#This Row],[設定項目]]&lt;設定!$D$11,テーブル1[[#This Row],[設定項目]]&gt;=設定!$D$10),テーブル1[[#This Row],[val_K]],NA())</f>
        <v>#N/A</v>
      </c>
      <c r="AA499" s="11" t="e">
        <f>IF(AND(テーブル1[[#This Row],[設定項目]]&lt;設定!$D$10,テーブル1[[#This Row],[設定項目]]&gt;=設定!$D$9),テーブル1[[#This Row],[val_J]],NA())</f>
        <v>#N/A</v>
      </c>
      <c r="AB499" s="11" t="e">
        <f>IF(AND(テーブル1[[#This Row],[設定項目]]&lt;設定!$D$10,テーブル1[[#This Row],[設定項目]]&gt;=設定!$D$9),テーブル1[[#This Row],[val_K]],NA())</f>
        <v>#N/A</v>
      </c>
      <c r="AC499" s="11" t="e">
        <f>IF(AND(テーブル1[[#This Row],[設定項目]]&lt;設定!$F$8,テーブル1[[#This Row],[設定項目]]&lt;&gt;""),テーブル1[[#This Row],[val_J]],NA())</f>
        <v>#N/A</v>
      </c>
      <c r="AD499" s="11" t="e">
        <f>IF(AND(テーブル1[[#This Row],[設定項目]]&lt;設定!$F$8,テーブル1[[#This Row],[設定項目]]&lt;&gt;""),テーブル1[[#This Row],[val_K]],NA())</f>
        <v>#N/A</v>
      </c>
      <c r="AE499" s="11">
        <f>IF(AND('グラフ(cCa-P)'!$I$11="ON",テーブル1[[#This Row],[ラベル表示]]=TRUE),テーブル1[[#This Row],[名前]],"")</f>
        <v>0</v>
      </c>
      <c r="AF499" s="11">
        <f>IF(AND('グラフ(PTH-cCa,P)'!$I$31="ON",テーブル1[[#This Row],[ラベル表示]]=TRUE),テーブル1[[#This Row],[名前]],"")</f>
        <v>0</v>
      </c>
      <c r="AG499" s="11">
        <f>IF(AND('グラフ(PTH-cCa,P)'!$Y$31="ON",テーブル1[[#This Row],[ラベル表示]]=TRUE),テーブル1[[#This Row],[名前]],"")</f>
        <v>0</v>
      </c>
      <c r="AH499" s="76">
        <f t="shared" si="15"/>
        <v>0</v>
      </c>
    </row>
    <row r="500" spans="2:34" ht="20.399999999999999" customHeight="1" x14ac:dyDescent="0.45">
      <c r="B500" s="129" t="b">
        <v>1</v>
      </c>
      <c r="C500" s="88">
        <f t="shared" si="14"/>
        <v>496</v>
      </c>
      <c r="D500" s="144"/>
      <c r="E500" s="8"/>
      <c r="F500" s="8"/>
      <c r="G500" s="8"/>
      <c r="H500" s="8"/>
      <c r="I500" s="8"/>
      <c r="J500" s="8"/>
      <c r="K500" s="136" t="str">
        <f>テーブル1[[#This Row],[cCa(mg/dL) '[自動計算']_グラフ表示用]]</f>
        <v/>
      </c>
      <c r="L500" s="8"/>
      <c r="M500" s="8"/>
      <c r="N500" s="59"/>
      <c r="O5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0" s="130" t="e">
        <f>IF(AND(テーブル1[[#This Row],[cCa(mg/dL) '[自動計算']_グラフ表示用]]&lt;&gt;"",テーブル1[[#This Row],[ラベル表示]]=TRUE),テーブル1[[#This Row],[cCa(mg/dL) '[自動計算']_グラフ表示用]],NA())</f>
        <v>#N/A</v>
      </c>
      <c r="Q500" s="130" t="e">
        <f>IF(AND(テーブル1[[#This Row],[P(mg/dL)]]&lt;&gt;"",テーブル1[[#This Row],[ラベル表示]]=TRUE),テーブル1[[#This Row],[P(mg/dL)]],NA())</f>
        <v>#N/A</v>
      </c>
      <c r="R500" s="130" t="e">
        <f>IF(AND(テーブル1[[#This Row],[設定項目]]&lt;&gt;"",テーブル1[[#This Row],[ラベル表示]]=TRUE),テーブル1[[#This Row],[設定項目]],NA())</f>
        <v>#N/A</v>
      </c>
      <c r="S500" s="58" t="e">
        <f>IF(テーブル1[[#This Row],[設定項目]]&gt;=設定!$D$13,テーブル1[[#This Row],[val_J]],NA())</f>
        <v>#N/A</v>
      </c>
      <c r="T500" s="11" t="e">
        <f>IF(テーブル1[[#This Row],[設定項目]]&gt;=設定!$D$13,テーブル1[[#This Row],[val_K]],NA())</f>
        <v>#N/A</v>
      </c>
      <c r="U500" s="11" t="e">
        <f>IF(AND(テーブル1[[#This Row],[設定項目]]&lt;設定!$D$13,テーブル1[[#This Row],[設定項目]]&gt;=設定!$D$12),テーブル1[[#This Row],[val_J]],NA())</f>
        <v>#N/A</v>
      </c>
      <c r="V500" s="11" t="e">
        <f>IF(AND(テーブル1[[#This Row],[設定項目]]&lt;設定!$D$13,テーブル1[[#This Row],[設定項目]]&gt;=設定!$D$12),テーブル1[[#This Row],[val_K]],NA())</f>
        <v>#N/A</v>
      </c>
      <c r="W500" s="11" t="e">
        <f>IF(AND(テーブル1[[#This Row],[設定項目]]&lt;設定!$D$12,テーブル1[[#This Row],[設定項目]]&gt;=設定!$D$11),テーブル1[[#This Row],[val_J]],NA())</f>
        <v>#N/A</v>
      </c>
      <c r="X500" s="11" t="e">
        <f>IF(AND(テーブル1[[#This Row],[設定項目]]&lt;設定!$D$12,テーブル1[[#This Row],[設定項目]]&gt;=設定!$D$11),テーブル1[[#This Row],[val_K]],NA())</f>
        <v>#N/A</v>
      </c>
      <c r="Y500" s="11" t="e">
        <f>IF(AND(テーブル1[[#This Row],[設定項目]]&lt;設定!$D$11,テーブル1[[#This Row],[設定項目]]&gt;=設定!$D$10),テーブル1[[#This Row],[val_J]],NA())</f>
        <v>#N/A</v>
      </c>
      <c r="Z500" s="11" t="e">
        <f>IF(AND(テーブル1[[#This Row],[設定項目]]&lt;設定!$D$11,テーブル1[[#This Row],[設定項目]]&gt;=設定!$D$10),テーブル1[[#This Row],[val_K]],NA())</f>
        <v>#N/A</v>
      </c>
      <c r="AA500" s="11" t="e">
        <f>IF(AND(テーブル1[[#This Row],[設定項目]]&lt;設定!$D$10,テーブル1[[#This Row],[設定項目]]&gt;=設定!$D$9),テーブル1[[#This Row],[val_J]],NA())</f>
        <v>#N/A</v>
      </c>
      <c r="AB500" s="11" t="e">
        <f>IF(AND(テーブル1[[#This Row],[設定項目]]&lt;設定!$D$10,テーブル1[[#This Row],[設定項目]]&gt;=設定!$D$9),テーブル1[[#This Row],[val_K]],NA())</f>
        <v>#N/A</v>
      </c>
      <c r="AC500" s="11" t="e">
        <f>IF(AND(テーブル1[[#This Row],[設定項目]]&lt;設定!$F$8,テーブル1[[#This Row],[設定項目]]&lt;&gt;""),テーブル1[[#This Row],[val_J]],NA())</f>
        <v>#N/A</v>
      </c>
      <c r="AD500" s="11" t="e">
        <f>IF(AND(テーブル1[[#This Row],[設定項目]]&lt;設定!$F$8,テーブル1[[#This Row],[設定項目]]&lt;&gt;""),テーブル1[[#This Row],[val_K]],NA())</f>
        <v>#N/A</v>
      </c>
      <c r="AE500" s="11">
        <f>IF(AND('グラフ(cCa-P)'!$I$11="ON",テーブル1[[#This Row],[ラベル表示]]=TRUE),テーブル1[[#This Row],[名前]],"")</f>
        <v>0</v>
      </c>
      <c r="AF500" s="11">
        <f>IF(AND('グラフ(PTH-cCa,P)'!$I$31="ON",テーブル1[[#This Row],[ラベル表示]]=TRUE),テーブル1[[#This Row],[名前]],"")</f>
        <v>0</v>
      </c>
      <c r="AG500" s="11">
        <f>IF(AND('グラフ(PTH-cCa,P)'!$Y$31="ON",テーブル1[[#This Row],[ラベル表示]]=TRUE),テーブル1[[#This Row],[名前]],"")</f>
        <v>0</v>
      </c>
      <c r="AH500" s="76">
        <f t="shared" si="15"/>
        <v>0</v>
      </c>
    </row>
    <row r="501" spans="2:34" ht="20.399999999999999" customHeight="1" x14ac:dyDescent="0.45">
      <c r="B501" s="129" t="b">
        <v>1</v>
      </c>
      <c r="C501" s="88">
        <f t="shared" si="14"/>
        <v>497</v>
      </c>
      <c r="D501" s="144"/>
      <c r="E501" s="8"/>
      <c r="F501" s="8"/>
      <c r="G501" s="8"/>
      <c r="H501" s="8"/>
      <c r="I501" s="8"/>
      <c r="J501" s="8"/>
      <c r="K501" s="136" t="str">
        <f>テーブル1[[#This Row],[cCa(mg/dL) '[自動計算']_グラフ表示用]]</f>
        <v/>
      </c>
      <c r="L501" s="8"/>
      <c r="M501" s="8"/>
      <c r="N501" s="59"/>
      <c r="O5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1" s="130" t="e">
        <f>IF(AND(テーブル1[[#This Row],[cCa(mg/dL) '[自動計算']_グラフ表示用]]&lt;&gt;"",テーブル1[[#This Row],[ラベル表示]]=TRUE),テーブル1[[#This Row],[cCa(mg/dL) '[自動計算']_グラフ表示用]],NA())</f>
        <v>#N/A</v>
      </c>
      <c r="Q501" s="130" t="e">
        <f>IF(AND(テーブル1[[#This Row],[P(mg/dL)]]&lt;&gt;"",テーブル1[[#This Row],[ラベル表示]]=TRUE),テーブル1[[#This Row],[P(mg/dL)]],NA())</f>
        <v>#N/A</v>
      </c>
      <c r="R501" s="130" t="e">
        <f>IF(AND(テーブル1[[#This Row],[設定項目]]&lt;&gt;"",テーブル1[[#This Row],[ラベル表示]]=TRUE),テーブル1[[#This Row],[設定項目]],NA())</f>
        <v>#N/A</v>
      </c>
      <c r="S501" s="58" t="e">
        <f>IF(テーブル1[[#This Row],[設定項目]]&gt;=設定!$D$13,テーブル1[[#This Row],[val_J]],NA())</f>
        <v>#N/A</v>
      </c>
      <c r="T501" s="11" t="e">
        <f>IF(テーブル1[[#This Row],[設定項目]]&gt;=設定!$D$13,テーブル1[[#This Row],[val_K]],NA())</f>
        <v>#N/A</v>
      </c>
      <c r="U501" s="11" t="e">
        <f>IF(AND(テーブル1[[#This Row],[設定項目]]&lt;設定!$D$13,テーブル1[[#This Row],[設定項目]]&gt;=設定!$D$12),テーブル1[[#This Row],[val_J]],NA())</f>
        <v>#N/A</v>
      </c>
      <c r="V501" s="11" t="e">
        <f>IF(AND(テーブル1[[#This Row],[設定項目]]&lt;設定!$D$13,テーブル1[[#This Row],[設定項目]]&gt;=設定!$D$12),テーブル1[[#This Row],[val_K]],NA())</f>
        <v>#N/A</v>
      </c>
      <c r="W501" s="11" t="e">
        <f>IF(AND(テーブル1[[#This Row],[設定項目]]&lt;設定!$D$12,テーブル1[[#This Row],[設定項目]]&gt;=設定!$D$11),テーブル1[[#This Row],[val_J]],NA())</f>
        <v>#N/A</v>
      </c>
      <c r="X501" s="11" t="e">
        <f>IF(AND(テーブル1[[#This Row],[設定項目]]&lt;設定!$D$12,テーブル1[[#This Row],[設定項目]]&gt;=設定!$D$11),テーブル1[[#This Row],[val_K]],NA())</f>
        <v>#N/A</v>
      </c>
      <c r="Y501" s="11" t="e">
        <f>IF(AND(テーブル1[[#This Row],[設定項目]]&lt;設定!$D$11,テーブル1[[#This Row],[設定項目]]&gt;=設定!$D$10),テーブル1[[#This Row],[val_J]],NA())</f>
        <v>#N/A</v>
      </c>
      <c r="Z501" s="11" t="e">
        <f>IF(AND(テーブル1[[#This Row],[設定項目]]&lt;設定!$D$11,テーブル1[[#This Row],[設定項目]]&gt;=設定!$D$10),テーブル1[[#This Row],[val_K]],NA())</f>
        <v>#N/A</v>
      </c>
      <c r="AA501" s="11" t="e">
        <f>IF(AND(テーブル1[[#This Row],[設定項目]]&lt;設定!$D$10,テーブル1[[#This Row],[設定項目]]&gt;=設定!$D$9),テーブル1[[#This Row],[val_J]],NA())</f>
        <v>#N/A</v>
      </c>
      <c r="AB501" s="11" t="e">
        <f>IF(AND(テーブル1[[#This Row],[設定項目]]&lt;設定!$D$10,テーブル1[[#This Row],[設定項目]]&gt;=設定!$D$9),テーブル1[[#This Row],[val_K]],NA())</f>
        <v>#N/A</v>
      </c>
      <c r="AC501" s="11" t="e">
        <f>IF(AND(テーブル1[[#This Row],[設定項目]]&lt;設定!$F$8,テーブル1[[#This Row],[設定項目]]&lt;&gt;""),テーブル1[[#This Row],[val_J]],NA())</f>
        <v>#N/A</v>
      </c>
      <c r="AD501" s="11" t="e">
        <f>IF(AND(テーブル1[[#This Row],[設定項目]]&lt;設定!$F$8,テーブル1[[#This Row],[設定項目]]&lt;&gt;""),テーブル1[[#This Row],[val_K]],NA())</f>
        <v>#N/A</v>
      </c>
      <c r="AE501" s="11">
        <f>IF(AND('グラフ(cCa-P)'!$I$11="ON",テーブル1[[#This Row],[ラベル表示]]=TRUE),テーブル1[[#This Row],[名前]],"")</f>
        <v>0</v>
      </c>
      <c r="AF501" s="11">
        <f>IF(AND('グラフ(PTH-cCa,P)'!$I$31="ON",テーブル1[[#This Row],[ラベル表示]]=TRUE),テーブル1[[#This Row],[名前]],"")</f>
        <v>0</v>
      </c>
      <c r="AG501" s="11">
        <f>IF(AND('グラフ(PTH-cCa,P)'!$Y$31="ON",テーブル1[[#This Row],[ラベル表示]]=TRUE),テーブル1[[#This Row],[名前]],"")</f>
        <v>0</v>
      </c>
      <c r="AH501" s="76">
        <f t="shared" si="15"/>
        <v>0</v>
      </c>
    </row>
    <row r="502" spans="2:34" ht="20.399999999999999" customHeight="1" x14ac:dyDescent="0.45">
      <c r="B502" s="129" t="b">
        <v>1</v>
      </c>
      <c r="C502" s="88">
        <f t="shared" si="14"/>
        <v>498</v>
      </c>
      <c r="D502" s="144"/>
      <c r="E502" s="8"/>
      <c r="F502" s="8"/>
      <c r="G502" s="8"/>
      <c r="H502" s="8"/>
      <c r="I502" s="8"/>
      <c r="J502" s="8"/>
      <c r="K502" s="136" t="str">
        <f>テーブル1[[#This Row],[cCa(mg/dL) '[自動計算']_グラフ表示用]]</f>
        <v/>
      </c>
      <c r="L502" s="8"/>
      <c r="M502" s="8"/>
      <c r="N502" s="59"/>
      <c r="O5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2" s="130" t="e">
        <f>IF(AND(テーブル1[[#This Row],[cCa(mg/dL) '[自動計算']_グラフ表示用]]&lt;&gt;"",テーブル1[[#This Row],[ラベル表示]]=TRUE),テーブル1[[#This Row],[cCa(mg/dL) '[自動計算']_グラフ表示用]],NA())</f>
        <v>#N/A</v>
      </c>
      <c r="Q502" s="130" t="e">
        <f>IF(AND(テーブル1[[#This Row],[P(mg/dL)]]&lt;&gt;"",テーブル1[[#This Row],[ラベル表示]]=TRUE),テーブル1[[#This Row],[P(mg/dL)]],NA())</f>
        <v>#N/A</v>
      </c>
      <c r="R502" s="130" t="e">
        <f>IF(AND(テーブル1[[#This Row],[設定項目]]&lt;&gt;"",テーブル1[[#This Row],[ラベル表示]]=TRUE),テーブル1[[#This Row],[設定項目]],NA())</f>
        <v>#N/A</v>
      </c>
      <c r="S502" s="58" t="e">
        <f>IF(テーブル1[[#This Row],[設定項目]]&gt;=設定!$D$13,テーブル1[[#This Row],[val_J]],NA())</f>
        <v>#N/A</v>
      </c>
      <c r="T502" s="11" t="e">
        <f>IF(テーブル1[[#This Row],[設定項目]]&gt;=設定!$D$13,テーブル1[[#This Row],[val_K]],NA())</f>
        <v>#N/A</v>
      </c>
      <c r="U502" s="11" t="e">
        <f>IF(AND(テーブル1[[#This Row],[設定項目]]&lt;設定!$D$13,テーブル1[[#This Row],[設定項目]]&gt;=設定!$D$12),テーブル1[[#This Row],[val_J]],NA())</f>
        <v>#N/A</v>
      </c>
      <c r="V502" s="11" t="e">
        <f>IF(AND(テーブル1[[#This Row],[設定項目]]&lt;設定!$D$13,テーブル1[[#This Row],[設定項目]]&gt;=設定!$D$12),テーブル1[[#This Row],[val_K]],NA())</f>
        <v>#N/A</v>
      </c>
      <c r="W502" s="11" t="e">
        <f>IF(AND(テーブル1[[#This Row],[設定項目]]&lt;設定!$D$12,テーブル1[[#This Row],[設定項目]]&gt;=設定!$D$11),テーブル1[[#This Row],[val_J]],NA())</f>
        <v>#N/A</v>
      </c>
      <c r="X502" s="11" t="e">
        <f>IF(AND(テーブル1[[#This Row],[設定項目]]&lt;設定!$D$12,テーブル1[[#This Row],[設定項目]]&gt;=設定!$D$11),テーブル1[[#This Row],[val_K]],NA())</f>
        <v>#N/A</v>
      </c>
      <c r="Y502" s="11" t="e">
        <f>IF(AND(テーブル1[[#This Row],[設定項目]]&lt;設定!$D$11,テーブル1[[#This Row],[設定項目]]&gt;=設定!$D$10),テーブル1[[#This Row],[val_J]],NA())</f>
        <v>#N/A</v>
      </c>
      <c r="Z502" s="11" t="e">
        <f>IF(AND(テーブル1[[#This Row],[設定項目]]&lt;設定!$D$11,テーブル1[[#This Row],[設定項目]]&gt;=設定!$D$10),テーブル1[[#This Row],[val_K]],NA())</f>
        <v>#N/A</v>
      </c>
      <c r="AA502" s="11" t="e">
        <f>IF(AND(テーブル1[[#This Row],[設定項目]]&lt;設定!$D$10,テーブル1[[#This Row],[設定項目]]&gt;=設定!$D$9),テーブル1[[#This Row],[val_J]],NA())</f>
        <v>#N/A</v>
      </c>
      <c r="AB502" s="11" t="e">
        <f>IF(AND(テーブル1[[#This Row],[設定項目]]&lt;設定!$D$10,テーブル1[[#This Row],[設定項目]]&gt;=設定!$D$9),テーブル1[[#This Row],[val_K]],NA())</f>
        <v>#N/A</v>
      </c>
      <c r="AC502" s="11" t="e">
        <f>IF(AND(テーブル1[[#This Row],[設定項目]]&lt;設定!$F$8,テーブル1[[#This Row],[設定項目]]&lt;&gt;""),テーブル1[[#This Row],[val_J]],NA())</f>
        <v>#N/A</v>
      </c>
      <c r="AD502" s="11" t="e">
        <f>IF(AND(テーブル1[[#This Row],[設定項目]]&lt;設定!$F$8,テーブル1[[#This Row],[設定項目]]&lt;&gt;""),テーブル1[[#This Row],[val_K]],NA())</f>
        <v>#N/A</v>
      </c>
      <c r="AE502" s="11">
        <f>IF(AND('グラフ(cCa-P)'!$I$11="ON",テーブル1[[#This Row],[ラベル表示]]=TRUE),テーブル1[[#This Row],[名前]],"")</f>
        <v>0</v>
      </c>
      <c r="AF502" s="11">
        <f>IF(AND('グラフ(PTH-cCa,P)'!$I$31="ON",テーブル1[[#This Row],[ラベル表示]]=TRUE),テーブル1[[#This Row],[名前]],"")</f>
        <v>0</v>
      </c>
      <c r="AG502" s="11">
        <f>IF(AND('グラフ(PTH-cCa,P)'!$Y$31="ON",テーブル1[[#This Row],[ラベル表示]]=TRUE),テーブル1[[#This Row],[名前]],"")</f>
        <v>0</v>
      </c>
      <c r="AH502" s="76">
        <f t="shared" si="15"/>
        <v>0</v>
      </c>
    </row>
    <row r="503" spans="2:34" ht="20.399999999999999" customHeight="1" x14ac:dyDescent="0.45">
      <c r="B503" s="129" t="b">
        <v>1</v>
      </c>
      <c r="C503" s="88">
        <f t="shared" si="14"/>
        <v>499</v>
      </c>
      <c r="D503" s="144"/>
      <c r="E503" s="8"/>
      <c r="F503" s="8"/>
      <c r="G503" s="8"/>
      <c r="H503" s="8"/>
      <c r="I503" s="8"/>
      <c r="J503" s="8"/>
      <c r="K503" s="136" t="str">
        <f>テーブル1[[#This Row],[cCa(mg/dL) '[自動計算']_グラフ表示用]]</f>
        <v/>
      </c>
      <c r="L503" s="8"/>
      <c r="M503" s="8"/>
      <c r="N503" s="59"/>
      <c r="O5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3" s="130" t="e">
        <f>IF(AND(テーブル1[[#This Row],[cCa(mg/dL) '[自動計算']_グラフ表示用]]&lt;&gt;"",テーブル1[[#This Row],[ラベル表示]]=TRUE),テーブル1[[#This Row],[cCa(mg/dL) '[自動計算']_グラフ表示用]],NA())</f>
        <v>#N/A</v>
      </c>
      <c r="Q503" s="130" t="e">
        <f>IF(AND(テーブル1[[#This Row],[P(mg/dL)]]&lt;&gt;"",テーブル1[[#This Row],[ラベル表示]]=TRUE),テーブル1[[#This Row],[P(mg/dL)]],NA())</f>
        <v>#N/A</v>
      </c>
      <c r="R503" s="130" t="e">
        <f>IF(AND(テーブル1[[#This Row],[設定項目]]&lt;&gt;"",テーブル1[[#This Row],[ラベル表示]]=TRUE),テーブル1[[#This Row],[設定項目]],NA())</f>
        <v>#N/A</v>
      </c>
      <c r="S503" s="58" t="e">
        <f>IF(テーブル1[[#This Row],[設定項目]]&gt;=設定!$D$13,テーブル1[[#This Row],[val_J]],NA())</f>
        <v>#N/A</v>
      </c>
      <c r="T503" s="11" t="e">
        <f>IF(テーブル1[[#This Row],[設定項目]]&gt;=設定!$D$13,テーブル1[[#This Row],[val_K]],NA())</f>
        <v>#N/A</v>
      </c>
      <c r="U503" s="11" t="e">
        <f>IF(AND(テーブル1[[#This Row],[設定項目]]&lt;設定!$D$13,テーブル1[[#This Row],[設定項目]]&gt;=設定!$D$12),テーブル1[[#This Row],[val_J]],NA())</f>
        <v>#N/A</v>
      </c>
      <c r="V503" s="11" t="e">
        <f>IF(AND(テーブル1[[#This Row],[設定項目]]&lt;設定!$D$13,テーブル1[[#This Row],[設定項目]]&gt;=設定!$D$12),テーブル1[[#This Row],[val_K]],NA())</f>
        <v>#N/A</v>
      </c>
      <c r="W503" s="11" t="e">
        <f>IF(AND(テーブル1[[#This Row],[設定項目]]&lt;設定!$D$12,テーブル1[[#This Row],[設定項目]]&gt;=設定!$D$11),テーブル1[[#This Row],[val_J]],NA())</f>
        <v>#N/A</v>
      </c>
      <c r="X503" s="11" t="e">
        <f>IF(AND(テーブル1[[#This Row],[設定項目]]&lt;設定!$D$12,テーブル1[[#This Row],[設定項目]]&gt;=設定!$D$11),テーブル1[[#This Row],[val_K]],NA())</f>
        <v>#N/A</v>
      </c>
      <c r="Y503" s="11" t="e">
        <f>IF(AND(テーブル1[[#This Row],[設定項目]]&lt;設定!$D$11,テーブル1[[#This Row],[設定項目]]&gt;=設定!$D$10),テーブル1[[#This Row],[val_J]],NA())</f>
        <v>#N/A</v>
      </c>
      <c r="Z503" s="11" t="e">
        <f>IF(AND(テーブル1[[#This Row],[設定項目]]&lt;設定!$D$11,テーブル1[[#This Row],[設定項目]]&gt;=設定!$D$10),テーブル1[[#This Row],[val_K]],NA())</f>
        <v>#N/A</v>
      </c>
      <c r="AA503" s="11" t="e">
        <f>IF(AND(テーブル1[[#This Row],[設定項目]]&lt;設定!$D$10,テーブル1[[#This Row],[設定項目]]&gt;=設定!$D$9),テーブル1[[#This Row],[val_J]],NA())</f>
        <v>#N/A</v>
      </c>
      <c r="AB503" s="11" t="e">
        <f>IF(AND(テーブル1[[#This Row],[設定項目]]&lt;設定!$D$10,テーブル1[[#This Row],[設定項目]]&gt;=設定!$D$9),テーブル1[[#This Row],[val_K]],NA())</f>
        <v>#N/A</v>
      </c>
      <c r="AC503" s="11" t="e">
        <f>IF(AND(テーブル1[[#This Row],[設定項目]]&lt;設定!$F$8,テーブル1[[#This Row],[設定項目]]&lt;&gt;""),テーブル1[[#This Row],[val_J]],NA())</f>
        <v>#N/A</v>
      </c>
      <c r="AD503" s="11" t="e">
        <f>IF(AND(テーブル1[[#This Row],[設定項目]]&lt;設定!$F$8,テーブル1[[#This Row],[設定項目]]&lt;&gt;""),テーブル1[[#This Row],[val_K]],NA())</f>
        <v>#N/A</v>
      </c>
      <c r="AE503" s="11">
        <f>IF(AND('グラフ(cCa-P)'!$I$11="ON",テーブル1[[#This Row],[ラベル表示]]=TRUE),テーブル1[[#This Row],[名前]],"")</f>
        <v>0</v>
      </c>
      <c r="AF503" s="11">
        <f>IF(AND('グラフ(PTH-cCa,P)'!$I$31="ON",テーブル1[[#This Row],[ラベル表示]]=TRUE),テーブル1[[#This Row],[名前]],"")</f>
        <v>0</v>
      </c>
      <c r="AG503" s="11">
        <f>IF(AND('グラフ(PTH-cCa,P)'!$Y$31="ON",テーブル1[[#This Row],[ラベル表示]]=TRUE),テーブル1[[#This Row],[名前]],"")</f>
        <v>0</v>
      </c>
      <c r="AH503" s="76">
        <f t="shared" si="15"/>
        <v>0</v>
      </c>
    </row>
    <row r="504" spans="2:34" ht="20.399999999999999" customHeight="1" x14ac:dyDescent="0.45">
      <c r="B504" s="129" t="b">
        <v>1</v>
      </c>
      <c r="C504" s="88">
        <f t="shared" si="14"/>
        <v>500</v>
      </c>
      <c r="D504" s="144"/>
      <c r="E504" s="8"/>
      <c r="F504" s="8"/>
      <c r="G504" s="8"/>
      <c r="H504" s="8"/>
      <c r="I504" s="8"/>
      <c r="J504" s="8"/>
      <c r="K504" s="136" t="str">
        <f>テーブル1[[#This Row],[cCa(mg/dL) '[自動計算']_グラフ表示用]]</f>
        <v/>
      </c>
      <c r="L504" s="8"/>
      <c r="M504" s="8"/>
      <c r="N504" s="59"/>
      <c r="O5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4" s="130" t="e">
        <f>IF(AND(テーブル1[[#This Row],[cCa(mg/dL) '[自動計算']_グラフ表示用]]&lt;&gt;"",テーブル1[[#This Row],[ラベル表示]]=TRUE),テーブル1[[#This Row],[cCa(mg/dL) '[自動計算']_グラフ表示用]],NA())</f>
        <v>#N/A</v>
      </c>
      <c r="Q504" s="130" t="e">
        <f>IF(AND(テーブル1[[#This Row],[P(mg/dL)]]&lt;&gt;"",テーブル1[[#This Row],[ラベル表示]]=TRUE),テーブル1[[#This Row],[P(mg/dL)]],NA())</f>
        <v>#N/A</v>
      </c>
      <c r="R504" s="130" t="e">
        <f>IF(AND(テーブル1[[#This Row],[設定項目]]&lt;&gt;"",テーブル1[[#This Row],[ラベル表示]]=TRUE),テーブル1[[#This Row],[設定項目]],NA())</f>
        <v>#N/A</v>
      </c>
      <c r="S504" s="58" t="e">
        <f>IF(テーブル1[[#This Row],[設定項目]]&gt;=設定!$D$13,テーブル1[[#This Row],[val_J]],NA())</f>
        <v>#N/A</v>
      </c>
      <c r="T504" s="11" t="e">
        <f>IF(テーブル1[[#This Row],[設定項目]]&gt;=設定!$D$13,テーブル1[[#This Row],[val_K]],NA())</f>
        <v>#N/A</v>
      </c>
      <c r="U504" s="11" t="e">
        <f>IF(AND(テーブル1[[#This Row],[設定項目]]&lt;設定!$D$13,テーブル1[[#This Row],[設定項目]]&gt;=設定!$D$12),テーブル1[[#This Row],[val_J]],NA())</f>
        <v>#N/A</v>
      </c>
      <c r="V504" s="11" t="e">
        <f>IF(AND(テーブル1[[#This Row],[設定項目]]&lt;設定!$D$13,テーブル1[[#This Row],[設定項目]]&gt;=設定!$D$12),テーブル1[[#This Row],[val_K]],NA())</f>
        <v>#N/A</v>
      </c>
      <c r="W504" s="11" t="e">
        <f>IF(AND(テーブル1[[#This Row],[設定項目]]&lt;設定!$D$12,テーブル1[[#This Row],[設定項目]]&gt;=設定!$D$11),テーブル1[[#This Row],[val_J]],NA())</f>
        <v>#N/A</v>
      </c>
      <c r="X504" s="11" t="e">
        <f>IF(AND(テーブル1[[#This Row],[設定項目]]&lt;設定!$D$12,テーブル1[[#This Row],[設定項目]]&gt;=設定!$D$11),テーブル1[[#This Row],[val_K]],NA())</f>
        <v>#N/A</v>
      </c>
      <c r="Y504" s="11" t="e">
        <f>IF(AND(テーブル1[[#This Row],[設定項目]]&lt;設定!$D$11,テーブル1[[#This Row],[設定項目]]&gt;=設定!$D$10),テーブル1[[#This Row],[val_J]],NA())</f>
        <v>#N/A</v>
      </c>
      <c r="Z504" s="11" t="e">
        <f>IF(AND(テーブル1[[#This Row],[設定項目]]&lt;設定!$D$11,テーブル1[[#This Row],[設定項目]]&gt;=設定!$D$10),テーブル1[[#This Row],[val_K]],NA())</f>
        <v>#N/A</v>
      </c>
      <c r="AA504" s="11" t="e">
        <f>IF(AND(テーブル1[[#This Row],[設定項目]]&lt;設定!$D$10,テーブル1[[#This Row],[設定項目]]&gt;=設定!$D$9),テーブル1[[#This Row],[val_J]],NA())</f>
        <v>#N/A</v>
      </c>
      <c r="AB504" s="11" t="e">
        <f>IF(AND(テーブル1[[#This Row],[設定項目]]&lt;設定!$D$10,テーブル1[[#This Row],[設定項目]]&gt;=設定!$D$9),テーブル1[[#This Row],[val_K]],NA())</f>
        <v>#N/A</v>
      </c>
      <c r="AC504" s="11" t="e">
        <f>IF(AND(テーブル1[[#This Row],[設定項目]]&lt;設定!$F$8,テーブル1[[#This Row],[設定項目]]&lt;&gt;""),テーブル1[[#This Row],[val_J]],NA())</f>
        <v>#N/A</v>
      </c>
      <c r="AD504" s="11" t="e">
        <f>IF(AND(テーブル1[[#This Row],[設定項目]]&lt;設定!$F$8,テーブル1[[#This Row],[設定項目]]&lt;&gt;""),テーブル1[[#This Row],[val_K]],NA())</f>
        <v>#N/A</v>
      </c>
      <c r="AE504" s="11">
        <f>IF(AND('グラフ(cCa-P)'!$I$11="ON",テーブル1[[#This Row],[ラベル表示]]=TRUE),テーブル1[[#This Row],[名前]],"")</f>
        <v>0</v>
      </c>
      <c r="AF504" s="11">
        <f>IF(AND('グラフ(PTH-cCa,P)'!$I$31="ON",テーブル1[[#This Row],[ラベル表示]]=TRUE),テーブル1[[#This Row],[名前]],"")</f>
        <v>0</v>
      </c>
      <c r="AG504" s="11">
        <f>IF(AND('グラフ(PTH-cCa,P)'!$Y$31="ON",テーブル1[[#This Row],[ラベル表示]]=TRUE),テーブル1[[#This Row],[名前]],"")</f>
        <v>0</v>
      </c>
      <c r="AH504" s="76">
        <f t="shared" si="15"/>
        <v>0</v>
      </c>
    </row>
    <row r="505" spans="2:34" ht="20.399999999999999" customHeight="1" x14ac:dyDescent="0.45">
      <c r="B505" s="129" t="b">
        <v>1</v>
      </c>
      <c r="C505" s="88">
        <f t="shared" si="14"/>
        <v>501</v>
      </c>
      <c r="D505" s="144"/>
      <c r="E505" s="8"/>
      <c r="F505" s="8"/>
      <c r="G505" s="8"/>
      <c r="H505" s="8"/>
      <c r="I505" s="8"/>
      <c r="J505" s="8"/>
      <c r="K505" s="136" t="str">
        <f>テーブル1[[#This Row],[cCa(mg/dL) '[自動計算']_グラフ表示用]]</f>
        <v/>
      </c>
      <c r="L505" s="8"/>
      <c r="M505" s="8"/>
      <c r="N505" s="59"/>
      <c r="O5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5" s="130" t="e">
        <f>IF(AND(テーブル1[[#This Row],[cCa(mg/dL) '[自動計算']_グラフ表示用]]&lt;&gt;"",テーブル1[[#This Row],[ラベル表示]]=TRUE),テーブル1[[#This Row],[cCa(mg/dL) '[自動計算']_グラフ表示用]],NA())</f>
        <v>#N/A</v>
      </c>
      <c r="Q505" s="130" t="e">
        <f>IF(AND(テーブル1[[#This Row],[P(mg/dL)]]&lt;&gt;"",テーブル1[[#This Row],[ラベル表示]]=TRUE),テーブル1[[#This Row],[P(mg/dL)]],NA())</f>
        <v>#N/A</v>
      </c>
      <c r="R505" s="130" t="e">
        <f>IF(AND(テーブル1[[#This Row],[設定項目]]&lt;&gt;"",テーブル1[[#This Row],[ラベル表示]]=TRUE),テーブル1[[#This Row],[設定項目]],NA())</f>
        <v>#N/A</v>
      </c>
      <c r="S505" s="58" t="e">
        <f>IF(テーブル1[[#This Row],[設定項目]]&gt;=設定!$D$13,テーブル1[[#This Row],[val_J]],NA())</f>
        <v>#N/A</v>
      </c>
      <c r="T505" s="11" t="e">
        <f>IF(テーブル1[[#This Row],[設定項目]]&gt;=設定!$D$13,テーブル1[[#This Row],[val_K]],NA())</f>
        <v>#N/A</v>
      </c>
      <c r="U505" s="11" t="e">
        <f>IF(AND(テーブル1[[#This Row],[設定項目]]&lt;設定!$D$13,テーブル1[[#This Row],[設定項目]]&gt;=設定!$D$12),テーブル1[[#This Row],[val_J]],NA())</f>
        <v>#N/A</v>
      </c>
      <c r="V505" s="11" t="e">
        <f>IF(AND(テーブル1[[#This Row],[設定項目]]&lt;設定!$D$13,テーブル1[[#This Row],[設定項目]]&gt;=設定!$D$12),テーブル1[[#This Row],[val_K]],NA())</f>
        <v>#N/A</v>
      </c>
      <c r="W505" s="11" t="e">
        <f>IF(AND(テーブル1[[#This Row],[設定項目]]&lt;設定!$D$12,テーブル1[[#This Row],[設定項目]]&gt;=設定!$D$11),テーブル1[[#This Row],[val_J]],NA())</f>
        <v>#N/A</v>
      </c>
      <c r="X505" s="11" t="e">
        <f>IF(AND(テーブル1[[#This Row],[設定項目]]&lt;設定!$D$12,テーブル1[[#This Row],[設定項目]]&gt;=設定!$D$11),テーブル1[[#This Row],[val_K]],NA())</f>
        <v>#N/A</v>
      </c>
      <c r="Y505" s="11" t="e">
        <f>IF(AND(テーブル1[[#This Row],[設定項目]]&lt;設定!$D$11,テーブル1[[#This Row],[設定項目]]&gt;=設定!$D$10),テーブル1[[#This Row],[val_J]],NA())</f>
        <v>#N/A</v>
      </c>
      <c r="Z505" s="11" t="e">
        <f>IF(AND(テーブル1[[#This Row],[設定項目]]&lt;設定!$D$11,テーブル1[[#This Row],[設定項目]]&gt;=設定!$D$10),テーブル1[[#This Row],[val_K]],NA())</f>
        <v>#N/A</v>
      </c>
      <c r="AA505" s="11" t="e">
        <f>IF(AND(テーブル1[[#This Row],[設定項目]]&lt;設定!$D$10,テーブル1[[#This Row],[設定項目]]&gt;=設定!$D$9),テーブル1[[#This Row],[val_J]],NA())</f>
        <v>#N/A</v>
      </c>
      <c r="AB505" s="11" t="e">
        <f>IF(AND(テーブル1[[#This Row],[設定項目]]&lt;設定!$D$10,テーブル1[[#This Row],[設定項目]]&gt;=設定!$D$9),テーブル1[[#This Row],[val_K]],NA())</f>
        <v>#N/A</v>
      </c>
      <c r="AC505" s="11" t="e">
        <f>IF(AND(テーブル1[[#This Row],[設定項目]]&lt;設定!$F$8,テーブル1[[#This Row],[設定項目]]&lt;&gt;""),テーブル1[[#This Row],[val_J]],NA())</f>
        <v>#N/A</v>
      </c>
      <c r="AD505" s="11" t="e">
        <f>IF(AND(テーブル1[[#This Row],[設定項目]]&lt;設定!$F$8,テーブル1[[#This Row],[設定項目]]&lt;&gt;""),テーブル1[[#This Row],[val_K]],NA())</f>
        <v>#N/A</v>
      </c>
      <c r="AE505" s="11">
        <f>IF(AND('グラフ(cCa-P)'!$I$11="ON",テーブル1[[#This Row],[ラベル表示]]=TRUE),テーブル1[[#This Row],[名前]],"")</f>
        <v>0</v>
      </c>
      <c r="AF505" s="11">
        <f>IF(AND('グラフ(PTH-cCa,P)'!$I$31="ON",テーブル1[[#This Row],[ラベル表示]]=TRUE),テーブル1[[#This Row],[名前]],"")</f>
        <v>0</v>
      </c>
      <c r="AG505" s="11">
        <f>IF(AND('グラフ(PTH-cCa,P)'!$Y$31="ON",テーブル1[[#This Row],[ラベル表示]]=TRUE),テーブル1[[#This Row],[名前]],"")</f>
        <v>0</v>
      </c>
      <c r="AH505" s="76">
        <f t="shared" si="15"/>
        <v>0</v>
      </c>
    </row>
    <row r="506" spans="2:34" ht="20.399999999999999" customHeight="1" x14ac:dyDescent="0.45">
      <c r="B506" s="129" t="b">
        <v>1</v>
      </c>
      <c r="C506" s="88">
        <f t="shared" si="14"/>
        <v>502</v>
      </c>
      <c r="D506" s="144"/>
      <c r="E506" s="8"/>
      <c r="F506" s="8"/>
      <c r="G506" s="8"/>
      <c r="H506" s="8"/>
      <c r="I506" s="8"/>
      <c r="J506" s="8"/>
      <c r="K506" s="136" t="str">
        <f>テーブル1[[#This Row],[cCa(mg/dL) '[自動計算']_グラフ表示用]]</f>
        <v/>
      </c>
      <c r="L506" s="8"/>
      <c r="M506" s="8"/>
      <c r="N506" s="59"/>
      <c r="O5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6" s="130" t="e">
        <f>IF(AND(テーブル1[[#This Row],[cCa(mg/dL) '[自動計算']_グラフ表示用]]&lt;&gt;"",テーブル1[[#This Row],[ラベル表示]]=TRUE),テーブル1[[#This Row],[cCa(mg/dL) '[自動計算']_グラフ表示用]],NA())</f>
        <v>#N/A</v>
      </c>
      <c r="Q506" s="130" t="e">
        <f>IF(AND(テーブル1[[#This Row],[P(mg/dL)]]&lt;&gt;"",テーブル1[[#This Row],[ラベル表示]]=TRUE),テーブル1[[#This Row],[P(mg/dL)]],NA())</f>
        <v>#N/A</v>
      </c>
      <c r="R506" s="130" t="e">
        <f>IF(AND(テーブル1[[#This Row],[設定項目]]&lt;&gt;"",テーブル1[[#This Row],[ラベル表示]]=TRUE),テーブル1[[#This Row],[設定項目]],NA())</f>
        <v>#N/A</v>
      </c>
      <c r="S506" s="58" t="e">
        <f>IF(テーブル1[[#This Row],[設定項目]]&gt;=設定!$D$13,テーブル1[[#This Row],[val_J]],NA())</f>
        <v>#N/A</v>
      </c>
      <c r="T506" s="11" t="e">
        <f>IF(テーブル1[[#This Row],[設定項目]]&gt;=設定!$D$13,テーブル1[[#This Row],[val_K]],NA())</f>
        <v>#N/A</v>
      </c>
      <c r="U506" s="11" t="e">
        <f>IF(AND(テーブル1[[#This Row],[設定項目]]&lt;設定!$D$13,テーブル1[[#This Row],[設定項目]]&gt;=設定!$D$12),テーブル1[[#This Row],[val_J]],NA())</f>
        <v>#N/A</v>
      </c>
      <c r="V506" s="11" t="e">
        <f>IF(AND(テーブル1[[#This Row],[設定項目]]&lt;設定!$D$13,テーブル1[[#This Row],[設定項目]]&gt;=設定!$D$12),テーブル1[[#This Row],[val_K]],NA())</f>
        <v>#N/A</v>
      </c>
      <c r="W506" s="11" t="e">
        <f>IF(AND(テーブル1[[#This Row],[設定項目]]&lt;設定!$D$12,テーブル1[[#This Row],[設定項目]]&gt;=設定!$D$11),テーブル1[[#This Row],[val_J]],NA())</f>
        <v>#N/A</v>
      </c>
      <c r="X506" s="11" t="e">
        <f>IF(AND(テーブル1[[#This Row],[設定項目]]&lt;設定!$D$12,テーブル1[[#This Row],[設定項目]]&gt;=設定!$D$11),テーブル1[[#This Row],[val_K]],NA())</f>
        <v>#N/A</v>
      </c>
      <c r="Y506" s="11" t="e">
        <f>IF(AND(テーブル1[[#This Row],[設定項目]]&lt;設定!$D$11,テーブル1[[#This Row],[設定項目]]&gt;=設定!$D$10),テーブル1[[#This Row],[val_J]],NA())</f>
        <v>#N/A</v>
      </c>
      <c r="Z506" s="11" t="e">
        <f>IF(AND(テーブル1[[#This Row],[設定項目]]&lt;設定!$D$11,テーブル1[[#This Row],[設定項目]]&gt;=設定!$D$10),テーブル1[[#This Row],[val_K]],NA())</f>
        <v>#N/A</v>
      </c>
      <c r="AA506" s="11" t="e">
        <f>IF(AND(テーブル1[[#This Row],[設定項目]]&lt;設定!$D$10,テーブル1[[#This Row],[設定項目]]&gt;=設定!$D$9),テーブル1[[#This Row],[val_J]],NA())</f>
        <v>#N/A</v>
      </c>
      <c r="AB506" s="11" t="e">
        <f>IF(AND(テーブル1[[#This Row],[設定項目]]&lt;設定!$D$10,テーブル1[[#This Row],[設定項目]]&gt;=設定!$D$9),テーブル1[[#This Row],[val_K]],NA())</f>
        <v>#N/A</v>
      </c>
      <c r="AC506" s="11" t="e">
        <f>IF(AND(テーブル1[[#This Row],[設定項目]]&lt;設定!$F$8,テーブル1[[#This Row],[設定項目]]&lt;&gt;""),テーブル1[[#This Row],[val_J]],NA())</f>
        <v>#N/A</v>
      </c>
      <c r="AD506" s="11" t="e">
        <f>IF(AND(テーブル1[[#This Row],[設定項目]]&lt;設定!$F$8,テーブル1[[#This Row],[設定項目]]&lt;&gt;""),テーブル1[[#This Row],[val_K]],NA())</f>
        <v>#N/A</v>
      </c>
      <c r="AE506" s="11">
        <f>IF(AND('グラフ(cCa-P)'!$I$11="ON",テーブル1[[#This Row],[ラベル表示]]=TRUE),テーブル1[[#This Row],[名前]],"")</f>
        <v>0</v>
      </c>
      <c r="AF506" s="11">
        <f>IF(AND('グラフ(PTH-cCa,P)'!$I$31="ON",テーブル1[[#This Row],[ラベル表示]]=TRUE),テーブル1[[#This Row],[名前]],"")</f>
        <v>0</v>
      </c>
      <c r="AG506" s="11">
        <f>IF(AND('グラフ(PTH-cCa,P)'!$Y$31="ON",テーブル1[[#This Row],[ラベル表示]]=TRUE),テーブル1[[#This Row],[名前]],"")</f>
        <v>0</v>
      </c>
      <c r="AH506" s="76">
        <f t="shared" si="15"/>
        <v>0</v>
      </c>
    </row>
    <row r="507" spans="2:34" ht="20.399999999999999" customHeight="1" x14ac:dyDescent="0.45">
      <c r="B507" s="129" t="b">
        <v>1</v>
      </c>
      <c r="C507" s="88">
        <f t="shared" si="14"/>
        <v>503</v>
      </c>
      <c r="D507" s="144"/>
      <c r="E507" s="8"/>
      <c r="F507" s="8"/>
      <c r="G507" s="8"/>
      <c r="H507" s="8"/>
      <c r="I507" s="8"/>
      <c r="J507" s="8"/>
      <c r="K507" s="136" t="str">
        <f>テーブル1[[#This Row],[cCa(mg/dL) '[自動計算']_グラフ表示用]]</f>
        <v/>
      </c>
      <c r="L507" s="8"/>
      <c r="M507" s="8"/>
      <c r="N507" s="59"/>
      <c r="O5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7" s="130" t="e">
        <f>IF(AND(テーブル1[[#This Row],[cCa(mg/dL) '[自動計算']_グラフ表示用]]&lt;&gt;"",テーブル1[[#This Row],[ラベル表示]]=TRUE),テーブル1[[#This Row],[cCa(mg/dL) '[自動計算']_グラフ表示用]],NA())</f>
        <v>#N/A</v>
      </c>
      <c r="Q507" s="130" t="e">
        <f>IF(AND(テーブル1[[#This Row],[P(mg/dL)]]&lt;&gt;"",テーブル1[[#This Row],[ラベル表示]]=TRUE),テーブル1[[#This Row],[P(mg/dL)]],NA())</f>
        <v>#N/A</v>
      </c>
      <c r="R507" s="130" t="e">
        <f>IF(AND(テーブル1[[#This Row],[設定項目]]&lt;&gt;"",テーブル1[[#This Row],[ラベル表示]]=TRUE),テーブル1[[#This Row],[設定項目]],NA())</f>
        <v>#N/A</v>
      </c>
      <c r="S507" s="58" t="e">
        <f>IF(テーブル1[[#This Row],[設定項目]]&gt;=設定!$D$13,テーブル1[[#This Row],[val_J]],NA())</f>
        <v>#N/A</v>
      </c>
      <c r="T507" s="11" t="e">
        <f>IF(テーブル1[[#This Row],[設定項目]]&gt;=設定!$D$13,テーブル1[[#This Row],[val_K]],NA())</f>
        <v>#N/A</v>
      </c>
      <c r="U507" s="11" t="e">
        <f>IF(AND(テーブル1[[#This Row],[設定項目]]&lt;設定!$D$13,テーブル1[[#This Row],[設定項目]]&gt;=設定!$D$12),テーブル1[[#This Row],[val_J]],NA())</f>
        <v>#N/A</v>
      </c>
      <c r="V507" s="11" t="e">
        <f>IF(AND(テーブル1[[#This Row],[設定項目]]&lt;設定!$D$13,テーブル1[[#This Row],[設定項目]]&gt;=設定!$D$12),テーブル1[[#This Row],[val_K]],NA())</f>
        <v>#N/A</v>
      </c>
      <c r="W507" s="11" t="e">
        <f>IF(AND(テーブル1[[#This Row],[設定項目]]&lt;設定!$D$12,テーブル1[[#This Row],[設定項目]]&gt;=設定!$D$11),テーブル1[[#This Row],[val_J]],NA())</f>
        <v>#N/A</v>
      </c>
      <c r="X507" s="11" t="e">
        <f>IF(AND(テーブル1[[#This Row],[設定項目]]&lt;設定!$D$12,テーブル1[[#This Row],[設定項目]]&gt;=設定!$D$11),テーブル1[[#This Row],[val_K]],NA())</f>
        <v>#N/A</v>
      </c>
      <c r="Y507" s="11" t="e">
        <f>IF(AND(テーブル1[[#This Row],[設定項目]]&lt;設定!$D$11,テーブル1[[#This Row],[設定項目]]&gt;=設定!$D$10),テーブル1[[#This Row],[val_J]],NA())</f>
        <v>#N/A</v>
      </c>
      <c r="Z507" s="11" t="e">
        <f>IF(AND(テーブル1[[#This Row],[設定項目]]&lt;設定!$D$11,テーブル1[[#This Row],[設定項目]]&gt;=設定!$D$10),テーブル1[[#This Row],[val_K]],NA())</f>
        <v>#N/A</v>
      </c>
      <c r="AA507" s="11" t="e">
        <f>IF(AND(テーブル1[[#This Row],[設定項目]]&lt;設定!$D$10,テーブル1[[#This Row],[設定項目]]&gt;=設定!$D$9),テーブル1[[#This Row],[val_J]],NA())</f>
        <v>#N/A</v>
      </c>
      <c r="AB507" s="11" t="e">
        <f>IF(AND(テーブル1[[#This Row],[設定項目]]&lt;設定!$D$10,テーブル1[[#This Row],[設定項目]]&gt;=設定!$D$9),テーブル1[[#This Row],[val_K]],NA())</f>
        <v>#N/A</v>
      </c>
      <c r="AC507" s="11" t="e">
        <f>IF(AND(テーブル1[[#This Row],[設定項目]]&lt;設定!$F$8,テーブル1[[#This Row],[設定項目]]&lt;&gt;""),テーブル1[[#This Row],[val_J]],NA())</f>
        <v>#N/A</v>
      </c>
      <c r="AD507" s="11" t="e">
        <f>IF(AND(テーブル1[[#This Row],[設定項目]]&lt;設定!$F$8,テーブル1[[#This Row],[設定項目]]&lt;&gt;""),テーブル1[[#This Row],[val_K]],NA())</f>
        <v>#N/A</v>
      </c>
      <c r="AE507" s="11">
        <f>IF(AND('グラフ(cCa-P)'!$I$11="ON",テーブル1[[#This Row],[ラベル表示]]=TRUE),テーブル1[[#This Row],[名前]],"")</f>
        <v>0</v>
      </c>
      <c r="AF507" s="11">
        <f>IF(AND('グラフ(PTH-cCa,P)'!$I$31="ON",テーブル1[[#This Row],[ラベル表示]]=TRUE),テーブル1[[#This Row],[名前]],"")</f>
        <v>0</v>
      </c>
      <c r="AG507" s="11">
        <f>IF(AND('グラフ(PTH-cCa,P)'!$Y$31="ON",テーブル1[[#This Row],[ラベル表示]]=TRUE),テーブル1[[#This Row],[名前]],"")</f>
        <v>0</v>
      </c>
      <c r="AH507" s="76">
        <f t="shared" si="15"/>
        <v>0</v>
      </c>
    </row>
    <row r="508" spans="2:34" ht="20.399999999999999" customHeight="1" x14ac:dyDescent="0.45">
      <c r="B508" s="129" t="b">
        <v>1</v>
      </c>
      <c r="C508" s="88">
        <f t="shared" si="14"/>
        <v>504</v>
      </c>
      <c r="D508" s="144"/>
      <c r="E508" s="8"/>
      <c r="F508" s="8"/>
      <c r="G508" s="8"/>
      <c r="H508" s="8"/>
      <c r="I508" s="8"/>
      <c r="J508" s="8"/>
      <c r="K508" s="136" t="str">
        <f>テーブル1[[#This Row],[cCa(mg/dL) '[自動計算']_グラフ表示用]]</f>
        <v/>
      </c>
      <c r="L508" s="8"/>
      <c r="M508" s="8"/>
      <c r="N508" s="59"/>
      <c r="O5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8" s="130" t="e">
        <f>IF(AND(テーブル1[[#This Row],[cCa(mg/dL) '[自動計算']_グラフ表示用]]&lt;&gt;"",テーブル1[[#This Row],[ラベル表示]]=TRUE),テーブル1[[#This Row],[cCa(mg/dL) '[自動計算']_グラフ表示用]],NA())</f>
        <v>#N/A</v>
      </c>
      <c r="Q508" s="130" t="e">
        <f>IF(AND(テーブル1[[#This Row],[P(mg/dL)]]&lt;&gt;"",テーブル1[[#This Row],[ラベル表示]]=TRUE),テーブル1[[#This Row],[P(mg/dL)]],NA())</f>
        <v>#N/A</v>
      </c>
      <c r="R508" s="130" t="e">
        <f>IF(AND(テーブル1[[#This Row],[設定項目]]&lt;&gt;"",テーブル1[[#This Row],[ラベル表示]]=TRUE),テーブル1[[#This Row],[設定項目]],NA())</f>
        <v>#N/A</v>
      </c>
      <c r="S508" s="58" t="e">
        <f>IF(テーブル1[[#This Row],[設定項目]]&gt;=設定!$D$13,テーブル1[[#This Row],[val_J]],NA())</f>
        <v>#N/A</v>
      </c>
      <c r="T508" s="11" t="e">
        <f>IF(テーブル1[[#This Row],[設定項目]]&gt;=設定!$D$13,テーブル1[[#This Row],[val_K]],NA())</f>
        <v>#N/A</v>
      </c>
      <c r="U508" s="11" t="e">
        <f>IF(AND(テーブル1[[#This Row],[設定項目]]&lt;設定!$D$13,テーブル1[[#This Row],[設定項目]]&gt;=設定!$D$12),テーブル1[[#This Row],[val_J]],NA())</f>
        <v>#N/A</v>
      </c>
      <c r="V508" s="11" t="e">
        <f>IF(AND(テーブル1[[#This Row],[設定項目]]&lt;設定!$D$13,テーブル1[[#This Row],[設定項目]]&gt;=設定!$D$12),テーブル1[[#This Row],[val_K]],NA())</f>
        <v>#N/A</v>
      </c>
      <c r="W508" s="11" t="e">
        <f>IF(AND(テーブル1[[#This Row],[設定項目]]&lt;設定!$D$12,テーブル1[[#This Row],[設定項目]]&gt;=設定!$D$11),テーブル1[[#This Row],[val_J]],NA())</f>
        <v>#N/A</v>
      </c>
      <c r="X508" s="11" t="e">
        <f>IF(AND(テーブル1[[#This Row],[設定項目]]&lt;設定!$D$12,テーブル1[[#This Row],[設定項目]]&gt;=設定!$D$11),テーブル1[[#This Row],[val_K]],NA())</f>
        <v>#N/A</v>
      </c>
      <c r="Y508" s="11" t="e">
        <f>IF(AND(テーブル1[[#This Row],[設定項目]]&lt;設定!$D$11,テーブル1[[#This Row],[設定項目]]&gt;=設定!$D$10),テーブル1[[#This Row],[val_J]],NA())</f>
        <v>#N/A</v>
      </c>
      <c r="Z508" s="11" t="e">
        <f>IF(AND(テーブル1[[#This Row],[設定項目]]&lt;設定!$D$11,テーブル1[[#This Row],[設定項目]]&gt;=設定!$D$10),テーブル1[[#This Row],[val_K]],NA())</f>
        <v>#N/A</v>
      </c>
      <c r="AA508" s="11" t="e">
        <f>IF(AND(テーブル1[[#This Row],[設定項目]]&lt;設定!$D$10,テーブル1[[#This Row],[設定項目]]&gt;=設定!$D$9),テーブル1[[#This Row],[val_J]],NA())</f>
        <v>#N/A</v>
      </c>
      <c r="AB508" s="11" t="e">
        <f>IF(AND(テーブル1[[#This Row],[設定項目]]&lt;設定!$D$10,テーブル1[[#This Row],[設定項目]]&gt;=設定!$D$9),テーブル1[[#This Row],[val_K]],NA())</f>
        <v>#N/A</v>
      </c>
      <c r="AC508" s="11" t="e">
        <f>IF(AND(テーブル1[[#This Row],[設定項目]]&lt;設定!$F$8,テーブル1[[#This Row],[設定項目]]&lt;&gt;""),テーブル1[[#This Row],[val_J]],NA())</f>
        <v>#N/A</v>
      </c>
      <c r="AD508" s="11" t="e">
        <f>IF(AND(テーブル1[[#This Row],[設定項目]]&lt;設定!$F$8,テーブル1[[#This Row],[設定項目]]&lt;&gt;""),テーブル1[[#This Row],[val_K]],NA())</f>
        <v>#N/A</v>
      </c>
      <c r="AE508" s="11">
        <f>IF(AND('グラフ(cCa-P)'!$I$11="ON",テーブル1[[#This Row],[ラベル表示]]=TRUE),テーブル1[[#This Row],[名前]],"")</f>
        <v>0</v>
      </c>
      <c r="AF508" s="11">
        <f>IF(AND('グラフ(PTH-cCa,P)'!$I$31="ON",テーブル1[[#This Row],[ラベル表示]]=TRUE),テーブル1[[#This Row],[名前]],"")</f>
        <v>0</v>
      </c>
      <c r="AG508" s="11">
        <f>IF(AND('グラフ(PTH-cCa,P)'!$Y$31="ON",テーブル1[[#This Row],[ラベル表示]]=TRUE),テーブル1[[#This Row],[名前]],"")</f>
        <v>0</v>
      </c>
      <c r="AH508" s="76">
        <f t="shared" si="15"/>
        <v>0</v>
      </c>
    </row>
    <row r="509" spans="2:34" ht="20.399999999999999" customHeight="1" x14ac:dyDescent="0.45">
      <c r="B509" s="129" t="b">
        <v>1</v>
      </c>
      <c r="C509" s="88">
        <f t="shared" si="14"/>
        <v>505</v>
      </c>
      <c r="D509" s="144"/>
      <c r="E509" s="8"/>
      <c r="F509" s="8"/>
      <c r="G509" s="8"/>
      <c r="H509" s="8"/>
      <c r="I509" s="8"/>
      <c r="J509" s="8"/>
      <c r="K509" s="136" t="str">
        <f>テーブル1[[#This Row],[cCa(mg/dL) '[自動計算']_グラフ表示用]]</f>
        <v/>
      </c>
      <c r="L509" s="8"/>
      <c r="M509" s="8"/>
      <c r="N509" s="59"/>
      <c r="O5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09" s="130" t="e">
        <f>IF(AND(テーブル1[[#This Row],[cCa(mg/dL) '[自動計算']_グラフ表示用]]&lt;&gt;"",テーブル1[[#This Row],[ラベル表示]]=TRUE),テーブル1[[#This Row],[cCa(mg/dL) '[自動計算']_グラフ表示用]],NA())</f>
        <v>#N/A</v>
      </c>
      <c r="Q509" s="130" t="e">
        <f>IF(AND(テーブル1[[#This Row],[P(mg/dL)]]&lt;&gt;"",テーブル1[[#This Row],[ラベル表示]]=TRUE),テーブル1[[#This Row],[P(mg/dL)]],NA())</f>
        <v>#N/A</v>
      </c>
      <c r="R509" s="130" t="e">
        <f>IF(AND(テーブル1[[#This Row],[設定項目]]&lt;&gt;"",テーブル1[[#This Row],[ラベル表示]]=TRUE),テーブル1[[#This Row],[設定項目]],NA())</f>
        <v>#N/A</v>
      </c>
      <c r="S509" s="58" t="e">
        <f>IF(テーブル1[[#This Row],[設定項目]]&gt;=設定!$D$13,テーブル1[[#This Row],[val_J]],NA())</f>
        <v>#N/A</v>
      </c>
      <c r="T509" s="11" t="e">
        <f>IF(テーブル1[[#This Row],[設定項目]]&gt;=設定!$D$13,テーブル1[[#This Row],[val_K]],NA())</f>
        <v>#N/A</v>
      </c>
      <c r="U509" s="11" t="e">
        <f>IF(AND(テーブル1[[#This Row],[設定項目]]&lt;設定!$D$13,テーブル1[[#This Row],[設定項目]]&gt;=設定!$D$12),テーブル1[[#This Row],[val_J]],NA())</f>
        <v>#N/A</v>
      </c>
      <c r="V509" s="11" t="e">
        <f>IF(AND(テーブル1[[#This Row],[設定項目]]&lt;設定!$D$13,テーブル1[[#This Row],[設定項目]]&gt;=設定!$D$12),テーブル1[[#This Row],[val_K]],NA())</f>
        <v>#N/A</v>
      </c>
      <c r="W509" s="11" t="e">
        <f>IF(AND(テーブル1[[#This Row],[設定項目]]&lt;設定!$D$12,テーブル1[[#This Row],[設定項目]]&gt;=設定!$D$11),テーブル1[[#This Row],[val_J]],NA())</f>
        <v>#N/A</v>
      </c>
      <c r="X509" s="11" t="e">
        <f>IF(AND(テーブル1[[#This Row],[設定項目]]&lt;設定!$D$12,テーブル1[[#This Row],[設定項目]]&gt;=設定!$D$11),テーブル1[[#This Row],[val_K]],NA())</f>
        <v>#N/A</v>
      </c>
      <c r="Y509" s="11" t="e">
        <f>IF(AND(テーブル1[[#This Row],[設定項目]]&lt;設定!$D$11,テーブル1[[#This Row],[設定項目]]&gt;=設定!$D$10),テーブル1[[#This Row],[val_J]],NA())</f>
        <v>#N/A</v>
      </c>
      <c r="Z509" s="11" t="e">
        <f>IF(AND(テーブル1[[#This Row],[設定項目]]&lt;設定!$D$11,テーブル1[[#This Row],[設定項目]]&gt;=設定!$D$10),テーブル1[[#This Row],[val_K]],NA())</f>
        <v>#N/A</v>
      </c>
      <c r="AA509" s="11" t="e">
        <f>IF(AND(テーブル1[[#This Row],[設定項目]]&lt;設定!$D$10,テーブル1[[#This Row],[設定項目]]&gt;=設定!$D$9),テーブル1[[#This Row],[val_J]],NA())</f>
        <v>#N/A</v>
      </c>
      <c r="AB509" s="11" t="e">
        <f>IF(AND(テーブル1[[#This Row],[設定項目]]&lt;設定!$D$10,テーブル1[[#This Row],[設定項目]]&gt;=設定!$D$9),テーブル1[[#This Row],[val_K]],NA())</f>
        <v>#N/A</v>
      </c>
      <c r="AC509" s="11" t="e">
        <f>IF(AND(テーブル1[[#This Row],[設定項目]]&lt;設定!$F$8,テーブル1[[#This Row],[設定項目]]&lt;&gt;""),テーブル1[[#This Row],[val_J]],NA())</f>
        <v>#N/A</v>
      </c>
      <c r="AD509" s="11" t="e">
        <f>IF(AND(テーブル1[[#This Row],[設定項目]]&lt;設定!$F$8,テーブル1[[#This Row],[設定項目]]&lt;&gt;""),テーブル1[[#This Row],[val_K]],NA())</f>
        <v>#N/A</v>
      </c>
      <c r="AE509" s="11">
        <f>IF(AND('グラフ(cCa-P)'!$I$11="ON",テーブル1[[#This Row],[ラベル表示]]=TRUE),テーブル1[[#This Row],[名前]],"")</f>
        <v>0</v>
      </c>
      <c r="AF509" s="11">
        <f>IF(AND('グラフ(PTH-cCa,P)'!$I$31="ON",テーブル1[[#This Row],[ラベル表示]]=TRUE),テーブル1[[#This Row],[名前]],"")</f>
        <v>0</v>
      </c>
      <c r="AG509" s="11">
        <f>IF(AND('グラフ(PTH-cCa,P)'!$Y$31="ON",テーブル1[[#This Row],[ラベル表示]]=TRUE),テーブル1[[#This Row],[名前]],"")</f>
        <v>0</v>
      </c>
      <c r="AH509" s="76">
        <f t="shared" si="15"/>
        <v>0</v>
      </c>
    </row>
    <row r="510" spans="2:34" ht="20.399999999999999" customHeight="1" x14ac:dyDescent="0.45">
      <c r="B510" s="129" t="b">
        <v>1</v>
      </c>
      <c r="C510" s="88">
        <f t="shared" si="14"/>
        <v>506</v>
      </c>
      <c r="D510" s="144"/>
      <c r="E510" s="8"/>
      <c r="F510" s="8"/>
      <c r="G510" s="8"/>
      <c r="H510" s="8"/>
      <c r="I510" s="8"/>
      <c r="J510" s="8"/>
      <c r="K510" s="136" t="str">
        <f>テーブル1[[#This Row],[cCa(mg/dL) '[自動計算']_グラフ表示用]]</f>
        <v/>
      </c>
      <c r="L510" s="8"/>
      <c r="M510" s="8"/>
      <c r="N510" s="59"/>
      <c r="O5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0" s="130" t="e">
        <f>IF(AND(テーブル1[[#This Row],[cCa(mg/dL) '[自動計算']_グラフ表示用]]&lt;&gt;"",テーブル1[[#This Row],[ラベル表示]]=TRUE),テーブル1[[#This Row],[cCa(mg/dL) '[自動計算']_グラフ表示用]],NA())</f>
        <v>#N/A</v>
      </c>
      <c r="Q510" s="130" t="e">
        <f>IF(AND(テーブル1[[#This Row],[P(mg/dL)]]&lt;&gt;"",テーブル1[[#This Row],[ラベル表示]]=TRUE),テーブル1[[#This Row],[P(mg/dL)]],NA())</f>
        <v>#N/A</v>
      </c>
      <c r="R510" s="130" t="e">
        <f>IF(AND(テーブル1[[#This Row],[設定項目]]&lt;&gt;"",テーブル1[[#This Row],[ラベル表示]]=TRUE),テーブル1[[#This Row],[設定項目]],NA())</f>
        <v>#N/A</v>
      </c>
      <c r="S510" s="58" t="e">
        <f>IF(テーブル1[[#This Row],[設定項目]]&gt;=設定!$D$13,テーブル1[[#This Row],[val_J]],NA())</f>
        <v>#N/A</v>
      </c>
      <c r="T510" s="11" t="e">
        <f>IF(テーブル1[[#This Row],[設定項目]]&gt;=設定!$D$13,テーブル1[[#This Row],[val_K]],NA())</f>
        <v>#N/A</v>
      </c>
      <c r="U510" s="11" t="e">
        <f>IF(AND(テーブル1[[#This Row],[設定項目]]&lt;設定!$D$13,テーブル1[[#This Row],[設定項目]]&gt;=設定!$D$12),テーブル1[[#This Row],[val_J]],NA())</f>
        <v>#N/A</v>
      </c>
      <c r="V510" s="11" t="e">
        <f>IF(AND(テーブル1[[#This Row],[設定項目]]&lt;設定!$D$13,テーブル1[[#This Row],[設定項目]]&gt;=設定!$D$12),テーブル1[[#This Row],[val_K]],NA())</f>
        <v>#N/A</v>
      </c>
      <c r="W510" s="11" t="e">
        <f>IF(AND(テーブル1[[#This Row],[設定項目]]&lt;設定!$D$12,テーブル1[[#This Row],[設定項目]]&gt;=設定!$D$11),テーブル1[[#This Row],[val_J]],NA())</f>
        <v>#N/A</v>
      </c>
      <c r="X510" s="11" t="e">
        <f>IF(AND(テーブル1[[#This Row],[設定項目]]&lt;設定!$D$12,テーブル1[[#This Row],[設定項目]]&gt;=設定!$D$11),テーブル1[[#This Row],[val_K]],NA())</f>
        <v>#N/A</v>
      </c>
      <c r="Y510" s="11" t="e">
        <f>IF(AND(テーブル1[[#This Row],[設定項目]]&lt;設定!$D$11,テーブル1[[#This Row],[設定項目]]&gt;=設定!$D$10),テーブル1[[#This Row],[val_J]],NA())</f>
        <v>#N/A</v>
      </c>
      <c r="Z510" s="11" t="e">
        <f>IF(AND(テーブル1[[#This Row],[設定項目]]&lt;設定!$D$11,テーブル1[[#This Row],[設定項目]]&gt;=設定!$D$10),テーブル1[[#This Row],[val_K]],NA())</f>
        <v>#N/A</v>
      </c>
      <c r="AA510" s="11" t="e">
        <f>IF(AND(テーブル1[[#This Row],[設定項目]]&lt;設定!$D$10,テーブル1[[#This Row],[設定項目]]&gt;=設定!$D$9),テーブル1[[#This Row],[val_J]],NA())</f>
        <v>#N/A</v>
      </c>
      <c r="AB510" s="11" t="e">
        <f>IF(AND(テーブル1[[#This Row],[設定項目]]&lt;設定!$D$10,テーブル1[[#This Row],[設定項目]]&gt;=設定!$D$9),テーブル1[[#This Row],[val_K]],NA())</f>
        <v>#N/A</v>
      </c>
      <c r="AC510" s="11" t="e">
        <f>IF(AND(テーブル1[[#This Row],[設定項目]]&lt;設定!$F$8,テーブル1[[#This Row],[設定項目]]&lt;&gt;""),テーブル1[[#This Row],[val_J]],NA())</f>
        <v>#N/A</v>
      </c>
      <c r="AD510" s="11" t="e">
        <f>IF(AND(テーブル1[[#This Row],[設定項目]]&lt;設定!$F$8,テーブル1[[#This Row],[設定項目]]&lt;&gt;""),テーブル1[[#This Row],[val_K]],NA())</f>
        <v>#N/A</v>
      </c>
      <c r="AE510" s="11">
        <f>IF(AND('グラフ(cCa-P)'!$I$11="ON",テーブル1[[#This Row],[ラベル表示]]=TRUE),テーブル1[[#This Row],[名前]],"")</f>
        <v>0</v>
      </c>
      <c r="AF510" s="11">
        <f>IF(AND('グラフ(PTH-cCa,P)'!$I$31="ON",テーブル1[[#This Row],[ラベル表示]]=TRUE),テーブル1[[#This Row],[名前]],"")</f>
        <v>0</v>
      </c>
      <c r="AG510" s="11">
        <f>IF(AND('グラフ(PTH-cCa,P)'!$Y$31="ON",テーブル1[[#This Row],[ラベル表示]]=TRUE),テーブル1[[#This Row],[名前]],"")</f>
        <v>0</v>
      </c>
      <c r="AH510" s="76">
        <f t="shared" si="15"/>
        <v>0</v>
      </c>
    </row>
    <row r="511" spans="2:34" ht="20.399999999999999" customHeight="1" x14ac:dyDescent="0.45">
      <c r="B511" s="129" t="b">
        <v>1</v>
      </c>
      <c r="C511" s="88">
        <f t="shared" si="14"/>
        <v>507</v>
      </c>
      <c r="D511" s="144"/>
      <c r="E511" s="8"/>
      <c r="F511" s="8"/>
      <c r="G511" s="8"/>
      <c r="H511" s="8"/>
      <c r="I511" s="8"/>
      <c r="J511" s="8"/>
      <c r="K511" s="136" t="str">
        <f>テーブル1[[#This Row],[cCa(mg/dL) '[自動計算']_グラフ表示用]]</f>
        <v/>
      </c>
      <c r="L511" s="8"/>
      <c r="M511" s="8"/>
      <c r="N511" s="59"/>
      <c r="O5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1" s="130" t="e">
        <f>IF(AND(テーブル1[[#This Row],[cCa(mg/dL) '[自動計算']_グラフ表示用]]&lt;&gt;"",テーブル1[[#This Row],[ラベル表示]]=TRUE),テーブル1[[#This Row],[cCa(mg/dL) '[自動計算']_グラフ表示用]],NA())</f>
        <v>#N/A</v>
      </c>
      <c r="Q511" s="130" t="e">
        <f>IF(AND(テーブル1[[#This Row],[P(mg/dL)]]&lt;&gt;"",テーブル1[[#This Row],[ラベル表示]]=TRUE),テーブル1[[#This Row],[P(mg/dL)]],NA())</f>
        <v>#N/A</v>
      </c>
      <c r="R511" s="130" t="e">
        <f>IF(AND(テーブル1[[#This Row],[設定項目]]&lt;&gt;"",テーブル1[[#This Row],[ラベル表示]]=TRUE),テーブル1[[#This Row],[設定項目]],NA())</f>
        <v>#N/A</v>
      </c>
      <c r="S511" s="58" t="e">
        <f>IF(テーブル1[[#This Row],[設定項目]]&gt;=設定!$D$13,テーブル1[[#This Row],[val_J]],NA())</f>
        <v>#N/A</v>
      </c>
      <c r="T511" s="11" t="e">
        <f>IF(テーブル1[[#This Row],[設定項目]]&gt;=設定!$D$13,テーブル1[[#This Row],[val_K]],NA())</f>
        <v>#N/A</v>
      </c>
      <c r="U511" s="11" t="e">
        <f>IF(AND(テーブル1[[#This Row],[設定項目]]&lt;設定!$D$13,テーブル1[[#This Row],[設定項目]]&gt;=設定!$D$12),テーブル1[[#This Row],[val_J]],NA())</f>
        <v>#N/A</v>
      </c>
      <c r="V511" s="11" t="e">
        <f>IF(AND(テーブル1[[#This Row],[設定項目]]&lt;設定!$D$13,テーブル1[[#This Row],[設定項目]]&gt;=設定!$D$12),テーブル1[[#This Row],[val_K]],NA())</f>
        <v>#N/A</v>
      </c>
      <c r="W511" s="11" t="e">
        <f>IF(AND(テーブル1[[#This Row],[設定項目]]&lt;設定!$D$12,テーブル1[[#This Row],[設定項目]]&gt;=設定!$D$11),テーブル1[[#This Row],[val_J]],NA())</f>
        <v>#N/A</v>
      </c>
      <c r="X511" s="11" t="e">
        <f>IF(AND(テーブル1[[#This Row],[設定項目]]&lt;設定!$D$12,テーブル1[[#This Row],[設定項目]]&gt;=設定!$D$11),テーブル1[[#This Row],[val_K]],NA())</f>
        <v>#N/A</v>
      </c>
      <c r="Y511" s="11" t="e">
        <f>IF(AND(テーブル1[[#This Row],[設定項目]]&lt;設定!$D$11,テーブル1[[#This Row],[設定項目]]&gt;=設定!$D$10),テーブル1[[#This Row],[val_J]],NA())</f>
        <v>#N/A</v>
      </c>
      <c r="Z511" s="11" t="e">
        <f>IF(AND(テーブル1[[#This Row],[設定項目]]&lt;設定!$D$11,テーブル1[[#This Row],[設定項目]]&gt;=設定!$D$10),テーブル1[[#This Row],[val_K]],NA())</f>
        <v>#N/A</v>
      </c>
      <c r="AA511" s="11" t="e">
        <f>IF(AND(テーブル1[[#This Row],[設定項目]]&lt;設定!$D$10,テーブル1[[#This Row],[設定項目]]&gt;=設定!$D$9),テーブル1[[#This Row],[val_J]],NA())</f>
        <v>#N/A</v>
      </c>
      <c r="AB511" s="11" t="e">
        <f>IF(AND(テーブル1[[#This Row],[設定項目]]&lt;設定!$D$10,テーブル1[[#This Row],[設定項目]]&gt;=設定!$D$9),テーブル1[[#This Row],[val_K]],NA())</f>
        <v>#N/A</v>
      </c>
      <c r="AC511" s="11" t="e">
        <f>IF(AND(テーブル1[[#This Row],[設定項目]]&lt;設定!$F$8,テーブル1[[#This Row],[設定項目]]&lt;&gt;""),テーブル1[[#This Row],[val_J]],NA())</f>
        <v>#N/A</v>
      </c>
      <c r="AD511" s="11" t="e">
        <f>IF(AND(テーブル1[[#This Row],[設定項目]]&lt;設定!$F$8,テーブル1[[#This Row],[設定項目]]&lt;&gt;""),テーブル1[[#This Row],[val_K]],NA())</f>
        <v>#N/A</v>
      </c>
      <c r="AE511" s="11">
        <f>IF(AND('グラフ(cCa-P)'!$I$11="ON",テーブル1[[#This Row],[ラベル表示]]=TRUE),テーブル1[[#This Row],[名前]],"")</f>
        <v>0</v>
      </c>
      <c r="AF511" s="11">
        <f>IF(AND('グラフ(PTH-cCa,P)'!$I$31="ON",テーブル1[[#This Row],[ラベル表示]]=TRUE),テーブル1[[#This Row],[名前]],"")</f>
        <v>0</v>
      </c>
      <c r="AG511" s="11">
        <f>IF(AND('グラフ(PTH-cCa,P)'!$Y$31="ON",テーブル1[[#This Row],[ラベル表示]]=TRUE),テーブル1[[#This Row],[名前]],"")</f>
        <v>0</v>
      </c>
      <c r="AH511" s="76">
        <f t="shared" si="15"/>
        <v>0</v>
      </c>
    </row>
    <row r="512" spans="2:34" ht="20.399999999999999" customHeight="1" x14ac:dyDescent="0.45">
      <c r="B512" s="129" t="b">
        <v>1</v>
      </c>
      <c r="C512" s="88">
        <f t="shared" si="14"/>
        <v>508</v>
      </c>
      <c r="D512" s="144"/>
      <c r="E512" s="8"/>
      <c r="F512" s="8"/>
      <c r="G512" s="8"/>
      <c r="H512" s="8"/>
      <c r="I512" s="8"/>
      <c r="J512" s="8"/>
      <c r="K512" s="136" t="str">
        <f>テーブル1[[#This Row],[cCa(mg/dL) '[自動計算']_グラフ表示用]]</f>
        <v/>
      </c>
      <c r="L512" s="8"/>
      <c r="M512" s="8"/>
      <c r="N512" s="59"/>
      <c r="O5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2" s="130" t="e">
        <f>IF(AND(テーブル1[[#This Row],[cCa(mg/dL) '[自動計算']_グラフ表示用]]&lt;&gt;"",テーブル1[[#This Row],[ラベル表示]]=TRUE),テーブル1[[#This Row],[cCa(mg/dL) '[自動計算']_グラフ表示用]],NA())</f>
        <v>#N/A</v>
      </c>
      <c r="Q512" s="130" t="e">
        <f>IF(AND(テーブル1[[#This Row],[P(mg/dL)]]&lt;&gt;"",テーブル1[[#This Row],[ラベル表示]]=TRUE),テーブル1[[#This Row],[P(mg/dL)]],NA())</f>
        <v>#N/A</v>
      </c>
      <c r="R512" s="130" t="e">
        <f>IF(AND(テーブル1[[#This Row],[設定項目]]&lt;&gt;"",テーブル1[[#This Row],[ラベル表示]]=TRUE),テーブル1[[#This Row],[設定項目]],NA())</f>
        <v>#N/A</v>
      </c>
      <c r="S512" s="58" t="e">
        <f>IF(テーブル1[[#This Row],[設定項目]]&gt;=設定!$D$13,テーブル1[[#This Row],[val_J]],NA())</f>
        <v>#N/A</v>
      </c>
      <c r="T512" s="11" t="e">
        <f>IF(テーブル1[[#This Row],[設定項目]]&gt;=設定!$D$13,テーブル1[[#This Row],[val_K]],NA())</f>
        <v>#N/A</v>
      </c>
      <c r="U512" s="11" t="e">
        <f>IF(AND(テーブル1[[#This Row],[設定項目]]&lt;設定!$D$13,テーブル1[[#This Row],[設定項目]]&gt;=設定!$D$12),テーブル1[[#This Row],[val_J]],NA())</f>
        <v>#N/A</v>
      </c>
      <c r="V512" s="11" t="e">
        <f>IF(AND(テーブル1[[#This Row],[設定項目]]&lt;設定!$D$13,テーブル1[[#This Row],[設定項目]]&gt;=設定!$D$12),テーブル1[[#This Row],[val_K]],NA())</f>
        <v>#N/A</v>
      </c>
      <c r="W512" s="11" t="e">
        <f>IF(AND(テーブル1[[#This Row],[設定項目]]&lt;設定!$D$12,テーブル1[[#This Row],[設定項目]]&gt;=設定!$D$11),テーブル1[[#This Row],[val_J]],NA())</f>
        <v>#N/A</v>
      </c>
      <c r="X512" s="11" t="e">
        <f>IF(AND(テーブル1[[#This Row],[設定項目]]&lt;設定!$D$12,テーブル1[[#This Row],[設定項目]]&gt;=設定!$D$11),テーブル1[[#This Row],[val_K]],NA())</f>
        <v>#N/A</v>
      </c>
      <c r="Y512" s="11" t="e">
        <f>IF(AND(テーブル1[[#This Row],[設定項目]]&lt;設定!$D$11,テーブル1[[#This Row],[設定項目]]&gt;=設定!$D$10),テーブル1[[#This Row],[val_J]],NA())</f>
        <v>#N/A</v>
      </c>
      <c r="Z512" s="11" t="e">
        <f>IF(AND(テーブル1[[#This Row],[設定項目]]&lt;設定!$D$11,テーブル1[[#This Row],[設定項目]]&gt;=設定!$D$10),テーブル1[[#This Row],[val_K]],NA())</f>
        <v>#N/A</v>
      </c>
      <c r="AA512" s="11" t="e">
        <f>IF(AND(テーブル1[[#This Row],[設定項目]]&lt;設定!$D$10,テーブル1[[#This Row],[設定項目]]&gt;=設定!$D$9),テーブル1[[#This Row],[val_J]],NA())</f>
        <v>#N/A</v>
      </c>
      <c r="AB512" s="11" t="e">
        <f>IF(AND(テーブル1[[#This Row],[設定項目]]&lt;設定!$D$10,テーブル1[[#This Row],[設定項目]]&gt;=設定!$D$9),テーブル1[[#This Row],[val_K]],NA())</f>
        <v>#N/A</v>
      </c>
      <c r="AC512" s="11" t="e">
        <f>IF(AND(テーブル1[[#This Row],[設定項目]]&lt;設定!$F$8,テーブル1[[#This Row],[設定項目]]&lt;&gt;""),テーブル1[[#This Row],[val_J]],NA())</f>
        <v>#N/A</v>
      </c>
      <c r="AD512" s="11" t="e">
        <f>IF(AND(テーブル1[[#This Row],[設定項目]]&lt;設定!$F$8,テーブル1[[#This Row],[設定項目]]&lt;&gt;""),テーブル1[[#This Row],[val_K]],NA())</f>
        <v>#N/A</v>
      </c>
      <c r="AE512" s="11">
        <f>IF(AND('グラフ(cCa-P)'!$I$11="ON",テーブル1[[#This Row],[ラベル表示]]=TRUE),テーブル1[[#This Row],[名前]],"")</f>
        <v>0</v>
      </c>
      <c r="AF512" s="11">
        <f>IF(AND('グラフ(PTH-cCa,P)'!$I$31="ON",テーブル1[[#This Row],[ラベル表示]]=TRUE),テーブル1[[#This Row],[名前]],"")</f>
        <v>0</v>
      </c>
      <c r="AG512" s="11">
        <f>IF(AND('グラフ(PTH-cCa,P)'!$Y$31="ON",テーブル1[[#This Row],[ラベル表示]]=TRUE),テーブル1[[#This Row],[名前]],"")</f>
        <v>0</v>
      </c>
      <c r="AH512" s="76">
        <f t="shared" si="15"/>
        <v>0</v>
      </c>
    </row>
    <row r="513" spans="2:34" ht="20.399999999999999" customHeight="1" x14ac:dyDescent="0.45">
      <c r="B513" s="129" t="b">
        <v>1</v>
      </c>
      <c r="C513" s="88">
        <f t="shared" si="14"/>
        <v>509</v>
      </c>
      <c r="D513" s="144"/>
      <c r="E513" s="8"/>
      <c r="F513" s="8"/>
      <c r="G513" s="8"/>
      <c r="H513" s="8"/>
      <c r="I513" s="8"/>
      <c r="J513" s="8"/>
      <c r="K513" s="136" t="str">
        <f>テーブル1[[#This Row],[cCa(mg/dL) '[自動計算']_グラフ表示用]]</f>
        <v/>
      </c>
      <c r="L513" s="8"/>
      <c r="M513" s="8"/>
      <c r="N513" s="59"/>
      <c r="O5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3" s="130" t="e">
        <f>IF(AND(テーブル1[[#This Row],[cCa(mg/dL) '[自動計算']_グラフ表示用]]&lt;&gt;"",テーブル1[[#This Row],[ラベル表示]]=TRUE),テーブル1[[#This Row],[cCa(mg/dL) '[自動計算']_グラフ表示用]],NA())</f>
        <v>#N/A</v>
      </c>
      <c r="Q513" s="130" t="e">
        <f>IF(AND(テーブル1[[#This Row],[P(mg/dL)]]&lt;&gt;"",テーブル1[[#This Row],[ラベル表示]]=TRUE),テーブル1[[#This Row],[P(mg/dL)]],NA())</f>
        <v>#N/A</v>
      </c>
      <c r="R513" s="130" t="e">
        <f>IF(AND(テーブル1[[#This Row],[設定項目]]&lt;&gt;"",テーブル1[[#This Row],[ラベル表示]]=TRUE),テーブル1[[#This Row],[設定項目]],NA())</f>
        <v>#N/A</v>
      </c>
      <c r="S513" s="58" t="e">
        <f>IF(テーブル1[[#This Row],[設定項目]]&gt;=設定!$D$13,テーブル1[[#This Row],[val_J]],NA())</f>
        <v>#N/A</v>
      </c>
      <c r="T513" s="11" t="e">
        <f>IF(テーブル1[[#This Row],[設定項目]]&gt;=設定!$D$13,テーブル1[[#This Row],[val_K]],NA())</f>
        <v>#N/A</v>
      </c>
      <c r="U513" s="11" t="e">
        <f>IF(AND(テーブル1[[#This Row],[設定項目]]&lt;設定!$D$13,テーブル1[[#This Row],[設定項目]]&gt;=設定!$D$12),テーブル1[[#This Row],[val_J]],NA())</f>
        <v>#N/A</v>
      </c>
      <c r="V513" s="11" t="e">
        <f>IF(AND(テーブル1[[#This Row],[設定項目]]&lt;設定!$D$13,テーブル1[[#This Row],[設定項目]]&gt;=設定!$D$12),テーブル1[[#This Row],[val_K]],NA())</f>
        <v>#N/A</v>
      </c>
      <c r="W513" s="11" t="e">
        <f>IF(AND(テーブル1[[#This Row],[設定項目]]&lt;設定!$D$12,テーブル1[[#This Row],[設定項目]]&gt;=設定!$D$11),テーブル1[[#This Row],[val_J]],NA())</f>
        <v>#N/A</v>
      </c>
      <c r="X513" s="11" t="e">
        <f>IF(AND(テーブル1[[#This Row],[設定項目]]&lt;設定!$D$12,テーブル1[[#This Row],[設定項目]]&gt;=設定!$D$11),テーブル1[[#This Row],[val_K]],NA())</f>
        <v>#N/A</v>
      </c>
      <c r="Y513" s="11" t="e">
        <f>IF(AND(テーブル1[[#This Row],[設定項目]]&lt;設定!$D$11,テーブル1[[#This Row],[設定項目]]&gt;=設定!$D$10),テーブル1[[#This Row],[val_J]],NA())</f>
        <v>#N/A</v>
      </c>
      <c r="Z513" s="11" t="e">
        <f>IF(AND(テーブル1[[#This Row],[設定項目]]&lt;設定!$D$11,テーブル1[[#This Row],[設定項目]]&gt;=設定!$D$10),テーブル1[[#This Row],[val_K]],NA())</f>
        <v>#N/A</v>
      </c>
      <c r="AA513" s="11" t="e">
        <f>IF(AND(テーブル1[[#This Row],[設定項目]]&lt;設定!$D$10,テーブル1[[#This Row],[設定項目]]&gt;=設定!$D$9),テーブル1[[#This Row],[val_J]],NA())</f>
        <v>#N/A</v>
      </c>
      <c r="AB513" s="11" t="e">
        <f>IF(AND(テーブル1[[#This Row],[設定項目]]&lt;設定!$D$10,テーブル1[[#This Row],[設定項目]]&gt;=設定!$D$9),テーブル1[[#This Row],[val_K]],NA())</f>
        <v>#N/A</v>
      </c>
      <c r="AC513" s="11" t="e">
        <f>IF(AND(テーブル1[[#This Row],[設定項目]]&lt;設定!$F$8,テーブル1[[#This Row],[設定項目]]&lt;&gt;""),テーブル1[[#This Row],[val_J]],NA())</f>
        <v>#N/A</v>
      </c>
      <c r="AD513" s="11" t="e">
        <f>IF(AND(テーブル1[[#This Row],[設定項目]]&lt;設定!$F$8,テーブル1[[#This Row],[設定項目]]&lt;&gt;""),テーブル1[[#This Row],[val_K]],NA())</f>
        <v>#N/A</v>
      </c>
      <c r="AE513" s="11">
        <f>IF(AND('グラフ(cCa-P)'!$I$11="ON",テーブル1[[#This Row],[ラベル表示]]=TRUE),テーブル1[[#This Row],[名前]],"")</f>
        <v>0</v>
      </c>
      <c r="AF513" s="11">
        <f>IF(AND('グラフ(PTH-cCa,P)'!$I$31="ON",テーブル1[[#This Row],[ラベル表示]]=TRUE),テーブル1[[#This Row],[名前]],"")</f>
        <v>0</v>
      </c>
      <c r="AG513" s="11">
        <f>IF(AND('グラフ(PTH-cCa,P)'!$Y$31="ON",テーブル1[[#This Row],[ラベル表示]]=TRUE),テーブル1[[#This Row],[名前]],"")</f>
        <v>0</v>
      </c>
      <c r="AH513" s="76">
        <f t="shared" si="15"/>
        <v>0</v>
      </c>
    </row>
    <row r="514" spans="2:34" ht="20.399999999999999" customHeight="1" x14ac:dyDescent="0.45">
      <c r="B514" s="129" t="b">
        <v>1</v>
      </c>
      <c r="C514" s="88">
        <f t="shared" si="14"/>
        <v>510</v>
      </c>
      <c r="D514" s="144"/>
      <c r="E514" s="8"/>
      <c r="F514" s="8"/>
      <c r="G514" s="8"/>
      <c r="H514" s="8"/>
      <c r="I514" s="8"/>
      <c r="J514" s="8"/>
      <c r="K514" s="136" t="str">
        <f>テーブル1[[#This Row],[cCa(mg/dL) '[自動計算']_グラフ表示用]]</f>
        <v/>
      </c>
      <c r="L514" s="8"/>
      <c r="M514" s="8"/>
      <c r="N514" s="59"/>
      <c r="O5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4" s="130" t="e">
        <f>IF(AND(テーブル1[[#This Row],[cCa(mg/dL) '[自動計算']_グラフ表示用]]&lt;&gt;"",テーブル1[[#This Row],[ラベル表示]]=TRUE),テーブル1[[#This Row],[cCa(mg/dL) '[自動計算']_グラフ表示用]],NA())</f>
        <v>#N/A</v>
      </c>
      <c r="Q514" s="130" t="e">
        <f>IF(AND(テーブル1[[#This Row],[P(mg/dL)]]&lt;&gt;"",テーブル1[[#This Row],[ラベル表示]]=TRUE),テーブル1[[#This Row],[P(mg/dL)]],NA())</f>
        <v>#N/A</v>
      </c>
      <c r="R514" s="130" t="e">
        <f>IF(AND(テーブル1[[#This Row],[設定項目]]&lt;&gt;"",テーブル1[[#This Row],[ラベル表示]]=TRUE),テーブル1[[#This Row],[設定項目]],NA())</f>
        <v>#N/A</v>
      </c>
      <c r="S514" s="58" t="e">
        <f>IF(テーブル1[[#This Row],[設定項目]]&gt;=設定!$D$13,テーブル1[[#This Row],[val_J]],NA())</f>
        <v>#N/A</v>
      </c>
      <c r="T514" s="11" t="e">
        <f>IF(テーブル1[[#This Row],[設定項目]]&gt;=設定!$D$13,テーブル1[[#This Row],[val_K]],NA())</f>
        <v>#N/A</v>
      </c>
      <c r="U514" s="11" t="e">
        <f>IF(AND(テーブル1[[#This Row],[設定項目]]&lt;設定!$D$13,テーブル1[[#This Row],[設定項目]]&gt;=設定!$D$12),テーブル1[[#This Row],[val_J]],NA())</f>
        <v>#N/A</v>
      </c>
      <c r="V514" s="11" t="e">
        <f>IF(AND(テーブル1[[#This Row],[設定項目]]&lt;設定!$D$13,テーブル1[[#This Row],[設定項目]]&gt;=設定!$D$12),テーブル1[[#This Row],[val_K]],NA())</f>
        <v>#N/A</v>
      </c>
      <c r="W514" s="11" t="e">
        <f>IF(AND(テーブル1[[#This Row],[設定項目]]&lt;設定!$D$12,テーブル1[[#This Row],[設定項目]]&gt;=設定!$D$11),テーブル1[[#This Row],[val_J]],NA())</f>
        <v>#N/A</v>
      </c>
      <c r="X514" s="11" t="e">
        <f>IF(AND(テーブル1[[#This Row],[設定項目]]&lt;設定!$D$12,テーブル1[[#This Row],[設定項目]]&gt;=設定!$D$11),テーブル1[[#This Row],[val_K]],NA())</f>
        <v>#N/A</v>
      </c>
      <c r="Y514" s="11" t="e">
        <f>IF(AND(テーブル1[[#This Row],[設定項目]]&lt;設定!$D$11,テーブル1[[#This Row],[設定項目]]&gt;=設定!$D$10),テーブル1[[#This Row],[val_J]],NA())</f>
        <v>#N/A</v>
      </c>
      <c r="Z514" s="11" t="e">
        <f>IF(AND(テーブル1[[#This Row],[設定項目]]&lt;設定!$D$11,テーブル1[[#This Row],[設定項目]]&gt;=設定!$D$10),テーブル1[[#This Row],[val_K]],NA())</f>
        <v>#N/A</v>
      </c>
      <c r="AA514" s="11" t="e">
        <f>IF(AND(テーブル1[[#This Row],[設定項目]]&lt;設定!$D$10,テーブル1[[#This Row],[設定項目]]&gt;=設定!$D$9),テーブル1[[#This Row],[val_J]],NA())</f>
        <v>#N/A</v>
      </c>
      <c r="AB514" s="11" t="e">
        <f>IF(AND(テーブル1[[#This Row],[設定項目]]&lt;設定!$D$10,テーブル1[[#This Row],[設定項目]]&gt;=設定!$D$9),テーブル1[[#This Row],[val_K]],NA())</f>
        <v>#N/A</v>
      </c>
      <c r="AC514" s="11" t="e">
        <f>IF(AND(テーブル1[[#This Row],[設定項目]]&lt;設定!$F$8,テーブル1[[#This Row],[設定項目]]&lt;&gt;""),テーブル1[[#This Row],[val_J]],NA())</f>
        <v>#N/A</v>
      </c>
      <c r="AD514" s="11" t="e">
        <f>IF(AND(テーブル1[[#This Row],[設定項目]]&lt;設定!$F$8,テーブル1[[#This Row],[設定項目]]&lt;&gt;""),テーブル1[[#This Row],[val_K]],NA())</f>
        <v>#N/A</v>
      </c>
      <c r="AE514" s="11">
        <f>IF(AND('グラフ(cCa-P)'!$I$11="ON",テーブル1[[#This Row],[ラベル表示]]=TRUE),テーブル1[[#This Row],[名前]],"")</f>
        <v>0</v>
      </c>
      <c r="AF514" s="11">
        <f>IF(AND('グラフ(PTH-cCa,P)'!$I$31="ON",テーブル1[[#This Row],[ラベル表示]]=TRUE),テーブル1[[#This Row],[名前]],"")</f>
        <v>0</v>
      </c>
      <c r="AG514" s="11">
        <f>IF(AND('グラフ(PTH-cCa,P)'!$Y$31="ON",テーブル1[[#This Row],[ラベル表示]]=TRUE),テーブル1[[#This Row],[名前]],"")</f>
        <v>0</v>
      </c>
      <c r="AH514" s="76">
        <f t="shared" si="15"/>
        <v>0</v>
      </c>
    </row>
    <row r="515" spans="2:34" ht="20.399999999999999" customHeight="1" x14ac:dyDescent="0.45">
      <c r="B515" s="129" t="b">
        <v>1</v>
      </c>
      <c r="C515" s="88">
        <f t="shared" si="14"/>
        <v>511</v>
      </c>
      <c r="D515" s="144"/>
      <c r="E515" s="8"/>
      <c r="F515" s="8"/>
      <c r="G515" s="8"/>
      <c r="H515" s="8"/>
      <c r="I515" s="8"/>
      <c r="J515" s="8"/>
      <c r="K515" s="136" t="str">
        <f>テーブル1[[#This Row],[cCa(mg/dL) '[自動計算']_グラフ表示用]]</f>
        <v/>
      </c>
      <c r="L515" s="8"/>
      <c r="M515" s="8"/>
      <c r="N515" s="59"/>
      <c r="O5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5" s="130" t="e">
        <f>IF(AND(テーブル1[[#This Row],[cCa(mg/dL) '[自動計算']_グラフ表示用]]&lt;&gt;"",テーブル1[[#This Row],[ラベル表示]]=TRUE),テーブル1[[#This Row],[cCa(mg/dL) '[自動計算']_グラフ表示用]],NA())</f>
        <v>#N/A</v>
      </c>
      <c r="Q515" s="130" t="e">
        <f>IF(AND(テーブル1[[#This Row],[P(mg/dL)]]&lt;&gt;"",テーブル1[[#This Row],[ラベル表示]]=TRUE),テーブル1[[#This Row],[P(mg/dL)]],NA())</f>
        <v>#N/A</v>
      </c>
      <c r="R515" s="130" t="e">
        <f>IF(AND(テーブル1[[#This Row],[設定項目]]&lt;&gt;"",テーブル1[[#This Row],[ラベル表示]]=TRUE),テーブル1[[#This Row],[設定項目]],NA())</f>
        <v>#N/A</v>
      </c>
      <c r="S515" s="58" t="e">
        <f>IF(テーブル1[[#This Row],[設定項目]]&gt;=設定!$D$13,テーブル1[[#This Row],[val_J]],NA())</f>
        <v>#N/A</v>
      </c>
      <c r="T515" s="11" t="e">
        <f>IF(テーブル1[[#This Row],[設定項目]]&gt;=設定!$D$13,テーブル1[[#This Row],[val_K]],NA())</f>
        <v>#N/A</v>
      </c>
      <c r="U515" s="11" t="e">
        <f>IF(AND(テーブル1[[#This Row],[設定項目]]&lt;設定!$D$13,テーブル1[[#This Row],[設定項目]]&gt;=設定!$D$12),テーブル1[[#This Row],[val_J]],NA())</f>
        <v>#N/A</v>
      </c>
      <c r="V515" s="11" t="e">
        <f>IF(AND(テーブル1[[#This Row],[設定項目]]&lt;設定!$D$13,テーブル1[[#This Row],[設定項目]]&gt;=設定!$D$12),テーブル1[[#This Row],[val_K]],NA())</f>
        <v>#N/A</v>
      </c>
      <c r="W515" s="11" t="e">
        <f>IF(AND(テーブル1[[#This Row],[設定項目]]&lt;設定!$D$12,テーブル1[[#This Row],[設定項目]]&gt;=設定!$D$11),テーブル1[[#This Row],[val_J]],NA())</f>
        <v>#N/A</v>
      </c>
      <c r="X515" s="11" t="e">
        <f>IF(AND(テーブル1[[#This Row],[設定項目]]&lt;設定!$D$12,テーブル1[[#This Row],[設定項目]]&gt;=設定!$D$11),テーブル1[[#This Row],[val_K]],NA())</f>
        <v>#N/A</v>
      </c>
      <c r="Y515" s="11" t="e">
        <f>IF(AND(テーブル1[[#This Row],[設定項目]]&lt;設定!$D$11,テーブル1[[#This Row],[設定項目]]&gt;=設定!$D$10),テーブル1[[#This Row],[val_J]],NA())</f>
        <v>#N/A</v>
      </c>
      <c r="Z515" s="11" t="e">
        <f>IF(AND(テーブル1[[#This Row],[設定項目]]&lt;設定!$D$11,テーブル1[[#This Row],[設定項目]]&gt;=設定!$D$10),テーブル1[[#This Row],[val_K]],NA())</f>
        <v>#N/A</v>
      </c>
      <c r="AA515" s="11" t="e">
        <f>IF(AND(テーブル1[[#This Row],[設定項目]]&lt;設定!$D$10,テーブル1[[#This Row],[設定項目]]&gt;=設定!$D$9),テーブル1[[#This Row],[val_J]],NA())</f>
        <v>#N/A</v>
      </c>
      <c r="AB515" s="11" t="e">
        <f>IF(AND(テーブル1[[#This Row],[設定項目]]&lt;設定!$D$10,テーブル1[[#This Row],[設定項目]]&gt;=設定!$D$9),テーブル1[[#This Row],[val_K]],NA())</f>
        <v>#N/A</v>
      </c>
      <c r="AC515" s="11" t="e">
        <f>IF(AND(テーブル1[[#This Row],[設定項目]]&lt;設定!$F$8,テーブル1[[#This Row],[設定項目]]&lt;&gt;""),テーブル1[[#This Row],[val_J]],NA())</f>
        <v>#N/A</v>
      </c>
      <c r="AD515" s="11" t="e">
        <f>IF(AND(テーブル1[[#This Row],[設定項目]]&lt;設定!$F$8,テーブル1[[#This Row],[設定項目]]&lt;&gt;""),テーブル1[[#This Row],[val_K]],NA())</f>
        <v>#N/A</v>
      </c>
      <c r="AE515" s="11">
        <f>IF(AND('グラフ(cCa-P)'!$I$11="ON",テーブル1[[#This Row],[ラベル表示]]=TRUE),テーブル1[[#This Row],[名前]],"")</f>
        <v>0</v>
      </c>
      <c r="AF515" s="11">
        <f>IF(AND('グラフ(PTH-cCa,P)'!$I$31="ON",テーブル1[[#This Row],[ラベル表示]]=TRUE),テーブル1[[#This Row],[名前]],"")</f>
        <v>0</v>
      </c>
      <c r="AG515" s="11">
        <f>IF(AND('グラフ(PTH-cCa,P)'!$Y$31="ON",テーブル1[[#This Row],[ラベル表示]]=TRUE),テーブル1[[#This Row],[名前]],"")</f>
        <v>0</v>
      </c>
      <c r="AH515" s="76">
        <f t="shared" si="15"/>
        <v>0</v>
      </c>
    </row>
    <row r="516" spans="2:34" ht="20.399999999999999" customHeight="1" x14ac:dyDescent="0.45">
      <c r="B516" s="129" t="b">
        <v>1</v>
      </c>
      <c r="C516" s="88">
        <f t="shared" si="14"/>
        <v>512</v>
      </c>
      <c r="D516" s="144"/>
      <c r="E516" s="8"/>
      <c r="F516" s="8"/>
      <c r="G516" s="8"/>
      <c r="H516" s="8"/>
      <c r="I516" s="8"/>
      <c r="J516" s="8"/>
      <c r="K516" s="136" t="str">
        <f>テーブル1[[#This Row],[cCa(mg/dL) '[自動計算']_グラフ表示用]]</f>
        <v/>
      </c>
      <c r="L516" s="8"/>
      <c r="M516" s="8"/>
      <c r="N516" s="59"/>
      <c r="O5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6" s="130" t="e">
        <f>IF(AND(テーブル1[[#This Row],[cCa(mg/dL) '[自動計算']_グラフ表示用]]&lt;&gt;"",テーブル1[[#This Row],[ラベル表示]]=TRUE),テーブル1[[#This Row],[cCa(mg/dL) '[自動計算']_グラフ表示用]],NA())</f>
        <v>#N/A</v>
      </c>
      <c r="Q516" s="130" t="e">
        <f>IF(AND(テーブル1[[#This Row],[P(mg/dL)]]&lt;&gt;"",テーブル1[[#This Row],[ラベル表示]]=TRUE),テーブル1[[#This Row],[P(mg/dL)]],NA())</f>
        <v>#N/A</v>
      </c>
      <c r="R516" s="130" t="e">
        <f>IF(AND(テーブル1[[#This Row],[設定項目]]&lt;&gt;"",テーブル1[[#This Row],[ラベル表示]]=TRUE),テーブル1[[#This Row],[設定項目]],NA())</f>
        <v>#N/A</v>
      </c>
      <c r="S516" s="58" t="e">
        <f>IF(テーブル1[[#This Row],[設定項目]]&gt;=設定!$D$13,テーブル1[[#This Row],[val_J]],NA())</f>
        <v>#N/A</v>
      </c>
      <c r="T516" s="11" t="e">
        <f>IF(テーブル1[[#This Row],[設定項目]]&gt;=設定!$D$13,テーブル1[[#This Row],[val_K]],NA())</f>
        <v>#N/A</v>
      </c>
      <c r="U516" s="11" t="e">
        <f>IF(AND(テーブル1[[#This Row],[設定項目]]&lt;設定!$D$13,テーブル1[[#This Row],[設定項目]]&gt;=設定!$D$12),テーブル1[[#This Row],[val_J]],NA())</f>
        <v>#N/A</v>
      </c>
      <c r="V516" s="11" t="e">
        <f>IF(AND(テーブル1[[#This Row],[設定項目]]&lt;設定!$D$13,テーブル1[[#This Row],[設定項目]]&gt;=設定!$D$12),テーブル1[[#This Row],[val_K]],NA())</f>
        <v>#N/A</v>
      </c>
      <c r="W516" s="11" t="e">
        <f>IF(AND(テーブル1[[#This Row],[設定項目]]&lt;設定!$D$12,テーブル1[[#This Row],[設定項目]]&gt;=設定!$D$11),テーブル1[[#This Row],[val_J]],NA())</f>
        <v>#N/A</v>
      </c>
      <c r="X516" s="11" t="e">
        <f>IF(AND(テーブル1[[#This Row],[設定項目]]&lt;設定!$D$12,テーブル1[[#This Row],[設定項目]]&gt;=設定!$D$11),テーブル1[[#This Row],[val_K]],NA())</f>
        <v>#N/A</v>
      </c>
      <c r="Y516" s="11" t="e">
        <f>IF(AND(テーブル1[[#This Row],[設定項目]]&lt;設定!$D$11,テーブル1[[#This Row],[設定項目]]&gt;=設定!$D$10),テーブル1[[#This Row],[val_J]],NA())</f>
        <v>#N/A</v>
      </c>
      <c r="Z516" s="11" t="e">
        <f>IF(AND(テーブル1[[#This Row],[設定項目]]&lt;設定!$D$11,テーブル1[[#This Row],[設定項目]]&gt;=設定!$D$10),テーブル1[[#This Row],[val_K]],NA())</f>
        <v>#N/A</v>
      </c>
      <c r="AA516" s="11" t="e">
        <f>IF(AND(テーブル1[[#This Row],[設定項目]]&lt;設定!$D$10,テーブル1[[#This Row],[設定項目]]&gt;=設定!$D$9),テーブル1[[#This Row],[val_J]],NA())</f>
        <v>#N/A</v>
      </c>
      <c r="AB516" s="11" t="e">
        <f>IF(AND(テーブル1[[#This Row],[設定項目]]&lt;設定!$D$10,テーブル1[[#This Row],[設定項目]]&gt;=設定!$D$9),テーブル1[[#This Row],[val_K]],NA())</f>
        <v>#N/A</v>
      </c>
      <c r="AC516" s="11" t="e">
        <f>IF(AND(テーブル1[[#This Row],[設定項目]]&lt;設定!$F$8,テーブル1[[#This Row],[設定項目]]&lt;&gt;""),テーブル1[[#This Row],[val_J]],NA())</f>
        <v>#N/A</v>
      </c>
      <c r="AD516" s="11" t="e">
        <f>IF(AND(テーブル1[[#This Row],[設定項目]]&lt;設定!$F$8,テーブル1[[#This Row],[設定項目]]&lt;&gt;""),テーブル1[[#This Row],[val_K]],NA())</f>
        <v>#N/A</v>
      </c>
      <c r="AE516" s="11">
        <f>IF(AND('グラフ(cCa-P)'!$I$11="ON",テーブル1[[#This Row],[ラベル表示]]=TRUE),テーブル1[[#This Row],[名前]],"")</f>
        <v>0</v>
      </c>
      <c r="AF516" s="11">
        <f>IF(AND('グラフ(PTH-cCa,P)'!$I$31="ON",テーブル1[[#This Row],[ラベル表示]]=TRUE),テーブル1[[#This Row],[名前]],"")</f>
        <v>0</v>
      </c>
      <c r="AG516" s="11">
        <f>IF(AND('グラフ(PTH-cCa,P)'!$Y$31="ON",テーブル1[[#This Row],[ラベル表示]]=TRUE),テーブル1[[#This Row],[名前]],"")</f>
        <v>0</v>
      </c>
      <c r="AH516" s="76">
        <f t="shared" si="15"/>
        <v>0</v>
      </c>
    </row>
    <row r="517" spans="2:34" ht="20.399999999999999" customHeight="1" x14ac:dyDescent="0.45">
      <c r="B517" s="129" t="b">
        <v>1</v>
      </c>
      <c r="C517" s="88">
        <f t="shared" ref="C517:C580" si="16">ROW()-4</f>
        <v>513</v>
      </c>
      <c r="D517" s="144"/>
      <c r="E517" s="8"/>
      <c r="F517" s="8"/>
      <c r="G517" s="8"/>
      <c r="H517" s="8"/>
      <c r="I517" s="8"/>
      <c r="J517" s="8"/>
      <c r="K517" s="136" t="str">
        <f>テーブル1[[#This Row],[cCa(mg/dL) '[自動計算']_グラフ表示用]]</f>
        <v/>
      </c>
      <c r="L517" s="8"/>
      <c r="M517" s="8"/>
      <c r="N517" s="59"/>
      <c r="O5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7" s="130" t="e">
        <f>IF(AND(テーブル1[[#This Row],[cCa(mg/dL) '[自動計算']_グラフ表示用]]&lt;&gt;"",テーブル1[[#This Row],[ラベル表示]]=TRUE),テーブル1[[#This Row],[cCa(mg/dL) '[自動計算']_グラフ表示用]],NA())</f>
        <v>#N/A</v>
      </c>
      <c r="Q517" s="130" t="e">
        <f>IF(AND(テーブル1[[#This Row],[P(mg/dL)]]&lt;&gt;"",テーブル1[[#This Row],[ラベル表示]]=TRUE),テーブル1[[#This Row],[P(mg/dL)]],NA())</f>
        <v>#N/A</v>
      </c>
      <c r="R517" s="130" t="e">
        <f>IF(AND(テーブル1[[#This Row],[設定項目]]&lt;&gt;"",テーブル1[[#This Row],[ラベル表示]]=TRUE),テーブル1[[#This Row],[設定項目]],NA())</f>
        <v>#N/A</v>
      </c>
      <c r="S517" s="58" t="e">
        <f>IF(テーブル1[[#This Row],[設定項目]]&gt;=設定!$D$13,テーブル1[[#This Row],[val_J]],NA())</f>
        <v>#N/A</v>
      </c>
      <c r="T517" s="11" t="e">
        <f>IF(テーブル1[[#This Row],[設定項目]]&gt;=設定!$D$13,テーブル1[[#This Row],[val_K]],NA())</f>
        <v>#N/A</v>
      </c>
      <c r="U517" s="11" t="e">
        <f>IF(AND(テーブル1[[#This Row],[設定項目]]&lt;設定!$D$13,テーブル1[[#This Row],[設定項目]]&gt;=設定!$D$12),テーブル1[[#This Row],[val_J]],NA())</f>
        <v>#N/A</v>
      </c>
      <c r="V517" s="11" t="e">
        <f>IF(AND(テーブル1[[#This Row],[設定項目]]&lt;設定!$D$13,テーブル1[[#This Row],[設定項目]]&gt;=設定!$D$12),テーブル1[[#This Row],[val_K]],NA())</f>
        <v>#N/A</v>
      </c>
      <c r="W517" s="11" t="e">
        <f>IF(AND(テーブル1[[#This Row],[設定項目]]&lt;設定!$D$12,テーブル1[[#This Row],[設定項目]]&gt;=設定!$D$11),テーブル1[[#This Row],[val_J]],NA())</f>
        <v>#N/A</v>
      </c>
      <c r="X517" s="11" t="e">
        <f>IF(AND(テーブル1[[#This Row],[設定項目]]&lt;設定!$D$12,テーブル1[[#This Row],[設定項目]]&gt;=設定!$D$11),テーブル1[[#This Row],[val_K]],NA())</f>
        <v>#N/A</v>
      </c>
      <c r="Y517" s="11" t="e">
        <f>IF(AND(テーブル1[[#This Row],[設定項目]]&lt;設定!$D$11,テーブル1[[#This Row],[設定項目]]&gt;=設定!$D$10),テーブル1[[#This Row],[val_J]],NA())</f>
        <v>#N/A</v>
      </c>
      <c r="Z517" s="11" t="e">
        <f>IF(AND(テーブル1[[#This Row],[設定項目]]&lt;設定!$D$11,テーブル1[[#This Row],[設定項目]]&gt;=設定!$D$10),テーブル1[[#This Row],[val_K]],NA())</f>
        <v>#N/A</v>
      </c>
      <c r="AA517" s="11" t="e">
        <f>IF(AND(テーブル1[[#This Row],[設定項目]]&lt;設定!$D$10,テーブル1[[#This Row],[設定項目]]&gt;=設定!$D$9),テーブル1[[#This Row],[val_J]],NA())</f>
        <v>#N/A</v>
      </c>
      <c r="AB517" s="11" t="e">
        <f>IF(AND(テーブル1[[#This Row],[設定項目]]&lt;設定!$D$10,テーブル1[[#This Row],[設定項目]]&gt;=設定!$D$9),テーブル1[[#This Row],[val_K]],NA())</f>
        <v>#N/A</v>
      </c>
      <c r="AC517" s="11" t="e">
        <f>IF(AND(テーブル1[[#This Row],[設定項目]]&lt;設定!$F$8,テーブル1[[#This Row],[設定項目]]&lt;&gt;""),テーブル1[[#This Row],[val_J]],NA())</f>
        <v>#N/A</v>
      </c>
      <c r="AD517" s="11" t="e">
        <f>IF(AND(テーブル1[[#This Row],[設定項目]]&lt;設定!$F$8,テーブル1[[#This Row],[設定項目]]&lt;&gt;""),テーブル1[[#This Row],[val_K]],NA())</f>
        <v>#N/A</v>
      </c>
      <c r="AE517" s="11">
        <f>IF(AND('グラフ(cCa-P)'!$I$11="ON",テーブル1[[#This Row],[ラベル表示]]=TRUE),テーブル1[[#This Row],[名前]],"")</f>
        <v>0</v>
      </c>
      <c r="AF517" s="11">
        <f>IF(AND('グラフ(PTH-cCa,P)'!$I$31="ON",テーブル1[[#This Row],[ラベル表示]]=TRUE),テーブル1[[#This Row],[名前]],"")</f>
        <v>0</v>
      </c>
      <c r="AG517" s="11">
        <f>IF(AND('グラフ(PTH-cCa,P)'!$Y$31="ON",テーブル1[[#This Row],[ラベル表示]]=TRUE),テーブル1[[#This Row],[名前]],"")</f>
        <v>0</v>
      </c>
      <c r="AH517" s="76">
        <f t="shared" ref="AH517:AH580" si="17">IF(COUNTIF(K517:M517,"&lt;&gt;")-COUNTIF(K517:M517,"")&gt;0,1,0)</f>
        <v>0</v>
      </c>
    </row>
    <row r="518" spans="2:34" ht="20.399999999999999" customHeight="1" x14ac:dyDescent="0.45">
      <c r="B518" s="129" t="b">
        <v>1</v>
      </c>
      <c r="C518" s="88">
        <f t="shared" si="16"/>
        <v>514</v>
      </c>
      <c r="D518" s="144"/>
      <c r="E518" s="8"/>
      <c r="F518" s="8"/>
      <c r="G518" s="8"/>
      <c r="H518" s="8"/>
      <c r="I518" s="8"/>
      <c r="J518" s="8"/>
      <c r="K518" s="136" t="str">
        <f>テーブル1[[#This Row],[cCa(mg/dL) '[自動計算']_グラフ表示用]]</f>
        <v/>
      </c>
      <c r="L518" s="8"/>
      <c r="M518" s="8"/>
      <c r="N518" s="59"/>
      <c r="O5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8" s="130" t="e">
        <f>IF(AND(テーブル1[[#This Row],[cCa(mg/dL) '[自動計算']_グラフ表示用]]&lt;&gt;"",テーブル1[[#This Row],[ラベル表示]]=TRUE),テーブル1[[#This Row],[cCa(mg/dL) '[自動計算']_グラフ表示用]],NA())</f>
        <v>#N/A</v>
      </c>
      <c r="Q518" s="130" t="e">
        <f>IF(AND(テーブル1[[#This Row],[P(mg/dL)]]&lt;&gt;"",テーブル1[[#This Row],[ラベル表示]]=TRUE),テーブル1[[#This Row],[P(mg/dL)]],NA())</f>
        <v>#N/A</v>
      </c>
      <c r="R518" s="130" t="e">
        <f>IF(AND(テーブル1[[#This Row],[設定項目]]&lt;&gt;"",テーブル1[[#This Row],[ラベル表示]]=TRUE),テーブル1[[#This Row],[設定項目]],NA())</f>
        <v>#N/A</v>
      </c>
      <c r="S518" s="58" t="e">
        <f>IF(テーブル1[[#This Row],[設定項目]]&gt;=設定!$D$13,テーブル1[[#This Row],[val_J]],NA())</f>
        <v>#N/A</v>
      </c>
      <c r="T518" s="11" t="e">
        <f>IF(テーブル1[[#This Row],[設定項目]]&gt;=設定!$D$13,テーブル1[[#This Row],[val_K]],NA())</f>
        <v>#N/A</v>
      </c>
      <c r="U518" s="11" t="e">
        <f>IF(AND(テーブル1[[#This Row],[設定項目]]&lt;設定!$D$13,テーブル1[[#This Row],[設定項目]]&gt;=設定!$D$12),テーブル1[[#This Row],[val_J]],NA())</f>
        <v>#N/A</v>
      </c>
      <c r="V518" s="11" t="e">
        <f>IF(AND(テーブル1[[#This Row],[設定項目]]&lt;設定!$D$13,テーブル1[[#This Row],[設定項目]]&gt;=設定!$D$12),テーブル1[[#This Row],[val_K]],NA())</f>
        <v>#N/A</v>
      </c>
      <c r="W518" s="11" t="e">
        <f>IF(AND(テーブル1[[#This Row],[設定項目]]&lt;設定!$D$12,テーブル1[[#This Row],[設定項目]]&gt;=設定!$D$11),テーブル1[[#This Row],[val_J]],NA())</f>
        <v>#N/A</v>
      </c>
      <c r="X518" s="11" t="e">
        <f>IF(AND(テーブル1[[#This Row],[設定項目]]&lt;設定!$D$12,テーブル1[[#This Row],[設定項目]]&gt;=設定!$D$11),テーブル1[[#This Row],[val_K]],NA())</f>
        <v>#N/A</v>
      </c>
      <c r="Y518" s="11" t="e">
        <f>IF(AND(テーブル1[[#This Row],[設定項目]]&lt;設定!$D$11,テーブル1[[#This Row],[設定項目]]&gt;=設定!$D$10),テーブル1[[#This Row],[val_J]],NA())</f>
        <v>#N/A</v>
      </c>
      <c r="Z518" s="11" t="e">
        <f>IF(AND(テーブル1[[#This Row],[設定項目]]&lt;設定!$D$11,テーブル1[[#This Row],[設定項目]]&gt;=設定!$D$10),テーブル1[[#This Row],[val_K]],NA())</f>
        <v>#N/A</v>
      </c>
      <c r="AA518" s="11" t="e">
        <f>IF(AND(テーブル1[[#This Row],[設定項目]]&lt;設定!$D$10,テーブル1[[#This Row],[設定項目]]&gt;=設定!$D$9),テーブル1[[#This Row],[val_J]],NA())</f>
        <v>#N/A</v>
      </c>
      <c r="AB518" s="11" t="e">
        <f>IF(AND(テーブル1[[#This Row],[設定項目]]&lt;設定!$D$10,テーブル1[[#This Row],[設定項目]]&gt;=設定!$D$9),テーブル1[[#This Row],[val_K]],NA())</f>
        <v>#N/A</v>
      </c>
      <c r="AC518" s="11" t="e">
        <f>IF(AND(テーブル1[[#This Row],[設定項目]]&lt;設定!$F$8,テーブル1[[#This Row],[設定項目]]&lt;&gt;""),テーブル1[[#This Row],[val_J]],NA())</f>
        <v>#N/A</v>
      </c>
      <c r="AD518" s="11" t="e">
        <f>IF(AND(テーブル1[[#This Row],[設定項目]]&lt;設定!$F$8,テーブル1[[#This Row],[設定項目]]&lt;&gt;""),テーブル1[[#This Row],[val_K]],NA())</f>
        <v>#N/A</v>
      </c>
      <c r="AE518" s="11">
        <f>IF(AND('グラフ(cCa-P)'!$I$11="ON",テーブル1[[#This Row],[ラベル表示]]=TRUE),テーブル1[[#This Row],[名前]],"")</f>
        <v>0</v>
      </c>
      <c r="AF518" s="11">
        <f>IF(AND('グラフ(PTH-cCa,P)'!$I$31="ON",テーブル1[[#This Row],[ラベル表示]]=TRUE),テーブル1[[#This Row],[名前]],"")</f>
        <v>0</v>
      </c>
      <c r="AG518" s="11">
        <f>IF(AND('グラフ(PTH-cCa,P)'!$Y$31="ON",テーブル1[[#This Row],[ラベル表示]]=TRUE),テーブル1[[#This Row],[名前]],"")</f>
        <v>0</v>
      </c>
      <c r="AH518" s="76">
        <f t="shared" si="17"/>
        <v>0</v>
      </c>
    </row>
    <row r="519" spans="2:34" ht="20.399999999999999" customHeight="1" x14ac:dyDescent="0.45">
      <c r="B519" s="129" t="b">
        <v>1</v>
      </c>
      <c r="C519" s="88">
        <f t="shared" si="16"/>
        <v>515</v>
      </c>
      <c r="D519" s="144"/>
      <c r="E519" s="8"/>
      <c r="F519" s="8"/>
      <c r="G519" s="8"/>
      <c r="H519" s="8"/>
      <c r="I519" s="8"/>
      <c r="J519" s="8"/>
      <c r="K519" s="136" t="str">
        <f>テーブル1[[#This Row],[cCa(mg/dL) '[自動計算']_グラフ表示用]]</f>
        <v/>
      </c>
      <c r="L519" s="8"/>
      <c r="M519" s="8"/>
      <c r="N519" s="59"/>
      <c r="O5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19" s="130" t="e">
        <f>IF(AND(テーブル1[[#This Row],[cCa(mg/dL) '[自動計算']_グラフ表示用]]&lt;&gt;"",テーブル1[[#This Row],[ラベル表示]]=TRUE),テーブル1[[#This Row],[cCa(mg/dL) '[自動計算']_グラフ表示用]],NA())</f>
        <v>#N/A</v>
      </c>
      <c r="Q519" s="130" t="e">
        <f>IF(AND(テーブル1[[#This Row],[P(mg/dL)]]&lt;&gt;"",テーブル1[[#This Row],[ラベル表示]]=TRUE),テーブル1[[#This Row],[P(mg/dL)]],NA())</f>
        <v>#N/A</v>
      </c>
      <c r="R519" s="130" t="e">
        <f>IF(AND(テーブル1[[#This Row],[設定項目]]&lt;&gt;"",テーブル1[[#This Row],[ラベル表示]]=TRUE),テーブル1[[#This Row],[設定項目]],NA())</f>
        <v>#N/A</v>
      </c>
      <c r="S519" s="58" t="e">
        <f>IF(テーブル1[[#This Row],[設定項目]]&gt;=設定!$D$13,テーブル1[[#This Row],[val_J]],NA())</f>
        <v>#N/A</v>
      </c>
      <c r="T519" s="11" t="e">
        <f>IF(テーブル1[[#This Row],[設定項目]]&gt;=設定!$D$13,テーブル1[[#This Row],[val_K]],NA())</f>
        <v>#N/A</v>
      </c>
      <c r="U519" s="11" t="e">
        <f>IF(AND(テーブル1[[#This Row],[設定項目]]&lt;設定!$D$13,テーブル1[[#This Row],[設定項目]]&gt;=設定!$D$12),テーブル1[[#This Row],[val_J]],NA())</f>
        <v>#N/A</v>
      </c>
      <c r="V519" s="11" t="e">
        <f>IF(AND(テーブル1[[#This Row],[設定項目]]&lt;設定!$D$13,テーブル1[[#This Row],[設定項目]]&gt;=設定!$D$12),テーブル1[[#This Row],[val_K]],NA())</f>
        <v>#N/A</v>
      </c>
      <c r="W519" s="11" t="e">
        <f>IF(AND(テーブル1[[#This Row],[設定項目]]&lt;設定!$D$12,テーブル1[[#This Row],[設定項目]]&gt;=設定!$D$11),テーブル1[[#This Row],[val_J]],NA())</f>
        <v>#N/A</v>
      </c>
      <c r="X519" s="11" t="e">
        <f>IF(AND(テーブル1[[#This Row],[設定項目]]&lt;設定!$D$12,テーブル1[[#This Row],[設定項目]]&gt;=設定!$D$11),テーブル1[[#This Row],[val_K]],NA())</f>
        <v>#N/A</v>
      </c>
      <c r="Y519" s="11" t="e">
        <f>IF(AND(テーブル1[[#This Row],[設定項目]]&lt;設定!$D$11,テーブル1[[#This Row],[設定項目]]&gt;=設定!$D$10),テーブル1[[#This Row],[val_J]],NA())</f>
        <v>#N/A</v>
      </c>
      <c r="Z519" s="11" t="e">
        <f>IF(AND(テーブル1[[#This Row],[設定項目]]&lt;設定!$D$11,テーブル1[[#This Row],[設定項目]]&gt;=設定!$D$10),テーブル1[[#This Row],[val_K]],NA())</f>
        <v>#N/A</v>
      </c>
      <c r="AA519" s="11" t="e">
        <f>IF(AND(テーブル1[[#This Row],[設定項目]]&lt;設定!$D$10,テーブル1[[#This Row],[設定項目]]&gt;=設定!$D$9),テーブル1[[#This Row],[val_J]],NA())</f>
        <v>#N/A</v>
      </c>
      <c r="AB519" s="11" t="e">
        <f>IF(AND(テーブル1[[#This Row],[設定項目]]&lt;設定!$D$10,テーブル1[[#This Row],[設定項目]]&gt;=設定!$D$9),テーブル1[[#This Row],[val_K]],NA())</f>
        <v>#N/A</v>
      </c>
      <c r="AC519" s="11" t="e">
        <f>IF(AND(テーブル1[[#This Row],[設定項目]]&lt;設定!$F$8,テーブル1[[#This Row],[設定項目]]&lt;&gt;""),テーブル1[[#This Row],[val_J]],NA())</f>
        <v>#N/A</v>
      </c>
      <c r="AD519" s="11" t="e">
        <f>IF(AND(テーブル1[[#This Row],[設定項目]]&lt;設定!$F$8,テーブル1[[#This Row],[設定項目]]&lt;&gt;""),テーブル1[[#This Row],[val_K]],NA())</f>
        <v>#N/A</v>
      </c>
      <c r="AE519" s="11">
        <f>IF(AND('グラフ(cCa-P)'!$I$11="ON",テーブル1[[#This Row],[ラベル表示]]=TRUE),テーブル1[[#This Row],[名前]],"")</f>
        <v>0</v>
      </c>
      <c r="AF519" s="11">
        <f>IF(AND('グラフ(PTH-cCa,P)'!$I$31="ON",テーブル1[[#This Row],[ラベル表示]]=TRUE),テーブル1[[#This Row],[名前]],"")</f>
        <v>0</v>
      </c>
      <c r="AG519" s="11">
        <f>IF(AND('グラフ(PTH-cCa,P)'!$Y$31="ON",テーブル1[[#This Row],[ラベル表示]]=TRUE),テーブル1[[#This Row],[名前]],"")</f>
        <v>0</v>
      </c>
      <c r="AH519" s="76">
        <f t="shared" si="17"/>
        <v>0</v>
      </c>
    </row>
    <row r="520" spans="2:34" ht="20.399999999999999" customHeight="1" x14ac:dyDescent="0.45">
      <c r="B520" s="129" t="b">
        <v>1</v>
      </c>
      <c r="C520" s="88">
        <f t="shared" si="16"/>
        <v>516</v>
      </c>
      <c r="D520" s="144"/>
      <c r="E520" s="8"/>
      <c r="F520" s="8"/>
      <c r="G520" s="8"/>
      <c r="H520" s="8"/>
      <c r="I520" s="8"/>
      <c r="J520" s="8"/>
      <c r="K520" s="136" t="str">
        <f>テーブル1[[#This Row],[cCa(mg/dL) '[自動計算']_グラフ表示用]]</f>
        <v/>
      </c>
      <c r="L520" s="8"/>
      <c r="M520" s="8"/>
      <c r="N520" s="59"/>
      <c r="O5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0" s="130" t="e">
        <f>IF(AND(テーブル1[[#This Row],[cCa(mg/dL) '[自動計算']_グラフ表示用]]&lt;&gt;"",テーブル1[[#This Row],[ラベル表示]]=TRUE),テーブル1[[#This Row],[cCa(mg/dL) '[自動計算']_グラフ表示用]],NA())</f>
        <v>#N/A</v>
      </c>
      <c r="Q520" s="130" t="e">
        <f>IF(AND(テーブル1[[#This Row],[P(mg/dL)]]&lt;&gt;"",テーブル1[[#This Row],[ラベル表示]]=TRUE),テーブル1[[#This Row],[P(mg/dL)]],NA())</f>
        <v>#N/A</v>
      </c>
      <c r="R520" s="130" t="e">
        <f>IF(AND(テーブル1[[#This Row],[設定項目]]&lt;&gt;"",テーブル1[[#This Row],[ラベル表示]]=TRUE),テーブル1[[#This Row],[設定項目]],NA())</f>
        <v>#N/A</v>
      </c>
      <c r="S520" s="58" t="e">
        <f>IF(テーブル1[[#This Row],[設定項目]]&gt;=設定!$D$13,テーブル1[[#This Row],[val_J]],NA())</f>
        <v>#N/A</v>
      </c>
      <c r="T520" s="11" t="e">
        <f>IF(テーブル1[[#This Row],[設定項目]]&gt;=設定!$D$13,テーブル1[[#This Row],[val_K]],NA())</f>
        <v>#N/A</v>
      </c>
      <c r="U520" s="11" t="e">
        <f>IF(AND(テーブル1[[#This Row],[設定項目]]&lt;設定!$D$13,テーブル1[[#This Row],[設定項目]]&gt;=設定!$D$12),テーブル1[[#This Row],[val_J]],NA())</f>
        <v>#N/A</v>
      </c>
      <c r="V520" s="11" t="e">
        <f>IF(AND(テーブル1[[#This Row],[設定項目]]&lt;設定!$D$13,テーブル1[[#This Row],[設定項目]]&gt;=設定!$D$12),テーブル1[[#This Row],[val_K]],NA())</f>
        <v>#N/A</v>
      </c>
      <c r="W520" s="11" t="e">
        <f>IF(AND(テーブル1[[#This Row],[設定項目]]&lt;設定!$D$12,テーブル1[[#This Row],[設定項目]]&gt;=設定!$D$11),テーブル1[[#This Row],[val_J]],NA())</f>
        <v>#N/A</v>
      </c>
      <c r="X520" s="11" t="e">
        <f>IF(AND(テーブル1[[#This Row],[設定項目]]&lt;設定!$D$12,テーブル1[[#This Row],[設定項目]]&gt;=設定!$D$11),テーブル1[[#This Row],[val_K]],NA())</f>
        <v>#N/A</v>
      </c>
      <c r="Y520" s="11" t="e">
        <f>IF(AND(テーブル1[[#This Row],[設定項目]]&lt;設定!$D$11,テーブル1[[#This Row],[設定項目]]&gt;=設定!$D$10),テーブル1[[#This Row],[val_J]],NA())</f>
        <v>#N/A</v>
      </c>
      <c r="Z520" s="11" t="e">
        <f>IF(AND(テーブル1[[#This Row],[設定項目]]&lt;設定!$D$11,テーブル1[[#This Row],[設定項目]]&gt;=設定!$D$10),テーブル1[[#This Row],[val_K]],NA())</f>
        <v>#N/A</v>
      </c>
      <c r="AA520" s="11" t="e">
        <f>IF(AND(テーブル1[[#This Row],[設定項目]]&lt;設定!$D$10,テーブル1[[#This Row],[設定項目]]&gt;=設定!$D$9),テーブル1[[#This Row],[val_J]],NA())</f>
        <v>#N/A</v>
      </c>
      <c r="AB520" s="11" t="e">
        <f>IF(AND(テーブル1[[#This Row],[設定項目]]&lt;設定!$D$10,テーブル1[[#This Row],[設定項目]]&gt;=設定!$D$9),テーブル1[[#This Row],[val_K]],NA())</f>
        <v>#N/A</v>
      </c>
      <c r="AC520" s="11" t="e">
        <f>IF(AND(テーブル1[[#This Row],[設定項目]]&lt;設定!$F$8,テーブル1[[#This Row],[設定項目]]&lt;&gt;""),テーブル1[[#This Row],[val_J]],NA())</f>
        <v>#N/A</v>
      </c>
      <c r="AD520" s="11" t="e">
        <f>IF(AND(テーブル1[[#This Row],[設定項目]]&lt;設定!$F$8,テーブル1[[#This Row],[設定項目]]&lt;&gt;""),テーブル1[[#This Row],[val_K]],NA())</f>
        <v>#N/A</v>
      </c>
      <c r="AE520" s="11">
        <f>IF(AND('グラフ(cCa-P)'!$I$11="ON",テーブル1[[#This Row],[ラベル表示]]=TRUE),テーブル1[[#This Row],[名前]],"")</f>
        <v>0</v>
      </c>
      <c r="AF520" s="11">
        <f>IF(AND('グラフ(PTH-cCa,P)'!$I$31="ON",テーブル1[[#This Row],[ラベル表示]]=TRUE),テーブル1[[#This Row],[名前]],"")</f>
        <v>0</v>
      </c>
      <c r="AG520" s="11">
        <f>IF(AND('グラフ(PTH-cCa,P)'!$Y$31="ON",テーブル1[[#This Row],[ラベル表示]]=TRUE),テーブル1[[#This Row],[名前]],"")</f>
        <v>0</v>
      </c>
      <c r="AH520" s="76">
        <f t="shared" si="17"/>
        <v>0</v>
      </c>
    </row>
    <row r="521" spans="2:34" ht="20.399999999999999" customHeight="1" x14ac:dyDescent="0.45">
      <c r="B521" s="129" t="b">
        <v>1</v>
      </c>
      <c r="C521" s="88">
        <f t="shared" si="16"/>
        <v>517</v>
      </c>
      <c r="D521" s="144"/>
      <c r="E521" s="8"/>
      <c r="F521" s="8"/>
      <c r="G521" s="8"/>
      <c r="H521" s="8"/>
      <c r="I521" s="8"/>
      <c r="J521" s="8"/>
      <c r="K521" s="136" t="str">
        <f>テーブル1[[#This Row],[cCa(mg/dL) '[自動計算']_グラフ表示用]]</f>
        <v/>
      </c>
      <c r="L521" s="8"/>
      <c r="M521" s="8"/>
      <c r="N521" s="59"/>
      <c r="O5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1" s="130" t="e">
        <f>IF(AND(テーブル1[[#This Row],[cCa(mg/dL) '[自動計算']_グラフ表示用]]&lt;&gt;"",テーブル1[[#This Row],[ラベル表示]]=TRUE),テーブル1[[#This Row],[cCa(mg/dL) '[自動計算']_グラフ表示用]],NA())</f>
        <v>#N/A</v>
      </c>
      <c r="Q521" s="130" t="e">
        <f>IF(AND(テーブル1[[#This Row],[P(mg/dL)]]&lt;&gt;"",テーブル1[[#This Row],[ラベル表示]]=TRUE),テーブル1[[#This Row],[P(mg/dL)]],NA())</f>
        <v>#N/A</v>
      </c>
      <c r="R521" s="130" t="e">
        <f>IF(AND(テーブル1[[#This Row],[設定項目]]&lt;&gt;"",テーブル1[[#This Row],[ラベル表示]]=TRUE),テーブル1[[#This Row],[設定項目]],NA())</f>
        <v>#N/A</v>
      </c>
      <c r="S521" s="58" t="e">
        <f>IF(テーブル1[[#This Row],[設定項目]]&gt;=設定!$D$13,テーブル1[[#This Row],[val_J]],NA())</f>
        <v>#N/A</v>
      </c>
      <c r="T521" s="11" t="e">
        <f>IF(テーブル1[[#This Row],[設定項目]]&gt;=設定!$D$13,テーブル1[[#This Row],[val_K]],NA())</f>
        <v>#N/A</v>
      </c>
      <c r="U521" s="11" t="e">
        <f>IF(AND(テーブル1[[#This Row],[設定項目]]&lt;設定!$D$13,テーブル1[[#This Row],[設定項目]]&gt;=設定!$D$12),テーブル1[[#This Row],[val_J]],NA())</f>
        <v>#N/A</v>
      </c>
      <c r="V521" s="11" t="e">
        <f>IF(AND(テーブル1[[#This Row],[設定項目]]&lt;設定!$D$13,テーブル1[[#This Row],[設定項目]]&gt;=設定!$D$12),テーブル1[[#This Row],[val_K]],NA())</f>
        <v>#N/A</v>
      </c>
      <c r="W521" s="11" t="e">
        <f>IF(AND(テーブル1[[#This Row],[設定項目]]&lt;設定!$D$12,テーブル1[[#This Row],[設定項目]]&gt;=設定!$D$11),テーブル1[[#This Row],[val_J]],NA())</f>
        <v>#N/A</v>
      </c>
      <c r="X521" s="11" t="e">
        <f>IF(AND(テーブル1[[#This Row],[設定項目]]&lt;設定!$D$12,テーブル1[[#This Row],[設定項目]]&gt;=設定!$D$11),テーブル1[[#This Row],[val_K]],NA())</f>
        <v>#N/A</v>
      </c>
      <c r="Y521" s="11" t="e">
        <f>IF(AND(テーブル1[[#This Row],[設定項目]]&lt;設定!$D$11,テーブル1[[#This Row],[設定項目]]&gt;=設定!$D$10),テーブル1[[#This Row],[val_J]],NA())</f>
        <v>#N/A</v>
      </c>
      <c r="Z521" s="11" t="e">
        <f>IF(AND(テーブル1[[#This Row],[設定項目]]&lt;設定!$D$11,テーブル1[[#This Row],[設定項目]]&gt;=設定!$D$10),テーブル1[[#This Row],[val_K]],NA())</f>
        <v>#N/A</v>
      </c>
      <c r="AA521" s="11" t="e">
        <f>IF(AND(テーブル1[[#This Row],[設定項目]]&lt;設定!$D$10,テーブル1[[#This Row],[設定項目]]&gt;=設定!$D$9),テーブル1[[#This Row],[val_J]],NA())</f>
        <v>#N/A</v>
      </c>
      <c r="AB521" s="11" t="e">
        <f>IF(AND(テーブル1[[#This Row],[設定項目]]&lt;設定!$D$10,テーブル1[[#This Row],[設定項目]]&gt;=設定!$D$9),テーブル1[[#This Row],[val_K]],NA())</f>
        <v>#N/A</v>
      </c>
      <c r="AC521" s="11" t="e">
        <f>IF(AND(テーブル1[[#This Row],[設定項目]]&lt;設定!$F$8,テーブル1[[#This Row],[設定項目]]&lt;&gt;""),テーブル1[[#This Row],[val_J]],NA())</f>
        <v>#N/A</v>
      </c>
      <c r="AD521" s="11" t="e">
        <f>IF(AND(テーブル1[[#This Row],[設定項目]]&lt;設定!$F$8,テーブル1[[#This Row],[設定項目]]&lt;&gt;""),テーブル1[[#This Row],[val_K]],NA())</f>
        <v>#N/A</v>
      </c>
      <c r="AE521" s="11">
        <f>IF(AND('グラフ(cCa-P)'!$I$11="ON",テーブル1[[#This Row],[ラベル表示]]=TRUE),テーブル1[[#This Row],[名前]],"")</f>
        <v>0</v>
      </c>
      <c r="AF521" s="11">
        <f>IF(AND('グラフ(PTH-cCa,P)'!$I$31="ON",テーブル1[[#This Row],[ラベル表示]]=TRUE),テーブル1[[#This Row],[名前]],"")</f>
        <v>0</v>
      </c>
      <c r="AG521" s="11">
        <f>IF(AND('グラフ(PTH-cCa,P)'!$Y$31="ON",テーブル1[[#This Row],[ラベル表示]]=TRUE),テーブル1[[#This Row],[名前]],"")</f>
        <v>0</v>
      </c>
      <c r="AH521" s="76">
        <f t="shared" si="17"/>
        <v>0</v>
      </c>
    </row>
    <row r="522" spans="2:34" ht="20.399999999999999" customHeight="1" x14ac:dyDescent="0.45">
      <c r="B522" s="129" t="b">
        <v>1</v>
      </c>
      <c r="C522" s="88">
        <f t="shared" si="16"/>
        <v>518</v>
      </c>
      <c r="D522" s="144"/>
      <c r="E522" s="8"/>
      <c r="F522" s="8"/>
      <c r="G522" s="8"/>
      <c r="H522" s="8"/>
      <c r="I522" s="8"/>
      <c r="J522" s="8"/>
      <c r="K522" s="136" t="str">
        <f>テーブル1[[#This Row],[cCa(mg/dL) '[自動計算']_グラフ表示用]]</f>
        <v/>
      </c>
      <c r="L522" s="8"/>
      <c r="M522" s="8"/>
      <c r="N522" s="59"/>
      <c r="O5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2" s="130" t="e">
        <f>IF(AND(テーブル1[[#This Row],[cCa(mg/dL) '[自動計算']_グラフ表示用]]&lt;&gt;"",テーブル1[[#This Row],[ラベル表示]]=TRUE),テーブル1[[#This Row],[cCa(mg/dL) '[自動計算']_グラフ表示用]],NA())</f>
        <v>#N/A</v>
      </c>
      <c r="Q522" s="130" t="e">
        <f>IF(AND(テーブル1[[#This Row],[P(mg/dL)]]&lt;&gt;"",テーブル1[[#This Row],[ラベル表示]]=TRUE),テーブル1[[#This Row],[P(mg/dL)]],NA())</f>
        <v>#N/A</v>
      </c>
      <c r="R522" s="130" t="e">
        <f>IF(AND(テーブル1[[#This Row],[設定項目]]&lt;&gt;"",テーブル1[[#This Row],[ラベル表示]]=TRUE),テーブル1[[#This Row],[設定項目]],NA())</f>
        <v>#N/A</v>
      </c>
      <c r="S522" s="58" t="e">
        <f>IF(テーブル1[[#This Row],[設定項目]]&gt;=設定!$D$13,テーブル1[[#This Row],[val_J]],NA())</f>
        <v>#N/A</v>
      </c>
      <c r="T522" s="11" t="e">
        <f>IF(テーブル1[[#This Row],[設定項目]]&gt;=設定!$D$13,テーブル1[[#This Row],[val_K]],NA())</f>
        <v>#N/A</v>
      </c>
      <c r="U522" s="11" t="e">
        <f>IF(AND(テーブル1[[#This Row],[設定項目]]&lt;設定!$D$13,テーブル1[[#This Row],[設定項目]]&gt;=設定!$D$12),テーブル1[[#This Row],[val_J]],NA())</f>
        <v>#N/A</v>
      </c>
      <c r="V522" s="11" t="e">
        <f>IF(AND(テーブル1[[#This Row],[設定項目]]&lt;設定!$D$13,テーブル1[[#This Row],[設定項目]]&gt;=設定!$D$12),テーブル1[[#This Row],[val_K]],NA())</f>
        <v>#N/A</v>
      </c>
      <c r="W522" s="11" t="e">
        <f>IF(AND(テーブル1[[#This Row],[設定項目]]&lt;設定!$D$12,テーブル1[[#This Row],[設定項目]]&gt;=設定!$D$11),テーブル1[[#This Row],[val_J]],NA())</f>
        <v>#N/A</v>
      </c>
      <c r="X522" s="11" t="e">
        <f>IF(AND(テーブル1[[#This Row],[設定項目]]&lt;設定!$D$12,テーブル1[[#This Row],[設定項目]]&gt;=設定!$D$11),テーブル1[[#This Row],[val_K]],NA())</f>
        <v>#N/A</v>
      </c>
      <c r="Y522" s="11" t="e">
        <f>IF(AND(テーブル1[[#This Row],[設定項目]]&lt;設定!$D$11,テーブル1[[#This Row],[設定項目]]&gt;=設定!$D$10),テーブル1[[#This Row],[val_J]],NA())</f>
        <v>#N/A</v>
      </c>
      <c r="Z522" s="11" t="e">
        <f>IF(AND(テーブル1[[#This Row],[設定項目]]&lt;設定!$D$11,テーブル1[[#This Row],[設定項目]]&gt;=設定!$D$10),テーブル1[[#This Row],[val_K]],NA())</f>
        <v>#N/A</v>
      </c>
      <c r="AA522" s="11" t="e">
        <f>IF(AND(テーブル1[[#This Row],[設定項目]]&lt;設定!$D$10,テーブル1[[#This Row],[設定項目]]&gt;=設定!$D$9),テーブル1[[#This Row],[val_J]],NA())</f>
        <v>#N/A</v>
      </c>
      <c r="AB522" s="11" t="e">
        <f>IF(AND(テーブル1[[#This Row],[設定項目]]&lt;設定!$D$10,テーブル1[[#This Row],[設定項目]]&gt;=設定!$D$9),テーブル1[[#This Row],[val_K]],NA())</f>
        <v>#N/A</v>
      </c>
      <c r="AC522" s="11" t="e">
        <f>IF(AND(テーブル1[[#This Row],[設定項目]]&lt;設定!$F$8,テーブル1[[#This Row],[設定項目]]&lt;&gt;""),テーブル1[[#This Row],[val_J]],NA())</f>
        <v>#N/A</v>
      </c>
      <c r="AD522" s="11" t="e">
        <f>IF(AND(テーブル1[[#This Row],[設定項目]]&lt;設定!$F$8,テーブル1[[#This Row],[設定項目]]&lt;&gt;""),テーブル1[[#This Row],[val_K]],NA())</f>
        <v>#N/A</v>
      </c>
      <c r="AE522" s="11">
        <f>IF(AND('グラフ(cCa-P)'!$I$11="ON",テーブル1[[#This Row],[ラベル表示]]=TRUE),テーブル1[[#This Row],[名前]],"")</f>
        <v>0</v>
      </c>
      <c r="AF522" s="11">
        <f>IF(AND('グラフ(PTH-cCa,P)'!$I$31="ON",テーブル1[[#This Row],[ラベル表示]]=TRUE),テーブル1[[#This Row],[名前]],"")</f>
        <v>0</v>
      </c>
      <c r="AG522" s="11">
        <f>IF(AND('グラフ(PTH-cCa,P)'!$Y$31="ON",テーブル1[[#This Row],[ラベル表示]]=TRUE),テーブル1[[#This Row],[名前]],"")</f>
        <v>0</v>
      </c>
      <c r="AH522" s="76">
        <f t="shared" si="17"/>
        <v>0</v>
      </c>
    </row>
    <row r="523" spans="2:34" ht="20.399999999999999" customHeight="1" x14ac:dyDescent="0.45">
      <c r="B523" s="129" t="b">
        <v>1</v>
      </c>
      <c r="C523" s="88">
        <f t="shared" si="16"/>
        <v>519</v>
      </c>
      <c r="D523" s="144"/>
      <c r="E523" s="8"/>
      <c r="F523" s="8"/>
      <c r="G523" s="8"/>
      <c r="H523" s="8"/>
      <c r="I523" s="8"/>
      <c r="J523" s="8"/>
      <c r="K523" s="136" t="str">
        <f>テーブル1[[#This Row],[cCa(mg/dL) '[自動計算']_グラフ表示用]]</f>
        <v/>
      </c>
      <c r="L523" s="8"/>
      <c r="M523" s="8"/>
      <c r="N523" s="59"/>
      <c r="O5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3" s="130" t="e">
        <f>IF(AND(テーブル1[[#This Row],[cCa(mg/dL) '[自動計算']_グラフ表示用]]&lt;&gt;"",テーブル1[[#This Row],[ラベル表示]]=TRUE),テーブル1[[#This Row],[cCa(mg/dL) '[自動計算']_グラフ表示用]],NA())</f>
        <v>#N/A</v>
      </c>
      <c r="Q523" s="130" t="e">
        <f>IF(AND(テーブル1[[#This Row],[P(mg/dL)]]&lt;&gt;"",テーブル1[[#This Row],[ラベル表示]]=TRUE),テーブル1[[#This Row],[P(mg/dL)]],NA())</f>
        <v>#N/A</v>
      </c>
      <c r="R523" s="130" t="e">
        <f>IF(AND(テーブル1[[#This Row],[設定項目]]&lt;&gt;"",テーブル1[[#This Row],[ラベル表示]]=TRUE),テーブル1[[#This Row],[設定項目]],NA())</f>
        <v>#N/A</v>
      </c>
      <c r="S523" s="58" t="e">
        <f>IF(テーブル1[[#This Row],[設定項目]]&gt;=設定!$D$13,テーブル1[[#This Row],[val_J]],NA())</f>
        <v>#N/A</v>
      </c>
      <c r="T523" s="11" t="e">
        <f>IF(テーブル1[[#This Row],[設定項目]]&gt;=設定!$D$13,テーブル1[[#This Row],[val_K]],NA())</f>
        <v>#N/A</v>
      </c>
      <c r="U523" s="11" t="e">
        <f>IF(AND(テーブル1[[#This Row],[設定項目]]&lt;設定!$D$13,テーブル1[[#This Row],[設定項目]]&gt;=設定!$D$12),テーブル1[[#This Row],[val_J]],NA())</f>
        <v>#N/A</v>
      </c>
      <c r="V523" s="11" t="e">
        <f>IF(AND(テーブル1[[#This Row],[設定項目]]&lt;設定!$D$13,テーブル1[[#This Row],[設定項目]]&gt;=設定!$D$12),テーブル1[[#This Row],[val_K]],NA())</f>
        <v>#N/A</v>
      </c>
      <c r="W523" s="11" t="e">
        <f>IF(AND(テーブル1[[#This Row],[設定項目]]&lt;設定!$D$12,テーブル1[[#This Row],[設定項目]]&gt;=設定!$D$11),テーブル1[[#This Row],[val_J]],NA())</f>
        <v>#N/A</v>
      </c>
      <c r="X523" s="11" t="e">
        <f>IF(AND(テーブル1[[#This Row],[設定項目]]&lt;設定!$D$12,テーブル1[[#This Row],[設定項目]]&gt;=設定!$D$11),テーブル1[[#This Row],[val_K]],NA())</f>
        <v>#N/A</v>
      </c>
      <c r="Y523" s="11" t="e">
        <f>IF(AND(テーブル1[[#This Row],[設定項目]]&lt;設定!$D$11,テーブル1[[#This Row],[設定項目]]&gt;=設定!$D$10),テーブル1[[#This Row],[val_J]],NA())</f>
        <v>#N/A</v>
      </c>
      <c r="Z523" s="11" t="e">
        <f>IF(AND(テーブル1[[#This Row],[設定項目]]&lt;設定!$D$11,テーブル1[[#This Row],[設定項目]]&gt;=設定!$D$10),テーブル1[[#This Row],[val_K]],NA())</f>
        <v>#N/A</v>
      </c>
      <c r="AA523" s="11" t="e">
        <f>IF(AND(テーブル1[[#This Row],[設定項目]]&lt;設定!$D$10,テーブル1[[#This Row],[設定項目]]&gt;=設定!$D$9),テーブル1[[#This Row],[val_J]],NA())</f>
        <v>#N/A</v>
      </c>
      <c r="AB523" s="11" t="e">
        <f>IF(AND(テーブル1[[#This Row],[設定項目]]&lt;設定!$D$10,テーブル1[[#This Row],[設定項目]]&gt;=設定!$D$9),テーブル1[[#This Row],[val_K]],NA())</f>
        <v>#N/A</v>
      </c>
      <c r="AC523" s="11" t="e">
        <f>IF(AND(テーブル1[[#This Row],[設定項目]]&lt;設定!$F$8,テーブル1[[#This Row],[設定項目]]&lt;&gt;""),テーブル1[[#This Row],[val_J]],NA())</f>
        <v>#N/A</v>
      </c>
      <c r="AD523" s="11" t="e">
        <f>IF(AND(テーブル1[[#This Row],[設定項目]]&lt;設定!$F$8,テーブル1[[#This Row],[設定項目]]&lt;&gt;""),テーブル1[[#This Row],[val_K]],NA())</f>
        <v>#N/A</v>
      </c>
      <c r="AE523" s="11">
        <f>IF(AND('グラフ(cCa-P)'!$I$11="ON",テーブル1[[#This Row],[ラベル表示]]=TRUE),テーブル1[[#This Row],[名前]],"")</f>
        <v>0</v>
      </c>
      <c r="AF523" s="11">
        <f>IF(AND('グラフ(PTH-cCa,P)'!$I$31="ON",テーブル1[[#This Row],[ラベル表示]]=TRUE),テーブル1[[#This Row],[名前]],"")</f>
        <v>0</v>
      </c>
      <c r="AG523" s="11">
        <f>IF(AND('グラフ(PTH-cCa,P)'!$Y$31="ON",テーブル1[[#This Row],[ラベル表示]]=TRUE),テーブル1[[#This Row],[名前]],"")</f>
        <v>0</v>
      </c>
      <c r="AH523" s="76">
        <f t="shared" si="17"/>
        <v>0</v>
      </c>
    </row>
    <row r="524" spans="2:34" ht="20.399999999999999" customHeight="1" x14ac:dyDescent="0.45">
      <c r="B524" s="129" t="b">
        <v>1</v>
      </c>
      <c r="C524" s="88">
        <f t="shared" si="16"/>
        <v>520</v>
      </c>
      <c r="D524" s="144"/>
      <c r="E524" s="8"/>
      <c r="F524" s="8"/>
      <c r="G524" s="8"/>
      <c r="H524" s="8"/>
      <c r="I524" s="8"/>
      <c r="J524" s="8"/>
      <c r="K524" s="136" t="str">
        <f>テーブル1[[#This Row],[cCa(mg/dL) '[自動計算']_グラフ表示用]]</f>
        <v/>
      </c>
      <c r="L524" s="8"/>
      <c r="M524" s="8"/>
      <c r="N524" s="59"/>
      <c r="O5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4" s="130" t="e">
        <f>IF(AND(テーブル1[[#This Row],[cCa(mg/dL) '[自動計算']_グラフ表示用]]&lt;&gt;"",テーブル1[[#This Row],[ラベル表示]]=TRUE),テーブル1[[#This Row],[cCa(mg/dL) '[自動計算']_グラフ表示用]],NA())</f>
        <v>#N/A</v>
      </c>
      <c r="Q524" s="130" t="e">
        <f>IF(AND(テーブル1[[#This Row],[P(mg/dL)]]&lt;&gt;"",テーブル1[[#This Row],[ラベル表示]]=TRUE),テーブル1[[#This Row],[P(mg/dL)]],NA())</f>
        <v>#N/A</v>
      </c>
      <c r="R524" s="130" t="e">
        <f>IF(AND(テーブル1[[#This Row],[設定項目]]&lt;&gt;"",テーブル1[[#This Row],[ラベル表示]]=TRUE),テーブル1[[#This Row],[設定項目]],NA())</f>
        <v>#N/A</v>
      </c>
      <c r="S524" s="58" t="e">
        <f>IF(テーブル1[[#This Row],[設定項目]]&gt;=設定!$D$13,テーブル1[[#This Row],[val_J]],NA())</f>
        <v>#N/A</v>
      </c>
      <c r="T524" s="11" t="e">
        <f>IF(テーブル1[[#This Row],[設定項目]]&gt;=設定!$D$13,テーブル1[[#This Row],[val_K]],NA())</f>
        <v>#N/A</v>
      </c>
      <c r="U524" s="11" t="e">
        <f>IF(AND(テーブル1[[#This Row],[設定項目]]&lt;設定!$D$13,テーブル1[[#This Row],[設定項目]]&gt;=設定!$D$12),テーブル1[[#This Row],[val_J]],NA())</f>
        <v>#N/A</v>
      </c>
      <c r="V524" s="11" t="e">
        <f>IF(AND(テーブル1[[#This Row],[設定項目]]&lt;設定!$D$13,テーブル1[[#This Row],[設定項目]]&gt;=設定!$D$12),テーブル1[[#This Row],[val_K]],NA())</f>
        <v>#N/A</v>
      </c>
      <c r="W524" s="11" t="e">
        <f>IF(AND(テーブル1[[#This Row],[設定項目]]&lt;設定!$D$12,テーブル1[[#This Row],[設定項目]]&gt;=設定!$D$11),テーブル1[[#This Row],[val_J]],NA())</f>
        <v>#N/A</v>
      </c>
      <c r="X524" s="11" t="e">
        <f>IF(AND(テーブル1[[#This Row],[設定項目]]&lt;設定!$D$12,テーブル1[[#This Row],[設定項目]]&gt;=設定!$D$11),テーブル1[[#This Row],[val_K]],NA())</f>
        <v>#N/A</v>
      </c>
      <c r="Y524" s="11" t="e">
        <f>IF(AND(テーブル1[[#This Row],[設定項目]]&lt;設定!$D$11,テーブル1[[#This Row],[設定項目]]&gt;=設定!$D$10),テーブル1[[#This Row],[val_J]],NA())</f>
        <v>#N/A</v>
      </c>
      <c r="Z524" s="11" t="e">
        <f>IF(AND(テーブル1[[#This Row],[設定項目]]&lt;設定!$D$11,テーブル1[[#This Row],[設定項目]]&gt;=設定!$D$10),テーブル1[[#This Row],[val_K]],NA())</f>
        <v>#N/A</v>
      </c>
      <c r="AA524" s="11" t="e">
        <f>IF(AND(テーブル1[[#This Row],[設定項目]]&lt;設定!$D$10,テーブル1[[#This Row],[設定項目]]&gt;=設定!$D$9),テーブル1[[#This Row],[val_J]],NA())</f>
        <v>#N/A</v>
      </c>
      <c r="AB524" s="11" t="e">
        <f>IF(AND(テーブル1[[#This Row],[設定項目]]&lt;設定!$D$10,テーブル1[[#This Row],[設定項目]]&gt;=設定!$D$9),テーブル1[[#This Row],[val_K]],NA())</f>
        <v>#N/A</v>
      </c>
      <c r="AC524" s="11" t="e">
        <f>IF(AND(テーブル1[[#This Row],[設定項目]]&lt;設定!$F$8,テーブル1[[#This Row],[設定項目]]&lt;&gt;""),テーブル1[[#This Row],[val_J]],NA())</f>
        <v>#N/A</v>
      </c>
      <c r="AD524" s="11" t="e">
        <f>IF(AND(テーブル1[[#This Row],[設定項目]]&lt;設定!$F$8,テーブル1[[#This Row],[設定項目]]&lt;&gt;""),テーブル1[[#This Row],[val_K]],NA())</f>
        <v>#N/A</v>
      </c>
      <c r="AE524" s="11">
        <f>IF(AND('グラフ(cCa-P)'!$I$11="ON",テーブル1[[#This Row],[ラベル表示]]=TRUE),テーブル1[[#This Row],[名前]],"")</f>
        <v>0</v>
      </c>
      <c r="AF524" s="11">
        <f>IF(AND('グラフ(PTH-cCa,P)'!$I$31="ON",テーブル1[[#This Row],[ラベル表示]]=TRUE),テーブル1[[#This Row],[名前]],"")</f>
        <v>0</v>
      </c>
      <c r="AG524" s="11">
        <f>IF(AND('グラフ(PTH-cCa,P)'!$Y$31="ON",テーブル1[[#This Row],[ラベル表示]]=TRUE),テーブル1[[#This Row],[名前]],"")</f>
        <v>0</v>
      </c>
      <c r="AH524" s="76">
        <f t="shared" si="17"/>
        <v>0</v>
      </c>
    </row>
    <row r="525" spans="2:34" ht="20.399999999999999" customHeight="1" x14ac:dyDescent="0.45">
      <c r="B525" s="129" t="b">
        <v>1</v>
      </c>
      <c r="C525" s="88">
        <f t="shared" si="16"/>
        <v>521</v>
      </c>
      <c r="D525" s="144"/>
      <c r="E525" s="8"/>
      <c r="F525" s="8"/>
      <c r="G525" s="8"/>
      <c r="H525" s="8"/>
      <c r="I525" s="8"/>
      <c r="J525" s="8"/>
      <c r="K525" s="136" t="str">
        <f>テーブル1[[#This Row],[cCa(mg/dL) '[自動計算']_グラフ表示用]]</f>
        <v/>
      </c>
      <c r="L525" s="8"/>
      <c r="M525" s="8"/>
      <c r="N525" s="59"/>
      <c r="O5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5" s="130" t="e">
        <f>IF(AND(テーブル1[[#This Row],[cCa(mg/dL) '[自動計算']_グラフ表示用]]&lt;&gt;"",テーブル1[[#This Row],[ラベル表示]]=TRUE),テーブル1[[#This Row],[cCa(mg/dL) '[自動計算']_グラフ表示用]],NA())</f>
        <v>#N/A</v>
      </c>
      <c r="Q525" s="130" t="e">
        <f>IF(AND(テーブル1[[#This Row],[P(mg/dL)]]&lt;&gt;"",テーブル1[[#This Row],[ラベル表示]]=TRUE),テーブル1[[#This Row],[P(mg/dL)]],NA())</f>
        <v>#N/A</v>
      </c>
      <c r="R525" s="130" t="e">
        <f>IF(AND(テーブル1[[#This Row],[設定項目]]&lt;&gt;"",テーブル1[[#This Row],[ラベル表示]]=TRUE),テーブル1[[#This Row],[設定項目]],NA())</f>
        <v>#N/A</v>
      </c>
      <c r="S525" s="58" t="e">
        <f>IF(テーブル1[[#This Row],[設定項目]]&gt;=設定!$D$13,テーブル1[[#This Row],[val_J]],NA())</f>
        <v>#N/A</v>
      </c>
      <c r="T525" s="11" t="e">
        <f>IF(テーブル1[[#This Row],[設定項目]]&gt;=設定!$D$13,テーブル1[[#This Row],[val_K]],NA())</f>
        <v>#N/A</v>
      </c>
      <c r="U525" s="11" t="e">
        <f>IF(AND(テーブル1[[#This Row],[設定項目]]&lt;設定!$D$13,テーブル1[[#This Row],[設定項目]]&gt;=設定!$D$12),テーブル1[[#This Row],[val_J]],NA())</f>
        <v>#N/A</v>
      </c>
      <c r="V525" s="11" t="e">
        <f>IF(AND(テーブル1[[#This Row],[設定項目]]&lt;設定!$D$13,テーブル1[[#This Row],[設定項目]]&gt;=設定!$D$12),テーブル1[[#This Row],[val_K]],NA())</f>
        <v>#N/A</v>
      </c>
      <c r="W525" s="11" t="e">
        <f>IF(AND(テーブル1[[#This Row],[設定項目]]&lt;設定!$D$12,テーブル1[[#This Row],[設定項目]]&gt;=設定!$D$11),テーブル1[[#This Row],[val_J]],NA())</f>
        <v>#N/A</v>
      </c>
      <c r="X525" s="11" t="e">
        <f>IF(AND(テーブル1[[#This Row],[設定項目]]&lt;設定!$D$12,テーブル1[[#This Row],[設定項目]]&gt;=設定!$D$11),テーブル1[[#This Row],[val_K]],NA())</f>
        <v>#N/A</v>
      </c>
      <c r="Y525" s="11" t="e">
        <f>IF(AND(テーブル1[[#This Row],[設定項目]]&lt;設定!$D$11,テーブル1[[#This Row],[設定項目]]&gt;=設定!$D$10),テーブル1[[#This Row],[val_J]],NA())</f>
        <v>#N/A</v>
      </c>
      <c r="Z525" s="11" t="e">
        <f>IF(AND(テーブル1[[#This Row],[設定項目]]&lt;設定!$D$11,テーブル1[[#This Row],[設定項目]]&gt;=設定!$D$10),テーブル1[[#This Row],[val_K]],NA())</f>
        <v>#N/A</v>
      </c>
      <c r="AA525" s="11" t="e">
        <f>IF(AND(テーブル1[[#This Row],[設定項目]]&lt;設定!$D$10,テーブル1[[#This Row],[設定項目]]&gt;=設定!$D$9),テーブル1[[#This Row],[val_J]],NA())</f>
        <v>#N/A</v>
      </c>
      <c r="AB525" s="11" t="e">
        <f>IF(AND(テーブル1[[#This Row],[設定項目]]&lt;設定!$D$10,テーブル1[[#This Row],[設定項目]]&gt;=設定!$D$9),テーブル1[[#This Row],[val_K]],NA())</f>
        <v>#N/A</v>
      </c>
      <c r="AC525" s="11" t="e">
        <f>IF(AND(テーブル1[[#This Row],[設定項目]]&lt;設定!$F$8,テーブル1[[#This Row],[設定項目]]&lt;&gt;""),テーブル1[[#This Row],[val_J]],NA())</f>
        <v>#N/A</v>
      </c>
      <c r="AD525" s="11" t="e">
        <f>IF(AND(テーブル1[[#This Row],[設定項目]]&lt;設定!$F$8,テーブル1[[#This Row],[設定項目]]&lt;&gt;""),テーブル1[[#This Row],[val_K]],NA())</f>
        <v>#N/A</v>
      </c>
      <c r="AE525" s="11">
        <f>IF(AND('グラフ(cCa-P)'!$I$11="ON",テーブル1[[#This Row],[ラベル表示]]=TRUE),テーブル1[[#This Row],[名前]],"")</f>
        <v>0</v>
      </c>
      <c r="AF525" s="11">
        <f>IF(AND('グラフ(PTH-cCa,P)'!$I$31="ON",テーブル1[[#This Row],[ラベル表示]]=TRUE),テーブル1[[#This Row],[名前]],"")</f>
        <v>0</v>
      </c>
      <c r="AG525" s="11">
        <f>IF(AND('グラフ(PTH-cCa,P)'!$Y$31="ON",テーブル1[[#This Row],[ラベル表示]]=TRUE),テーブル1[[#This Row],[名前]],"")</f>
        <v>0</v>
      </c>
      <c r="AH525" s="76">
        <f t="shared" si="17"/>
        <v>0</v>
      </c>
    </row>
    <row r="526" spans="2:34" ht="20.399999999999999" customHeight="1" x14ac:dyDescent="0.45">
      <c r="B526" s="129" t="b">
        <v>1</v>
      </c>
      <c r="C526" s="88">
        <f t="shared" si="16"/>
        <v>522</v>
      </c>
      <c r="D526" s="144"/>
      <c r="E526" s="8"/>
      <c r="F526" s="8"/>
      <c r="G526" s="8"/>
      <c r="H526" s="8"/>
      <c r="I526" s="8"/>
      <c r="J526" s="8"/>
      <c r="K526" s="136" t="str">
        <f>テーブル1[[#This Row],[cCa(mg/dL) '[自動計算']_グラフ表示用]]</f>
        <v/>
      </c>
      <c r="L526" s="8"/>
      <c r="M526" s="8"/>
      <c r="N526" s="59"/>
      <c r="O5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6" s="130" t="e">
        <f>IF(AND(テーブル1[[#This Row],[cCa(mg/dL) '[自動計算']_グラフ表示用]]&lt;&gt;"",テーブル1[[#This Row],[ラベル表示]]=TRUE),テーブル1[[#This Row],[cCa(mg/dL) '[自動計算']_グラフ表示用]],NA())</f>
        <v>#N/A</v>
      </c>
      <c r="Q526" s="130" t="e">
        <f>IF(AND(テーブル1[[#This Row],[P(mg/dL)]]&lt;&gt;"",テーブル1[[#This Row],[ラベル表示]]=TRUE),テーブル1[[#This Row],[P(mg/dL)]],NA())</f>
        <v>#N/A</v>
      </c>
      <c r="R526" s="130" t="e">
        <f>IF(AND(テーブル1[[#This Row],[設定項目]]&lt;&gt;"",テーブル1[[#This Row],[ラベル表示]]=TRUE),テーブル1[[#This Row],[設定項目]],NA())</f>
        <v>#N/A</v>
      </c>
      <c r="S526" s="58" t="e">
        <f>IF(テーブル1[[#This Row],[設定項目]]&gt;=設定!$D$13,テーブル1[[#This Row],[val_J]],NA())</f>
        <v>#N/A</v>
      </c>
      <c r="T526" s="11" t="e">
        <f>IF(テーブル1[[#This Row],[設定項目]]&gt;=設定!$D$13,テーブル1[[#This Row],[val_K]],NA())</f>
        <v>#N/A</v>
      </c>
      <c r="U526" s="11" t="e">
        <f>IF(AND(テーブル1[[#This Row],[設定項目]]&lt;設定!$D$13,テーブル1[[#This Row],[設定項目]]&gt;=設定!$D$12),テーブル1[[#This Row],[val_J]],NA())</f>
        <v>#N/A</v>
      </c>
      <c r="V526" s="11" t="e">
        <f>IF(AND(テーブル1[[#This Row],[設定項目]]&lt;設定!$D$13,テーブル1[[#This Row],[設定項目]]&gt;=設定!$D$12),テーブル1[[#This Row],[val_K]],NA())</f>
        <v>#N/A</v>
      </c>
      <c r="W526" s="11" t="e">
        <f>IF(AND(テーブル1[[#This Row],[設定項目]]&lt;設定!$D$12,テーブル1[[#This Row],[設定項目]]&gt;=設定!$D$11),テーブル1[[#This Row],[val_J]],NA())</f>
        <v>#N/A</v>
      </c>
      <c r="X526" s="11" t="e">
        <f>IF(AND(テーブル1[[#This Row],[設定項目]]&lt;設定!$D$12,テーブル1[[#This Row],[設定項目]]&gt;=設定!$D$11),テーブル1[[#This Row],[val_K]],NA())</f>
        <v>#N/A</v>
      </c>
      <c r="Y526" s="11" t="e">
        <f>IF(AND(テーブル1[[#This Row],[設定項目]]&lt;設定!$D$11,テーブル1[[#This Row],[設定項目]]&gt;=設定!$D$10),テーブル1[[#This Row],[val_J]],NA())</f>
        <v>#N/A</v>
      </c>
      <c r="Z526" s="11" t="e">
        <f>IF(AND(テーブル1[[#This Row],[設定項目]]&lt;設定!$D$11,テーブル1[[#This Row],[設定項目]]&gt;=設定!$D$10),テーブル1[[#This Row],[val_K]],NA())</f>
        <v>#N/A</v>
      </c>
      <c r="AA526" s="11" t="e">
        <f>IF(AND(テーブル1[[#This Row],[設定項目]]&lt;設定!$D$10,テーブル1[[#This Row],[設定項目]]&gt;=設定!$D$9),テーブル1[[#This Row],[val_J]],NA())</f>
        <v>#N/A</v>
      </c>
      <c r="AB526" s="11" t="e">
        <f>IF(AND(テーブル1[[#This Row],[設定項目]]&lt;設定!$D$10,テーブル1[[#This Row],[設定項目]]&gt;=設定!$D$9),テーブル1[[#This Row],[val_K]],NA())</f>
        <v>#N/A</v>
      </c>
      <c r="AC526" s="11" t="e">
        <f>IF(AND(テーブル1[[#This Row],[設定項目]]&lt;設定!$F$8,テーブル1[[#This Row],[設定項目]]&lt;&gt;""),テーブル1[[#This Row],[val_J]],NA())</f>
        <v>#N/A</v>
      </c>
      <c r="AD526" s="11" t="e">
        <f>IF(AND(テーブル1[[#This Row],[設定項目]]&lt;設定!$F$8,テーブル1[[#This Row],[設定項目]]&lt;&gt;""),テーブル1[[#This Row],[val_K]],NA())</f>
        <v>#N/A</v>
      </c>
      <c r="AE526" s="11">
        <f>IF(AND('グラフ(cCa-P)'!$I$11="ON",テーブル1[[#This Row],[ラベル表示]]=TRUE),テーブル1[[#This Row],[名前]],"")</f>
        <v>0</v>
      </c>
      <c r="AF526" s="11">
        <f>IF(AND('グラフ(PTH-cCa,P)'!$I$31="ON",テーブル1[[#This Row],[ラベル表示]]=TRUE),テーブル1[[#This Row],[名前]],"")</f>
        <v>0</v>
      </c>
      <c r="AG526" s="11">
        <f>IF(AND('グラフ(PTH-cCa,P)'!$Y$31="ON",テーブル1[[#This Row],[ラベル表示]]=TRUE),テーブル1[[#This Row],[名前]],"")</f>
        <v>0</v>
      </c>
      <c r="AH526" s="76">
        <f t="shared" si="17"/>
        <v>0</v>
      </c>
    </row>
    <row r="527" spans="2:34" ht="20.399999999999999" customHeight="1" x14ac:dyDescent="0.45">
      <c r="B527" s="129" t="b">
        <v>1</v>
      </c>
      <c r="C527" s="88">
        <f t="shared" si="16"/>
        <v>523</v>
      </c>
      <c r="D527" s="144"/>
      <c r="E527" s="8"/>
      <c r="F527" s="8"/>
      <c r="G527" s="8"/>
      <c r="H527" s="8"/>
      <c r="I527" s="8"/>
      <c r="J527" s="8"/>
      <c r="K527" s="136" t="str">
        <f>テーブル1[[#This Row],[cCa(mg/dL) '[自動計算']_グラフ表示用]]</f>
        <v/>
      </c>
      <c r="L527" s="8"/>
      <c r="M527" s="8"/>
      <c r="N527" s="59"/>
      <c r="O5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7" s="130" t="e">
        <f>IF(AND(テーブル1[[#This Row],[cCa(mg/dL) '[自動計算']_グラフ表示用]]&lt;&gt;"",テーブル1[[#This Row],[ラベル表示]]=TRUE),テーブル1[[#This Row],[cCa(mg/dL) '[自動計算']_グラフ表示用]],NA())</f>
        <v>#N/A</v>
      </c>
      <c r="Q527" s="130" t="e">
        <f>IF(AND(テーブル1[[#This Row],[P(mg/dL)]]&lt;&gt;"",テーブル1[[#This Row],[ラベル表示]]=TRUE),テーブル1[[#This Row],[P(mg/dL)]],NA())</f>
        <v>#N/A</v>
      </c>
      <c r="R527" s="130" t="e">
        <f>IF(AND(テーブル1[[#This Row],[設定項目]]&lt;&gt;"",テーブル1[[#This Row],[ラベル表示]]=TRUE),テーブル1[[#This Row],[設定項目]],NA())</f>
        <v>#N/A</v>
      </c>
      <c r="S527" s="58" t="e">
        <f>IF(テーブル1[[#This Row],[設定項目]]&gt;=設定!$D$13,テーブル1[[#This Row],[val_J]],NA())</f>
        <v>#N/A</v>
      </c>
      <c r="T527" s="11" t="e">
        <f>IF(テーブル1[[#This Row],[設定項目]]&gt;=設定!$D$13,テーブル1[[#This Row],[val_K]],NA())</f>
        <v>#N/A</v>
      </c>
      <c r="U527" s="11" t="e">
        <f>IF(AND(テーブル1[[#This Row],[設定項目]]&lt;設定!$D$13,テーブル1[[#This Row],[設定項目]]&gt;=設定!$D$12),テーブル1[[#This Row],[val_J]],NA())</f>
        <v>#N/A</v>
      </c>
      <c r="V527" s="11" t="e">
        <f>IF(AND(テーブル1[[#This Row],[設定項目]]&lt;設定!$D$13,テーブル1[[#This Row],[設定項目]]&gt;=設定!$D$12),テーブル1[[#This Row],[val_K]],NA())</f>
        <v>#N/A</v>
      </c>
      <c r="W527" s="11" t="e">
        <f>IF(AND(テーブル1[[#This Row],[設定項目]]&lt;設定!$D$12,テーブル1[[#This Row],[設定項目]]&gt;=設定!$D$11),テーブル1[[#This Row],[val_J]],NA())</f>
        <v>#N/A</v>
      </c>
      <c r="X527" s="11" t="e">
        <f>IF(AND(テーブル1[[#This Row],[設定項目]]&lt;設定!$D$12,テーブル1[[#This Row],[設定項目]]&gt;=設定!$D$11),テーブル1[[#This Row],[val_K]],NA())</f>
        <v>#N/A</v>
      </c>
      <c r="Y527" s="11" t="e">
        <f>IF(AND(テーブル1[[#This Row],[設定項目]]&lt;設定!$D$11,テーブル1[[#This Row],[設定項目]]&gt;=設定!$D$10),テーブル1[[#This Row],[val_J]],NA())</f>
        <v>#N/A</v>
      </c>
      <c r="Z527" s="11" t="e">
        <f>IF(AND(テーブル1[[#This Row],[設定項目]]&lt;設定!$D$11,テーブル1[[#This Row],[設定項目]]&gt;=設定!$D$10),テーブル1[[#This Row],[val_K]],NA())</f>
        <v>#N/A</v>
      </c>
      <c r="AA527" s="11" t="e">
        <f>IF(AND(テーブル1[[#This Row],[設定項目]]&lt;設定!$D$10,テーブル1[[#This Row],[設定項目]]&gt;=設定!$D$9),テーブル1[[#This Row],[val_J]],NA())</f>
        <v>#N/A</v>
      </c>
      <c r="AB527" s="11" t="e">
        <f>IF(AND(テーブル1[[#This Row],[設定項目]]&lt;設定!$D$10,テーブル1[[#This Row],[設定項目]]&gt;=設定!$D$9),テーブル1[[#This Row],[val_K]],NA())</f>
        <v>#N/A</v>
      </c>
      <c r="AC527" s="11" t="e">
        <f>IF(AND(テーブル1[[#This Row],[設定項目]]&lt;設定!$F$8,テーブル1[[#This Row],[設定項目]]&lt;&gt;""),テーブル1[[#This Row],[val_J]],NA())</f>
        <v>#N/A</v>
      </c>
      <c r="AD527" s="11" t="e">
        <f>IF(AND(テーブル1[[#This Row],[設定項目]]&lt;設定!$F$8,テーブル1[[#This Row],[設定項目]]&lt;&gt;""),テーブル1[[#This Row],[val_K]],NA())</f>
        <v>#N/A</v>
      </c>
      <c r="AE527" s="11">
        <f>IF(AND('グラフ(cCa-P)'!$I$11="ON",テーブル1[[#This Row],[ラベル表示]]=TRUE),テーブル1[[#This Row],[名前]],"")</f>
        <v>0</v>
      </c>
      <c r="AF527" s="11">
        <f>IF(AND('グラフ(PTH-cCa,P)'!$I$31="ON",テーブル1[[#This Row],[ラベル表示]]=TRUE),テーブル1[[#This Row],[名前]],"")</f>
        <v>0</v>
      </c>
      <c r="AG527" s="11">
        <f>IF(AND('グラフ(PTH-cCa,P)'!$Y$31="ON",テーブル1[[#This Row],[ラベル表示]]=TRUE),テーブル1[[#This Row],[名前]],"")</f>
        <v>0</v>
      </c>
      <c r="AH527" s="76">
        <f t="shared" si="17"/>
        <v>0</v>
      </c>
    </row>
    <row r="528" spans="2:34" ht="20.399999999999999" customHeight="1" x14ac:dyDescent="0.45">
      <c r="B528" s="129" t="b">
        <v>1</v>
      </c>
      <c r="C528" s="88">
        <f t="shared" si="16"/>
        <v>524</v>
      </c>
      <c r="D528" s="144"/>
      <c r="E528" s="8"/>
      <c r="F528" s="8"/>
      <c r="G528" s="8"/>
      <c r="H528" s="8"/>
      <c r="I528" s="8"/>
      <c r="J528" s="8"/>
      <c r="K528" s="136" t="str">
        <f>テーブル1[[#This Row],[cCa(mg/dL) '[自動計算']_グラフ表示用]]</f>
        <v/>
      </c>
      <c r="L528" s="8"/>
      <c r="M528" s="8"/>
      <c r="N528" s="59"/>
      <c r="O5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8" s="130" t="e">
        <f>IF(AND(テーブル1[[#This Row],[cCa(mg/dL) '[自動計算']_グラフ表示用]]&lt;&gt;"",テーブル1[[#This Row],[ラベル表示]]=TRUE),テーブル1[[#This Row],[cCa(mg/dL) '[自動計算']_グラフ表示用]],NA())</f>
        <v>#N/A</v>
      </c>
      <c r="Q528" s="130" t="e">
        <f>IF(AND(テーブル1[[#This Row],[P(mg/dL)]]&lt;&gt;"",テーブル1[[#This Row],[ラベル表示]]=TRUE),テーブル1[[#This Row],[P(mg/dL)]],NA())</f>
        <v>#N/A</v>
      </c>
      <c r="R528" s="130" t="e">
        <f>IF(AND(テーブル1[[#This Row],[設定項目]]&lt;&gt;"",テーブル1[[#This Row],[ラベル表示]]=TRUE),テーブル1[[#This Row],[設定項目]],NA())</f>
        <v>#N/A</v>
      </c>
      <c r="S528" s="58" t="e">
        <f>IF(テーブル1[[#This Row],[設定項目]]&gt;=設定!$D$13,テーブル1[[#This Row],[val_J]],NA())</f>
        <v>#N/A</v>
      </c>
      <c r="T528" s="11" t="e">
        <f>IF(テーブル1[[#This Row],[設定項目]]&gt;=設定!$D$13,テーブル1[[#This Row],[val_K]],NA())</f>
        <v>#N/A</v>
      </c>
      <c r="U528" s="11" t="e">
        <f>IF(AND(テーブル1[[#This Row],[設定項目]]&lt;設定!$D$13,テーブル1[[#This Row],[設定項目]]&gt;=設定!$D$12),テーブル1[[#This Row],[val_J]],NA())</f>
        <v>#N/A</v>
      </c>
      <c r="V528" s="11" t="e">
        <f>IF(AND(テーブル1[[#This Row],[設定項目]]&lt;設定!$D$13,テーブル1[[#This Row],[設定項目]]&gt;=設定!$D$12),テーブル1[[#This Row],[val_K]],NA())</f>
        <v>#N/A</v>
      </c>
      <c r="W528" s="11" t="e">
        <f>IF(AND(テーブル1[[#This Row],[設定項目]]&lt;設定!$D$12,テーブル1[[#This Row],[設定項目]]&gt;=設定!$D$11),テーブル1[[#This Row],[val_J]],NA())</f>
        <v>#N/A</v>
      </c>
      <c r="X528" s="11" t="e">
        <f>IF(AND(テーブル1[[#This Row],[設定項目]]&lt;設定!$D$12,テーブル1[[#This Row],[設定項目]]&gt;=設定!$D$11),テーブル1[[#This Row],[val_K]],NA())</f>
        <v>#N/A</v>
      </c>
      <c r="Y528" s="11" t="e">
        <f>IF(AND(テーブル1[[#This Row],[設定項目]]&lt;設定!$D$11,テーブル1[[#This Row],[設定項目]]&gt;=設定!$D$10),テーブル1[[#This Row],[val_J]],NA())</f>
        <v>#N/A</v>
      </c>
      <c r="Z528" s="11" t="e">
        <f>IF(AND(テーブル1[[#This Row],[設定項目]]&lt;設定!$D$11,テーブル1[[#This Row],[設定項目]]&gt;=設定!$D$10),テーブル1[[#This Row],[val_K]],NA())</f>
        <v>#N/A</v>
      </c>
      <c r="AA528" s="11" t="e">
        <f>IF(AND(テーブル1[[#This Row],[設定項目]]&lt;設定!$D$10,テーブル1[[#This Row],[設定項目]]&gt;=設定!$D$9),テーブル1[[#This Row],[val_J]],NA())</f>
        <v>#N/A</v>
      </c>
      <c r="AB528" s="11" t="e">
        <f>IF(AND(テーブル1[[#This Row],[設定項目]]&lt;設定!$D$10,テーブル1[[#This Row],[設定項目]]&gt;=設定!$D$9),テーブル1[[#This Row],[val_K]],NA())</f>
        <v>#N/A</v>
      </c>
      <c r="AC528" s="11" t="e">
        <f>IF(AND(テーブル1[[#This Row],[設定項目]]&lt;設定!$F$8,テーブル1[[#This Row],[設定項目]]&lt;&gt;""),テーブル1[[#This Row],[val_J]],NA())</f>
        <v>#N/A</v>
      </c>
      <c r="AD528" s="11" t="e">
        <f>IF(AND(テーブル1[[#This Row],[設定項目]]&lt;設定!$F$8,テーブル1[[#This Row],[設定項目]]&lt;&gt;""),テーブル1[[#This Row],[val_K]],NA())</f>
        <v>#N/A</v>
      </c>
      <c r="AE528" s="11">
        <f>IF(AND('グラフ(cCa-P)'!$I$11="ON",テーブル1[[#This Row],[ラベル表示]]=TRUE),テーブル1[[#This Row],[名前]],"")</f>
        <v>0</v>
      </c>
      <c r="AF528" s="11">
        <f>IF(AND('グラフ(PTH-cCa,P)'!$I$31="ON",テーブル1[[#This Row],[ラベル表示]]=TRUE),テーブル1[[#This Row],[名前]],"")</f>
        <v>0</v>
      </c>
      <c r="AG528" s="11">
        <f>IF(AND('グラフ(PTH-cCa,P)'!$Y$31="ON",テーブル1[[#This Row],[ラベル表示]]=TRUE),テーブル1[[#This Row],[名前]],"")</f>
        <v>0</v>
      </c>
      <c r="AH528" s="76">
        <f t="shared" si="17"/>
        <v>0</v>
      </c>
    </row>
    <row r="529" spans="2:34" ht="20.399999999999999" customHeight="1" x14ac:dyDescent="0.45">
      <c r="B529" s="129" t="b">
        <v>1</v>
      </c>
      <c r="C529" s="88">
        <f t="shared" si="16"/>
        <v>525</v>
      </c>
      <c r="D529" s="144"/>
      <c r="E529" s="8"/>
      <c r="F529" s="8"/>
      <c r="G529" s="8"/>
      <c r="H529" s="8"/>
      <c r="I529" s="8"/>
      <c r="J529" s="8"/>
      <c r="K529" s="136" t="str">
        <f>テーブル1[[#This Row],[cCa(mg/dL) '[自動計算']_グラフ表示用]]</f>
        <v/>
      </c>
      <c r="L529" s="8"/>
      <c r="M529" s="8"/>
      <c r="N529" s="59"/>
      <c r="O5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29" s="130" t="e">
        <f>IF(AND(テーブル1[[#This Row],[cCa(mg/dL) '[自動計算']_グラフ表示用]]&lt;&gt;"",テーブル1[[#This Row],[ラベル表示]]=TRUE),テーブル1[[#This Row],[cCa(mg/dL) '[自動計算']_グラフ表示用]],NA())</f>
        <v>#N/A</v>
      </c>
      <c r="Q529" s="130" t="e">
        <f>IF(AND(テーブル1[[#This Row],[P(mg/dL)]]&lt;&gt;"",テーブル1[[#This Row],[ラベル表示]]=TRUE),テーブル1[[#This Row],[P(mg/dL)]],NA())</f>
        <v>#N/A</v>
      </c>
      <c r="R529" s="130" t="e">
        <f>IF(AND(テーブル1[[#This Row],[設定項目]]&lt;&gt;"",テーブル1[[#This Row],[ラベル表示]]=TRUE),テーブル1[[#This Row],[設定項目]],NA())</f>
        <v>#N/A</v>
      </c>
      <c r="S529" s="58" t="e">
        <f>IF(テーブル1[[#This Row],[設定項目]]&gt;=設定!$D$13,テーブル1[[#This Row],[val_J]],NA())</f>
        <v>#N/A</v>
      </c>
      <c r="T529" s="11" t="e">
        <f>IF(テーブル1[[#This Row],[設定項目]]&gt;=設定!$D$13,テーブル1[[#This Row],[val_K]],NA())</f>
        <v>#N/A</v>
      </c>
      <c r="U529" s="11" t="e">
        <f>IF(AND(テーブル1[[#This Row],[設定項目]]&lt;設定!$D$13,テーブル1[[#This Row],[設定項目]]&gt;=設定!$D$12),テーブル1[[#This Row],[val_J]],NA())</f>
        <v>#N/A</v>
      </c>
      <c r="V529" s="11" t="e">
        <f>IF(AND(テーブル1[[#This Row],[設定項目]]&lt;設定!$D$13,テーブル1[[#This Row],[設定項目]]&gt;=設定!$D$12),テーブル1[[#This Row],[val_K]],NA())</f>
        <v>#N/A</v>
      </c>
      <c r="W529" s="11" t="e">
        <f>IF(AND(テーブル1[[#This Row],[設定項目]]&lt;設定!$D$12,テーブル1[[#This Row],[設定項目]]&gt;=設定!$D$11),テーブル1[[#This Row],[val_J]],NA())</f>
        <v>#N/A</v>
      </c>
      <c r="X529" s="11" t="e">
        <f>IF(AND(テーブル1[[#This Row],[設定項目]]&lt;設定!$D$12,テーブル1[[#This Row],[設定項目]]&gt;=設定!$D$11),テーブル1[[#This Row],[val_K]],NA())</f>
        <v>#N/A</v>
      </c>
      <c r="Y529" s="11" t="e">
        <f>IF(AND(テーブル1[[#This Row],[設定項目]]&lt;設定!$D$11,テーブル1[[#This Row],[設定項目]]&gt;=設定!$D$10),テーブル1[[#This Row],[val_J]],NA())</f>
        <v>#N/A</v>
      </c>
      <c r="Z529" s="11" t="e">
        <f>IF(AND(テーブル1[[#This Row],[設定項目]]&lt;設定!$D$11,テーブル1[[#This Row],[設定項目]]&gt;=設定!$D$10),テーブル1[[#This Row],[val_K]],NA())</f>
        <v>#N/A</v>
      </c>
      <c r="AA529" s="11" t="e">
        <f>IF(AND(テーブル1[[#This Row],[設定項目]]&lt;設定!$D$10,テーブル1[[#This Row],[設定項目]]&gt;=設定!$D$9),テーブル1[[#This Row],[val_J]],NA())</f>
        <v>#N/A</v>
      </c>
      <c r="AB529" s="11" t="e">
        <f>IF(AND(テーブル1[[#This Row],[設定項目]]&lt;設定!$D$10,テーブル1[[#This Row],[設定項目]]&gt;=設定!$D$9),テーブル1[[#This Row],[val_K]],NA())</f>
        <v>#N/A</v>
      </c>
      <c r="AC529" s="11" t="e">
        <f>IF(AND(テーブル1[[#This Row],[設定項目]]&lt;設定!$F$8,テーブル1[[#This Row],[設定項目]]&lt;&gt;""),テーブル1[[#This Row],[val_J]],NA())</f>
        <v>#N/A</v>
      </c>
      <c r="AD529" s="11" t="e">
        <f>IF(AND(テーブル1[[#This Row],[設定項目]]&lt;設定!$F$8,テーブル1[[#This Row],[設定項目]]&lt;&gt;""),テーブル1[[#This Row],[val_K]],NA())</f>
        <v>#N/A</v>
      </c>
      <c r="AE529" s="11">
        <f>IF(AND('グラフ(cCa-P)'!$I$11="ON",テーブル1[[#This Row],[ラベル表示]]=TRUE),テーブル1[[#This Row],[名前]],"")</f>
        <v>0</v>
      </c>
      <c r="AF529" s="11">
        <f>IF(AND('グラフ(PTH-cCa,P)'!$I$31="ON",テーブル1[[#This Row],[ラベル表示]]=TRUE),テーブル1[[#This Row],[名前]],"")</f>
        <v>0</v>
      </c>
      <c r="AG529" s="11">
        <f>IF(AND('グラフ(PTH-cCa,P)'!$Y$31="ON",テーブル1[[#This Row],[ラベル表示]]=TRUE),テーブル1[[#This Row],[名前]],"")</f>
        <v>0</v>
      </c>
      <c r="AH529" s="76">
        <f t="shared" si="17"/>
        <v>0</v>
      </c>
    </row>
    <row r="530" spans="2:34" ht="20.399999999999999" customHeight="1" x14ac:dyDescent="0.45">
      <c r="B530" s="129" t="b">
        <v>1</v>
      </c>
      <c r="C530" s="88">
        <f t="shared" si="16"/>
        <v>526</v>
      </c>
      <c r="D530" s="144"/>
      <c r="E530" s="8"/>
      <c r="F530" s="8"/>
      <c r="G530" s="8"/>
      <c r="H530" s="8"/>
      <c r="I530" s="8"/>
      <c r="J530" s="8"/>
      <c r="K530" s="136" t="str">
        <f>テーブル1[[#This Row],[cCa(mg/dL) '[自動計算']_グラフ表示用]]</f>
        <v/>
      </c>
      <c r="L530" s="8"/>
      <c r="M530" s="8"/>
      <c r="N530" s="59"/>
      <c r="O5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0" s="130" t="e">
        <f>IF(AND(テーブル1[[#This Row],[cCa(mg/dL) '[自動計算']_グラフ表示用]]&lt;&gt;"",テーブル1[[#This Row],[ラベル表示]]=TRUE),テーブル1[[#This Row],[cCa(mg/dL) '[自動計算']_グラフ表示用]],NA())</f>
        <v>#N/A</v>
      </c>
      <c r="Q530" s="130" t="e">
        <f>IF(AND(テーブル1[[#This Row],[P(mg/dL)]]&lt;&gt;"",テーブル1[[#This Row],[ラベル表示]]=TRUE),テーブル1[[#This Row],[P(mg/dL)]],NA())</f>
        <v>#N/A</v>
      </c>
      <c r="R530" s="130" t="e">
        <f>IF(AND(テーブル1[[#This Row],[設定項目]]&lt;&gt;"",テーブル1[[#This Row],[ラベル表示]]=TRUE),テーブル1[[#This Row],[設定項目]],NA())</f>
        <v>#N/A</v>
      </c>
      <c r="S530" s="58" t="e">
        <f>IF(テーブル1[[#This Row],[設定項目]]&gt;=設定!$D$13,テーブル1[[#This Row],[val_J]],NA())</f>
        <v>#N/A</v>
      </c>
      <c r="T530" s="11" t="e">
        <f>IF(テーブル1[[#This Row],[設定項目]]&gt;=設定!$D$13,テーブル1[[#This Row],[val_K]],NA())</f>
        <v>#N/A</v>
      </c>
      <c r="U530" s="11" t="e">
        <f>IF(AND(テーブル1[[#This Row],[設定項目]]&lt;設定!$D$13,テーブル1[[#This Row],[設定項目]]&gt;=設定!$D$12),テーブル1[[#This Row],[val_J]],NA())</f>
        <v>#N/A</v>
      </c>
      <c r="V530" s="11" t="e">
        <f>IF(AND(テーブル1[[#This Row],[設定項目]]&lt;設定!$D$13,テーブル1[[#This Row],[設定項目]]&gt;=設定!$D$12),テーブル1[[#This Row],[val_K]],NA())</f>
        <v>#N/A</v>
      </c>
      <c r="W530" s="11" t="e">
        <f>IF(AND(テーブル1[[#This Row],[設定項目]]&lt;設定!$D$12,テーブル1[[#This Row],[設定項目]]&gt;=設定!$D$11),テーブル1[[#This Row],[val_J]],NA())</f>
        <v>#N/A</v>
      </c>
      <c r="X530" s="11" t="e">
        <f>IF(AND(テーブル1[[#This Row],[設定項目]]&lt;設定!$D$12,テーブル1[[#This Row],[設定項目]]&gt;=設定!$D$11),テーブル1[[#This Row],[val_K]],NA())</f>
        <v>#N/A</v>
      </c>
      <c r="Y530" s="11" t="e">
        <f>IF(AND(テーブル1[[#This Row],[設定項目]]&lt;設定!$D$11,テーブル1[[#This Row],[設定項目]]&gt;=設定!$D$10),テーブル1[[#This Row],[val_J]],NA())</f>
        <v>#N/A</v>
      </c>
      <c r="Z530" s="11" t="e">
        <f>IF(AND(テーブル1[[#This Row],[設定項目]]&lt;設定!$D$11,テーブル1[[#This Row],[設定項目]]&gt;=設定!$D$10),テーブル1[[#This Row],[val_K]],NA())</f>
        <v>#N/A</v>
      </c>
      <c r="AA530" s="11" t="e">
        <f>IF(AND(テーブル1[[#This Row],[設定項目]]&lt;設定!$D$10,テーブル1[[#This Row],[設定項目]]&gt;=設定!$D$9),テーブル1[[#This Row],[val_J]],NA())</f>
        <v>#N/A</v>
      </c>
      <c r="AB530" s="11" t="e">
        <f>IF(AND(テーブル1[[#This Row],[設定項目]]&lt;設定!$D$10,テーブル1[[#This Row],[設定項目]]&gt;=設定!$D$9),テーブル1[[#This Row],[val_K]],NA())</f>
        <v>#N/A</v>
      </c>
      <c r="AC530" s="11" t="e">
        <f>IF(AND(テーブル1[[#This Row],[設定項目]]&lt;設定!$F$8,テーブル1[[#This Row],[設定項目]]&lt;&gt;""),テーブル1[[#This Row],[val_J]],NA())</f>
        <v>#N/A</v>
      </c>
      <c r="AD530" s="11" t="e">
        <f>IF(AND(テーブル1[[#This Row],[設定項目]]&lt;設定!$F$8,テーブル1[[#This Row],[設定項目]]&lt;&gt;""),テーブル1[[#This Row],[val_K]],NA())</f>
        <v>#N/A</v>
      </c>
      <c r="AE530" s="11">
        <f>IF(AND('グラフ(cCa-P)'!$I$11="ON",テーブル1[[#This Row],[ラベル表示]]=TRUE),テーブル1[[#This Row],[名前]],"")</f>
        <v>0</v>
      </c>
      <c r="AF530" s="11">
        <f>IF(AND('グラフ(PTH-cCa,P)'!$I$31="ON",テーブル1[[#This Row],[ラベル表示]]=TRUE),テーブル1[[#This Row],[名前]],"")</f>
        <v>0</v>
      </c>
      <c r="AG530" s="11">
        <f>IF(AND('グラフ(PTH-cCa,P)'!$Y$31="ON",テーブル1[[#This Row],[ラベル表示]]=TRUE),テーブル1[[#This Row],[名前]],"")</f>
        <v>0</v>
      </c>
      <c r="AH530" s="76">
        <f t="shared" si="17"/>
        <v>0</v>
      </c>
    </row>
    <row r="531" spans="2:34" ht="20.399999999999999" customHeight="1" x14ac:dyDescent="0.45">
      <c r="B531" s="129" t="b">
        <v>1</v>
      </c>
      <c r="C531" s="88">
        <f t="shared" si="16"/>
        <v>527</v>
      </c>
      <c r="D531" s="144"/>
      <c r="E531" s="8"/>
      <c r="F531" s="8"/>
      <c r="G531" s="8"/>
      <c r="H531" s="8"/>
      <c r="I531" s="8"/>
      <c r="J531" s="8"/>
      <c r="K531" s="136" t="str">
        <f>テーブル1[[#This Row],[cCa(mg/dL) '[自動計算']_グラフ表示用]]</f>
        <v/>
      </c>
      <c r="L531" s="8"/>
      <c r="M531" s="8"/>
      <c r="N531" s="59"/>
      <c r="O5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1" s="130" t="e">
        <f>IF(AND(テーブル1[[#This Row],[cCa(mg/dL) '[自動計算']_グラフ表示用]]&lt;&gt;"",テーブル1[[#This Row],[ラベル表示]]=TRUE),テーブル1[[#This Row],[cCa(mg/dL) '[自動計算']_グラフ表示用]],NA())</f>
        <v>#N/A</v>
      </c>
      <c r="Q531" s="130" t="e">
        <f>IF(AND(テーブル1[[#This Row],[P(mg/dL)]]&lt;&gt;"",テーブル1[[#This Row],[ラベル表示]]=TRUE),テーブル1[[#This Row],[P(mg/dL)]],NA())</f>
        <v>#N/A</v>
      </c>
      <c r="R531" s="130" t="e">
        <f>IF(AND(テーブル1[[#This Row],[設定項目]]&lt;&gt;"",テーブル1[[#This Row],[ラベル表示]]=TRUE),テーブル1[[#This Row],[設定項目]],NA())</f>
        <v>#N/A</v>
      </c>
      <c r="S531" s="58" t="e">
        <f>IF(テーブル1[[#This Row],[設定項目]]&gt;=設定!$D$13,テーブル1[[#This Row],[val_J]],NA())</f>
        <v>#N/A</v>
      </c>
      <c r="T531" s="11" t="e">
        <f>IF(テーブル1[[#This Row],[設定項目]]&gt;=設定!$D$13,テーブル1[[#This Row],[val_K]],NA())</f>
        <v>#N/A</v>
      </c>
      <c r="U531" s="11" t="e">
        <f>IF(AND(テーブル1[[#This Row],[設定項目]]&lt;設定!$D$13,テーブル1[[#This Row],[設定項目]]&gt;=設定!$D$12),テーブル1[[#This Row],[val_J]],NA())</f>
        <v>#N/A</v>
      </c>
      <c r="V531" s="11" t="e">
        <f>IF(AND(テーブル1[[#This Row],[設定項目]]&lt;設定!$D$13,テーブル1[[#This Row],[設定項目]]&gt;=設定!$D$12),テーブル1[[#This Row],[val_K]],NA())</f>
        <v>#N/A</v>
      </c>
      <c r="W531" s="11" t="e">
        <f>IF(AND(テーブル1[[#This Row],[設定項目]]&lt;設定!$D$12,テーブル1[[#This Row],[設定項目]]&gt;=設定!$D$11),テーブル1[[#This Row],[val_J]],NA())</f>
        <v>#N/A</v>
      </c>
      <c r="X531" s="11" t="e">
        <f>IF(AND(テーブル1[[#This Row],[設定項目]]&lt;設定!$D$12,テーブル1[[#This Row],[設定項目]]&gt;=設定!$D$11),テーブル1[[#This Row],[val_K]],NA())</f>
        <v>#N/A</v>
      </c>
      <c r="Y531" s="11" t="e">
        <f>IF(AND(テーブル1[[#This Row],[設定項目]]&lt;設定!$D$11,テーブル1[[#This Row],[設定項目]]&gt;=設定!$D$10),テーブル1[[#This Row],[val_J]],NA())</f>
        <v>#N/A</v>
      </c>
      <c r="Z531" s="11" t="e">
        <f>IF(AND(テーブル1[[#This Row],[設定項目]]&lt;設定!$D$11,テーブル1[[#This Row],[設定項目]]&gt;=設定!$D$10),テーブル1[[#This Row],[val_K]],NA())</f>
        <v>#N/A</v>
      </c>
      <c r="AA531" s="11" t="e">
        <f>IF(AND(テーブル1[[#This Row],[設定項目]]&lt;設定!$D$10,テーブル1[[#This Row],[設定項目]]&gt;=設定!$D$9),テーブル1[[#This Row],[val_J]],NA())</f>
        <v>#N/A</v>
      </c>
      <c r="AB531" s="11" t="e">
        <f>IF(AND(テーブル1[[#This Row],[設定項目]]&lt;設定!$D$10,テーブル1[[#This Row],[設定項目]]&gt;=設定!$D$9),テーブル1[[#This Row],[val_K]],NA())</f>
        <v>#N/A</v>
      </c>
      <c r="AC531" s="11" t="e">
        <f>IF(AND(テーブル1[[#This Row],[設定項目]]&lt;設定!$F$8,テーブル1[[#This Row],[設定項目]]&lt;&gt;""),テーブル1[[#This Row],[val_J]],NA())</f>
        <v>#N/A</v>
      </c>
      <c r="AD531" s="11" t="e">
        <f>IF(AND(テーブル1[[#This Row],[設定項目]]&lt;設定!$F$8,テーブル1[[#This Row],[設定項目]]&lt;&gt;""),テーブル1[[#This Row],[val_K]],NA())</f>
        <v>#N/A</v>
      </c>
      <c r="AE531" s="11">
        <f>IF(AND('グラフ(cCa-P)'!$I$11="ON",テーブル1[[#This Row],[ラベル表示]]=TRUE),テーブル1[[#This Row],[名前]],"")</f>
        <v>0</v>
      </c>
      <c r="AF531" s="11">
        <f>IF(AND('グラフ(PTH-cCa,P)'!$I$31="ON",テーブル1[[#This Row],[ラベル表示]]=TRUE),テーブル1[[#This Row],[名前]],"")</f>
        <v>0</v>
      </c>
      <c r="AG531" s="11">
        <f>IF(AND('グラフ(PTH-cCa,P)'!$Y$31="ON",テーブル1[[#This Row],[ラベル表示]]=TRUE),テーブル1[[#This Row],[名前]],"")</f>
        <v>0</v>
      </c>
      <c r="AH531" s="76">
        <f t="shared" si="17"/>
        <v>0</v>
      </c>
    </row>
    <row r="532" spans="2:34" ht="20.399999999999999" customHeight="1" x14ac:dyDescent="0.45">
      <c r="B532" s="129" t="b">
        <v>1</v>
      </c>
      <c r="C532" s="88">
        <f t="shared" si="16"/>
        <v>528</v>
      </c>
      <c r="D532" s="144"/>
      <c r="E532" s="8"/>
      <c r="F532" s="8"/>
      <c r="G532" s="8"/>
      <c r="H532" s="8"/>
      <c r="I532" s="8"/>
      <c r="J532" s="8"/>
      <c r="K532" s="136" t="str">
        <f>テーブル1[[#This Row],[cCa(mg/dL) '[自動計算']_グラフ表示用]]</f>
        <v/>
      </c>
      <c r="L532" s="8"/>
      <c r="M532" s="8"/>
      <c r="N532" s="59"/>
      <c r="O5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2" s="130" t="e">
        <f>IF(AND(テーブル1[[#This Row],[cCa(mg/dL) '[自動計算']_グラフ表示用]]&lt;&gt;"",テーブル1[[#This Row],[ラベル表示]]=TRUE),テーブル1[[#This Row],[cCa(mg/dL) '[自動計算']_グラフ表示用]],NA())</f>
        <v>#N/A</v>
      </c>
      <c r="Q532" s="130" t="e">
        <f>IF(AND(テーブル1[[#This Row],[P(mg/dL)]]&lt;&gt;"",テーブル1[[#This Row],[ラベル表示]]=TRUE),テーブル1[[#This Row],[P(mg/dL)]],NA())</f>
        <v>#N/A</v>
      </c>
      <c r="R532" s="130" t="e">
        <f>IF(AND(テーブル1[[#This Row],[設定項目]]&lt;&gt;"",テーブル1[[#This Row],[ラベル表示]]=TRUE),テーブル1[[#This Row],[設定項目]],NA())</f>
        <v>#N/A</v>
      </c>
      <c r="S532" s="58" t="e">
        <f>IF(テーブル1[[#This Row],[設定項目]]&gt;=設定!$D$13,テーブル1[[#This Row],[val_J]],NA())</f>
        <v>#N/A</v>
      </c>
      <c r="T532" s="11" t="e">
        <f>IF(テーブル1[[#This Row],[設定項目]]&gt;=設定!$D$13,テーブル1[[#This Row],[val_K]],NA())</f>
        <v>#N/A</v>
      </c>
      <c r="U532" s="11" t="e">
        <f>IF(AND(テーブル1[[#This Row],[設定項目]]&lt;設定!$D$13,テーブル1[[#This Row],[設定項目]]&gt;=設定!$D$12),テーブル1[[#This Row],[val_J]],NA())</f>
        <v>#N/A</v>
      </c>
      <c r="V532" s="11" t="e">
        <f>IF(AND(テーブル1[[#This Row],[設定項目]]&lt;設定!$D$13,テーブル1[[#This Row],[設定項目]]&gt;=設定!$D$12),テーブル1[[#This Row],[val_K]],NA())</f>
        <v>#N/A</v>
      </c>
      <c r="W532" s="11" t="e">
        <f>IF(AND(テーブル1[[#This Row],[設定項目]]&lt;設定!$D$12,テーブル1[[#This Row],[設定項目]]&gt;=設定!$D$11),テーブル1[[#This Row],[val_J]],NA())</f>
        <v>#N/A</v>
      </c>
      <c r="X532" s="11" t="e">
        <f>IF(AND(テーブル1[[#This Row],[設定項目]]&lt;設定!$D$12,テーブル1[[#This Row],[設定項目]]&gt;=設定!$D$11),テーブル1[[#This Row],[val_K]],NA())</f>
        <v>#N/A</v>
      </c>
      <c r="Y532" s="11" t="e">
        <f>IF(AND(テーブル1[[#This Row],[設定項目]]&lt;設定!$D$11,テーブル1[[#This Row],[設定項目]]&gt;=設定!$D$10),テーブル1[[#This Row],[val_J]],NA())</f>
        <v>#N/A</v>
      </c>
      <c r="Z532" s="11" t="e">
        <f>IF(AND(テーブル1[[#This Row],[設定項目]]&lt;設定!$D$11,テーブル1[[#This Row],[設定項目]]&gt;=設定!$D$10),テーブル1[[#This Row],[val_K]],NA())</f>
        <v>#N/A</v>
      </c>
      <c r="AA532" s="11" t="e">
        <f>IF(AND(テーブル1[[#This Row],[設定項目]]&lt;設定!$D$10,テーブル1[[#This Row],[設定項目]]&gt;=設定!$D$9),テーブル1[[#This Row],[val_J]],NA())</f>
        <v>#N/A</v>
      </c>
      <c r="AB532" s="11" t="e">
        <f>IF(AND(テーブル1[[#This Row],[設定項目]]&lt;設定!$D$10,テーブル1[[#This Row],[設定項目]]&gt;=設定!$D$9),テーブル1[[#This Row],[val_K]],NA())</f>
        <v>#N/A</v>
      </c>
      <c r="AC532" s="11" t="e">
        <f>IF(AND(テーブル1[[#This Row],[設定項目]]&lt;設定!$F$8,テーブル1[[#This Row],[設定項目]]&lt;&gt;""),テーブル1[[#This Row],[val_J]],NA())</f>
        <v>#N/A</v>
      </c>
      <c r="AD532" s="11" t="e">
        <f>IF(AND(テーブル1[[#This Row],[設定項目]]&lt;設定!$F$8,テーブル1[[#This Row],[設定項目]]&lt;&gt;""),テーブル1[[#This Row],[val_K]],NA())</f>
        <v>#N/A</v>
      </c>
      <c r="AE532" s="11">
        <f>IF(AND('グラフ(cCa-P)'!$I$11="ON",テーブル1[[#This Row],[ラベル表示]]=TRUE),テーブル1[[#This Row],[名前]],"")</f>
        <v>0</v>
      </c>
      <c r="AF532" s="11">
        <f>IF(AND('グラフ(PTH-cCa,P)'!$I$31="ON",テーブル1[[#This Row],[ラベル表示]]=TRUE),テーブル1[[#This Row],[名前]],"")</f>
        <v>0</v>
      </c>
      <c r="AG532" s="11">
        <f>IF(AND('グラフ(PTH-cCa,P)'!$Y$31="ON",テーブル1[[#This Row],[ラベル表示]]=TRUE),テーブル1[[#This Row],[名前]],"")</f>
        <v>0</v>
      </c>
      <c r="AH532" s="76">
        <f t="shared" si="17"/>
        <v>0</v>
      </c>
    </row>
    <row r="533" spans="2:34" ht="20.399999999999999" customHeight="1" x14ac:dyDescent="0.45">
      <c r="B533" s="129" t="b">
        <v>1</v>
      </c>
      <c r="C533" s="88">
        <f t="shared" si="16"/>
        <v>529</v>
      </c>
      <c r="D533" s="144"/>
      <c r="E533" s="8"/>
      <c r="F533" s="8"/>
      <c r="G533" s="8"/>
      <c r="H533" s="8"/>
      <c r="I533" s="8"/>
      <c r="J533" s="8"/>
      <c r="K533" s="136" t="str">
        <f>テーブル1[[#This Row],[cCa(mg/dL) '[自動計算']_グラフ表示用]]</f>
        <v/>
      </c>
      <c r="L533" s="8"/>
      <c r="M533" s="8"/>
      <c r="N533" s="59"/>
      <c r="O5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3" s="130" t="e">
        <f>IF(AND(テーブル1[[#This Row],[cCa(mg/dL) '[自動計算']_グラフ表示用]]&lt;&gt;"",テーブル1[[#This Row],[ラベル表示]]=TRUE),テーブル1[[#This Row],[cCa(mg/dL) '[自動計算']_グラフ表示用]],NA())</f>
        <v>#N/A</v>
      </c>
      <c r="Q533" s="130" t="e">
        <f>IF(AND(テーブル1[[#This Row],[P(mg/dL)]]&lt;&gt;"",テーブル1[[#This Row],[ラベル表示]]=TRUE),テーブル1[[#This Row],[P(mg/dL)]],NA())</f>
        <v>#N/A</v>
      </c>
      <c r="R533" s="130" t="e">
        <f>IF(AND(テーブル1[[#This Row],[設定項目]]&lt;&gt;"",テーブル1[[#This Row],[ラベル表示]]=TRUE),テーブル1[[#This Row],[設定項目]],NA())</f>
        <v>#N/A</v>
      </c>
      <c r="S533" s="58" t="e">
        <f>IF(テーブル1[[#This Row],[設定項目]]&gt;=設定!$D$13,テーブル1[[#This Row],[val_J]],NA())</f>
        <v>#N/A</v>
      </c>
      <c r="T533" s="11" t="e">
        <f>IF(テーブル1[[#This Row],[設定項目]]&gt;=設定!$D$13,テーブル1[[#This Row],[val_K]],NA())</f>
        <v>#N/A</v>
      </c>
      <c r="U533" s="11" t="e">
        <f>IF(AND(テーブル1[[#This Row],[設定項目]]&lt;設定!$D$13,テーブル1[[#This Row],[設定項目]]&gt;=設定!$D$12),テーブル1[[#This Row],[val_J]],NA())</f>
        <v>#N/A</v>
      </c>
      <c r="V533" s="11" t="e">
        <f>IF(AND(テーブル1[[#This Row],[設定項目]]&lt;設定!$D$13,テーブル1[[#This Row],[設定項目]]&gt;=設定!$D$12),テーブル1[[#This Row],[val_K]],NA())</f>
        <v>#N/A</v>
      </c>
      <c r="W533" s="11" t="e">
        <f>IF(AND(テーブル1[[#This Row],[設定項目]]&lt;設定!$D$12,テーブル1[[#This Row],[設定項目]]&gt;=設定!$D$11),テーブル1[[#This Row],[val_J]],NA())</f>
        <v>#N/A</v>
      </c>
      <c r="X533" s="11" t="e">
        <f>IF(AND(テーブル1[[#This Row],[設定項目]]&lt;設定!$D$12,テーブル1[[#This Row],[設定項目]]&gt;=設定!$D$11),テーブル1[[#This Row],[val_K]],NA())</f>
        <v>#N/A</v>
      </c>
      <c r="Y533" s="11" t="e">
        <f>IF(AND(テーブル1[[#This Row],[設定項目]]&lt;設定!$D$11,テーブル1[[#This Row],[設定項目]]&gt;=設定!$D$10),テーブル1[[#This Row],[val_J]],NA())</f>
        <v>#N/A</v>
      </c>
      <c r="Z533" s="11" t="e">
        <f>IF(AND(テーブル1[[#This Row],[設定項目]]&lt;設定!$D$11,テーブル1[[#This Row],[設定項目]]&gt;=設定!$D$10),テーブル1[[#This Row],[val_K]],NA())</f>
        <v>#N/A</v>
      </c>
      <c r="AA533" s="11" t="e">
        <f>IF(AND(テーブル1[[#This Row],[設定項目]]&lt;設定!$D$10,テーブル1[[#This Row],[設定項目]]&gt;=設定!$D$9),テーブル1[[#This Row],[val_J]],NA())</f>
        <v>#N/A</v>
      </c>
      <c r="AB533" s="11" t="e">
        <f>IF(AND(テーブル1[[#This Row],[設定項目]]&lt;設定!$D$10,テーブル1[[#This Row],[設定項目]]&gt;=設定!$D$9),テーブル1[[#This Row],[val_K]],NA())</f>
        <v>#N/A</v>
      </c>
      <c r="AC533" s="11" t="e">
        <f>IF(AND(テーブル1[[#This Row],[設定項目]]&lt;設定!$F$8,テーブル1[[#This Row],[設定項目]]&lt;&gt;""),テーブル1[[#This Row],[val_J]],NA())</f>
        <v>#N/A</v>
      </c>
      <c r="AD533" s="11" t="e">
        <f>IF(AND(テーブル1[[#This Row],[設定項目]]&lt;設定!$F$8,テーブル1[[#This Row],[設定項目]]&lt;&gt;""),テーブル1[[#This Row],[val_K]],NA())</f>
        <v>#N/A</v>
      </c>
      <c r="AE533" s="11">
        <f>IF(AND('グラフ(cCa-P)'!$I$11="ON",テーブル1[[#This Row],[ラベル表示]]=TRUE),テーブル1[[#This Row],[名前]],"")</f>
        <v>0</v>
      </c>
      <c r="AF533" s="11">
        <f>IF(AND('グラフ(PTH-cCa,P)'!$I$31="ON",テーブル1[[#This Row],[ラベル表示]]=TRUE),テーブル1[[#This Row],[名前]],"")</f>
        <v>0</v>
      </c>
      <c r="AG533" s="11">
        <f>IF(AND('グラフ(PTH-cCa,P)'!$Y$31="ON",テーブル1[[#This Row],[ラベル表示]]=TRUE),テーブル1[[#This Row],[名前]],"")</f>
        <v>0</v>
      </c>
      <c r="AH533" s="76">
        <f t="shared" si="17"/>
        <v>0</v>
      </c>
    </row>
    <row r="534" spans="2:34" ht="20.399999999999999" customHeight="1" x14ac:dyDescent="0.45">
      <c r="B534" s="129" t="b">
        <v>1</v>
      </c>
      <c r="C534" s="88">
        <f t="shared" si="16"/>
        <v>530</v>
      </c>
      <c r="D534" s="144"/>
      <c r="E534" s="8"/>
      <c r="F534" s="8"/>
      <c r="G534" s="8"/>
      <c r="H534" s="8"/>
      <c r="I534" s="8"/>
      <c r="J534" s="8"/>
      <c r="K534" s="136" t="str">
        <f>テーブル1[[#This Row],[cCa(mg/dL) '[自動計算']_グラフ表示用]]</f>
        <v/>
      </c>
      <c r="L534" s="8"/>
      <c r="M534" s="8"/>
      <c r="N534" s="59"/>
      <c r="O5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4" s="130" t="e">
        <f>IF(AND(テーブル1[[#This Row],[cCa(mg/dL) '[自動計算']_グラフ表示用]]&lt;&gt;"",テーブル1[[#This Row],[ラベル表示]]=TRUE),テーブル1[[#This Row],[cCa(mg/dL) '[自動計算']_グラフ表示用]],NA())</f>
        <v>#N/A</v>
      </c>
      <c r="Q534" s="130" t="e">
        <f>IF(AND(テーブル1[[#This Row],[P(mg/dL)]]&lt;&gt;"",テーブル1[[#This Row],[ラベル表示]]=TRUE),テーブル1[[#This Row],[P(mg/dL)]],NA())</f>
        <v>#N/A</v>
      </c>
      <c r="R534" s="130" t="e">
        <f>IF(AND(テーブル1[[#This Row],[設定項目]]&lt;&gt;"",テーブル1[[#This Row],[ラベル表示]]=TRUE),テーブル1[[#This Row],[設定項目]],NA())</f>
        <v>#N/A</v>
      </c>
      <c r="S534" s="58" t="e">
        <f>IF(テーブル1[[#This Row],[設定項目]]&gt;=設定!$D$13,テーブル1[[#This Row],[val_J]],NA())</f>
        <v>#N/A</v>
      </c>
      <c r="T534" s="11" t="e">
        <f>IF(テーブル1[[#This Row],[設定項目]]&gt;=設定!$D$13,テーブル1[[#This Row],[val_K]],NA())</f>
        <v>#N/A</v>
      </c>
      <c r="U534" s="11" t="e">
        <f>IF(AND(テーブル1[[#This Row],[設定項目]]&lt;設定!$D$13,テーブル1[[#This Row],[設定項目]]&gt;=設定!$D$12),テーブル1[[#This Row],[val_J]],NA())</f>
        <v>#N/A</v>
      </c>
      <c r="V534" s="11" t="e">
        <f>IF(AND(テーブル1[[#This Row],[設定項目]]&lt;設定!$D$13,テーブル1[[#This Row],[設定項目]]&gt;=設定!$D$12),テーブル1[[#This Row],[val_K]],NA())</f>
        <v>#N/A</v>
      </c>
      <c r="W534" s="11" t="e">
        <f>IF(AND(テーブル1[[#This Row],[設定項目]]&lt;設定!$D$12,テーブル1[[#This Row],[設定項目]]&gt;=設定!$D$11),テーブル1[[#This Row],[val_J]],NA())</f>
        <v>#N/A</v>
      </c>
      <c r="X534" s="11" t="e">
        <f>IF(AND(テーブル1[[#This Row],[設定項目]]&lt;設定!$D$12,テーブル1[[#This Row],[設定項目]]&gt;=設定!$D$11),テーブル1[[#This Row],[val_K]],NA())</f>
        <v>#N/A</v>
      </c>
      <c r="Y534" s="11" t="e">
        <f>IF(AND(テーブル1[[#This Row],[設定項目]]&lt;設定!$D$11,テーブル1[[#This Row],[設定項目]]&gt;=設定!$D$10),テーブル1[[#This Row],[val_J]],NA())</f>
        <v>#N/A</v>
      </c>
      <c r="Z534" s="11" t="e">
        <f>IF(AND(テーブル1[[#This Row],[設定項目]]&lt;設定!$D$11,テーブル1[[#This Row],[設定項目]]&gt;=設定!$D$10),テーブル1[[#This Row],[val_K]],NA())</f>
        <v>#N/A</v>
      </c>
      <c r="AA534" s="11" t="e">
        <f>IF(AND(テーブル1[[#This Row],[設定項目]]&lt;設定!$D$10,テーブル1[[#This Row],[設定項目]]&gt;=設定!$D$9),テーブル1[[#This Row],[val_J]],NA())</f>
        <v>#N/A</v>
      </c>
      <c r="AB534" s="11" t="e">
        <f>IF(AND(テーブル1[[#This Row],[設定項目]]&lt;設定!$D$10,テーブル1[[#This Row],[設定項目]]&gt;=設定!$D$9),テーブル1[[#This Row],[val_K]],NA())</f>
        <v>#N/A</v>
      </c>
      <c r="AC534" s="11" t="e">
        <f>IF(AND(テーブル1[[#This Row],[設定項目]]&lt;設定!$F$8,テーブル1[[#This Row],[設定項目]]&lt;&gt;""),テーブル1[[#This Row],[val_J]],NA())</f>
        <v>#N/A</v>
      </c>
      <c r="AD534" s="11" t="e">
        <f>IF(AND(テーブル1[[#This Row],[設定項目]]&lt;設定!$F$8,テーブル1[[#This Row],[設定項目]]&lt;&gt;""),テーブル1[[#This Row],[val_K]],NA())</f>
        <v>#N/A</v>
      </c>
      <c r="AE534" s="11">
        <f>IF(AND('グラフ(cCa-P)'!$I$11="ON",テーブル1[[#This Row],[ラベル表示]]=TRUE),テーブル1[[#This Row],[名前]],"")</f>
        <v>0</v>
      </c>
      <c r="AF534" s="11">
        <f>IF(AND('グラフ(PTH-cCa,P)'!$I$31="ON",テーブル1[[#This Row],[ラベル表示]]=TRUE),テーブル1[[#This Row],[名前]],"")</f>
        <v>0</v>
      </c>
      <c r="AG534" s="11">
        <f>IF(AND('グラフ(PTH-cCa,P)'!$Y$31="ON",テーブル1[[#This Row],[ラベル表示]]=TRUE),テーブル1[[#This Row],[名前]],"")</f>
        <v>0</v>
      </c>
      <c r="AH534" s="76">
        <f t="shared" si="17"/>
        <v>0</v>
      </c>
    </row>
    <row r="535" spans="2:34" ht="20.399999999999999" customHeight="1" x14ac:dyDescent="0.45">
      <c r="B535" s="129" t="b">
        <v>1</v>
      </c>
      <c r="C535" s="88">
        <f t="shared" si="16"/>
        <v>531</v>
      </c>
      <c r="D535" s="144"/>
      <c r="E535" s="8"/>
      <c r="F535" s="8"/>
      <c r="G535" s="8"/>
      <c r="H535" s="8"/>
      <c r="I535" s="8"/>
      <c r="J535" s="8"/>
      <c r="K535" s="136" t="str">
        <f>テーブル1[[#This Row],[cCa(mg/dL) '[自動計算']_グラフ表示用]]</f>
        <v/>
      </c>
      <c r="L535" s="8"/>
      <c r="M535" s="8"/>
      <c r="N535" s="59"/>
      <c r="O5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5" s="130" t="e">
        <f>IF(AND(テーブル1[[#This Row],[cCa(mg/dL) '[自動計算']_グラフ表示用]]&lt;&gt;"",テーブル1[[#This Row],[ラベル表示]]=TRUE),テーブル1[[#This Row],[cCa(mg/dL) '[自動計算']_グラフ表示用]],NA())</f>
        <v>#N/A</v>
      </c>
      <c r="Q535" s="130" t="e">
        <f>IF(AND(テーブル1[[#This Row],[P(mg/dL)]]&lt;&gt;"",テーブル1[[#This Row],[ラベル表示]]=TRUE),テーブル1[[#This Row],[P(mg/dL)]],NA())</f>
        <v>#N/A</v>
      </c>
      <c r="R535" s="130" t="e">
        <f>IF(AND(テーブル1[[#This Row],[設定項目]]&lt;&gt;"",テーブル1[[#This Row],[ラベル表示]]=TRUE),テーブル1[[#This Row],[設定項目]],NA())</f>
        <v>#N/A</v>
      </c>
      <c r="S535" s="58" t="e">
        <f>IF(テーブル1[[#This Row],[設定項目]]&gt;=設定!$D$13,テーブル1[[#This Row],[val_J]],NA())</f>
        <v>#N/A</v>
      </c>
      <c r="T535" s="11" t="e">
        <f>IF(テーブル1[[#This Row],[設定項目]]&gt;=設定!$D$13,テーブル1[[#This Row],[val_K]],NA())</f>
        <v>#N/A</v>
      </c>
      <c r="U535" s="11" t="e">
        <f>IF(AND(テーブル1[[#This Row],[設定項目]]&lt;設定!$D$13,テーブル1[[#This Row],[設定項目]]&gt;=設定!$D$12),テーブル1[[#This Row],[val_J]],NA())</f>
        <v>#N/A</v>
      </c>
      <c r="V535" s="11" t="e">
        <f>IF(AND(テーブル1[[#This Row],[設定項目]]&lt;設定!$D$13,テーブル1[[#This Row],[設定項目]]&gt;=設定!$D$12),テーブル1[[#This Row],[val_K]],NA())</f>
        <v>#N/A</v>
      </c>
      <c r="W535" s="11" t="e">
        <f>IF(AND(テーブル1[[#This Row],[設定項目]]&lt;設定!$D$12,テーブル1[[#This Row],[設定項目]]&gt;=設定!$D$11),テーブル1[[#This Row],[val_J]],NA())</f>
        <v>#N/A</v>
      </c>
      <c r="X535" s="11" t="e">
        <f>IF(AND(テーブル1[[#This Row],[設定項目]]&lt;設定!$D$12,テーブル1[[#This Row],[設定項目]]&gt;=設定!$D$11),テーブル1[[#This Row],[val_K]],NA())</f>
        <v>#N/A</v>
      </c>
      <c r="Y535" s="11" t="e">
        <f>IF(AND(テーブル1[[#This Row],[設定項目]]&lt;設定!$D$11,テーブル1[[#This Row],[設定項目]]&gt;=設定!$D$10),テーブル1[[#This Row],[val_J]],NA())</f>
        <v>#N/A</v>
      </c>
      <c r="Z535" s="11" t="e">
        <f>IF(AND(テーブル1[[#This Row],[設定項目]]&lt;設定!$D$11,テーブル1[[#This Row],[設定項目]]&gt;=設定!$D$10),テーブル1[[#This Row],[val_K]],NA())</f>
        <v>#N/A</v>
      </c>
      <c r="AA535" s="11" t="e">
        <f>IF(AND(テーブル1[[#This Row],[設定項目]]&lt;設定!$D$10,テーブル1[[#This Row],[設定項目]]&gt;=設定!$D$9),テーブル1[[#This Row],[val_J]],NA())</f>
        <v>#N/A</v>
      </c>
      <c r="AB535" s="11" t="e">
        <f>IF(AND(テーブル1[[#This Row],[設定項目]]&lt;設定!$D$10,テーブル1[[#This Row],[設定項目]]&gt;=設定!$D$9),テーブル1[[#This Row],[val_K]],NA())</f>
        <v>#N/A</v>
      </c>
      <c r="AC535" s="11" t="e">
        <f>IF(AND(テーブル1[[#This Row],[設定項目]]&lt;設定!$F$8,テーブル1[[#This Row],[設定項目]]&lt;&gt;""),テーブル1[[#This Row],[val_J]],NA())</f>
        <v>#N/A</v>
      </c>
      <c r="AD535" s="11" t="e">
        <f>IF(AND(テーブル1[[#This Row],[設定項目]]&lt;設定!$F$8,テーブル1[[#This Row],[設定項目]]&lt;&gt;""),テーブル1[[#This Row],[val_K]],NA())</f>
        <v>#N/A</v>
      </c>
      <c r="AE535" s="11">
        <f>IF(AND('グラフ(cCa-P)'!$I$11="ON",テーブル1[[#This Row],[ラベル表示]]=TRUE),テーブル1[[#This Row],[名前]],"")</f>
        <v>0</v>
      </c>
      <c r="AF535" s="11">
        <f>IF(AND('グラフ(PTH-cCa,P)'!$I$31="ON",テーブル1[[#This Row],[ラベル表示]]=TRUE),テーブル1[[#This Row],[名前]],"")</f>
        <v>0</v>
      </c>
      <c r="AG535" s="11">
        <f>IF(AND('グラフ(PTH-cCa,P)'!$Y$31="ON",テーブル1[[#This Row],[ラベル表示]]=TRUE),テーブル1[[#This Row],[名前]],"")</f>
        <v>0</v>
      </c>
      <c r="AH535" s="76">
        <f t="shared" si="17"/>
        <v>0</v>
      </c>
    </row>
    <row r="536" spans="2:34" ht="20.399999999999999" customHeight="1" x14ac:dyDescent="0.45">
      <c r="B536" s="129" t="b">
        <v>1</v>
      </c>
      <c r="C536" s="88">
        <f t="shared" si="16"/>
        <v>532</v>
      </c>
      <c r="D536" s="144"/>
      <c r="E536" s="8"/>
      <c r="F536" s="8"/>
      <c r="G536" s="8"/>
      <c r="H536" s="8"/>
      <c r="I536" s="8"/>
      <c r="J536" s="8"/>
      <c r="K536" s="136" t="str">
        <f>テーブル1[[#This Row],[cCa(mg/dL) '[自動計算']_グラフ表示用]]</f>
        <v/>
      </c>
      <c r="L536" s="8"/>
      <c r="M536" s="8"/>
      <c r="N536" s="59"/>
      <c r="O5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6" s="130" t="e">
        <f>IF(AND(テーブル1[[#This Row],[cCa(mg/dL) '[自動計算']_グラフ表示用]]&lt;&gt;"",テーブル1[[#This Row],[ラベル表示]]=TRUE),テーブル1[[#This Row],[cCa(mg/dL) '[自動計算']_グラフ表示用]],NA())</f>
        <v>#N/A</v>
      </c>
      <c r="Q536" s="130" t="e">
        <f>IF(AND(テーブル1[[#This Row],[P(mg/dL)]]&lt;&gt;"",テーブル1[[#This Row],[ラベル表示]]=TRUE),テーブル1[[#This Row],[P(mg/dL)]],NA())</f>
        <v>#N/A</v>
      </c>
      <c r="R536" s="130" t="e">
        <f>IF(AND(テーブル1[[#This Row],[設定項目]]&lt;&gt;"",テーブル1[[#This Row],[ラベル表示]]=TRUE),テーブル1[[#This Row],[設定項目]],NA())</f>
        <v>#N/A</v>
      </c>
      <c r="S536" s="58" t="e">
        <f>IF(テーブル1[[#This Row],[設定項目]]&gt;=設定!$D$13,テーブル1[[#This Row],[val_J]],NA())</f>
        <v>#N/A</v>
      </c>
      <c r="T536" s="11" t="e">
        <f>IF(テーブル1[[#This Row],[設定項目]]&gt;=設定!$D$13,テーブル1[[#This Row],[val_K]],NA())</f>
        <v>#N/A</v>
      </c>
      <c r="U536" s="11" t="e">
        <f>IF(AND(テーブル1[[#This Row],[設定項目]]&lt;設定!$D$13,テーブル1[[#This Row],[設定項目]]&gt;=設定!$D$12),テーブル1[[#This Row],[val_J]],NA())</f>
        <v>#N/A</v>
      </c>
      <c r="V536" s="11" t="e">
        <f>IF(AND(テーブル1[[#This Row],[設定項目]]&lt;設定!$D$13,テーブル1[[#This Row],[設定項目]]&gt;=設定!$D$12),テーブル1[[#This Row],[val_K]],NA())</f>
        <v>#N/A</v>
      </c>
      <c r="W536" s="11" t="e">
        <f>IF(AND(テーブル1[[#This Row],[設定項目]]&lt;設定!$D$12,テーブル1[[#This Row],[設定項目]]&gt;=設定!$D$11),テーブル1[[#This Row],[val_J]],NA())</f>
        <v>#N/A</v>
      </c>
      <c r="X536" s="11" t="e">
        <f>IF(AND(テーブル1[[#This Row],[設定項目]]&lt;設定!$D$12,テーブル1[[#This Row],[設定項目]]&gt;=設定!$D$11),テーブル1[[#This Row],[val_K]],NA())</f>
        <v>#N/A</v>
      </c>
      <c r="Y536" s="11" t="e">
        <f>IF(AND(テーブル1[[#This Row],[設定項目]]&lt;設定!$D$11,テーブル1[[#This Row],[設定項目]]&gt;=設定!$D$10),テーブル1[[#This Row],[val_J]],NA())</f>
        <v>#N/A</v>
      </c>
      <c r="Z536" s="11" t="e">
        <f>IF(AND(テーブル1[[#This Row],[設定項目]]&lt;設定!$D$11,テーブル1[[#This Row],[設定項目]]&gt;=設定!$D$10),テーブル1[[#This Row],[val_K]],NA())</f>
        <v>#N/A</v>
      </c>
      <c r="AA536" s="11" t="e">
        <f>IF(AND(テーブル1[[#This Row],[設定項目]]&lt;設定!$D$10,テーブル1[[#This Row],[設定項目]]&gt;=設定!$D$9),テーブル1[[#This Row],[val_J]],NA())</f>
        <v>#N/A</v>
      </c>
      <c r="AB536" s="11" t="e">
        <f>IF(AND(テーブル1[[#This Row],[設定項目]]&lt;設定!$D$10,テーブル1[[#This Row],[設定項目]]&gt;=設定!$D$9),テーブル1[[#This Row],[val_K]],NA())</f>
        <v>#N/A</v>
      </c>
      <c r="AC536" s="11" t="e">
        <f>IF(AND(テーブル1[[#This Row],[設定項目]]&lt;設定!$F$8,テーブル1[[#This Row],[設定項目]]&lt;&gt;""),テーブル1[[#This Row],[val_J]],NA())</f>
        <v>#N/A</v>
      </c>
      <c r="AD536" s="11" t="e">
        <f>IF(AND(テーブル1[[#This Row],[設定項目]]&lt;設定!$F$8,テーブル1[[#This Row],[設定項目]]&lt;&gt;""),テーブル1[[#This Row],[val_K]],NA())</f>
        <v>#N/A</v>
      </c>
      <c r="AE536" s="11">
        <f>IF(AND('グラフ(cCa-P)'!$I$11="ON",テーブル1[[#This Row],[ラベル表示]]=TRUE),テーブル1[[#This Row],[名前]],"")</f>
        <v>0</v>
      </c>
      <c r="AF536" s="11">
        <f>IF(AND('グラフ(PTH-cCa,P)'!$I$31="ON",テーブル1[[#This Row],[ラベル表示]]=TRUE),テーブル1[[#This Row],[名前]],"")</f>
        <v>0</v>
      </c>
      <c r="AG536" s="11">
        <f>IF(AND('グラフ(PTH-cCa,P)'!$Y$31="ON",テーブル1[[#This Row],[ラベル表示]]=TRUE),テーブル1[[#This Row],[名前]],"")</f>
        <v>0</v>
      </c>
      <c r="AH536" s="76">
        <f t="shared" si="17"/>
        <v>0</v>
      </c>
    </row>
    <row r="537" spans="2:34" ht="20.399999999999999" customHeight="1" x14ac:dyDescent="0.45">
      <c r="B537" s="129" t="b">
        <v>1</v>
      </c>
      <c r="C537" s="88">
        <f t="shared" si="16"/>
        <v>533</v>
      </c>
      <c r="D537" s="144"/>
      <c r="E537" s="8"/>
      <c r="F537" s="8"/>
      <c r="G537" s="8"/>
      <c r="H537" s="8"/>
      <c r="I537" s="8"/>
      <c r="J537" s="8"/>
      <c r="K537" s="136" t="str">
        <f>テーブル1[[#This Row],[cCa(mg/dL) '[自動計算']_グラフ表示用]]</f>
        <v/>
      </c>
      <c r="L537" s="8"/>
      <c r="M537" s="8"/>
      <c r="N537" s="59"/>
      <c r="O5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7" s="130" t="e">
        <f>IF(AND(テーブル1[[#This Row],[cCa(mg/dL) '[自動計算']_グラフ表示用]]&lt;&gt;"",テーブル1[[#This Row],[ラベル表示]]=TRUE),テーブル1[[#This Row],[cCa(mg/dL) '[自動計算']_グラフ表示用]],NA())</f>
        <v>#N/A</v>
      </c>
      <c r="Q537" s="130" t="e">
        <f>IF(AND(テーブル1[[#This Row],[P(mg/dL)]]&lt;&gt;"",テーブル1[[#This Row],[ラベル表示]]=TRUE),テーブル1[[#This Row],[P(mg/dL)]],NA())</f>
        <v>#N/A</v>
      </c>
      <c r="R537" s="130" t="e">
        <f>IF(AND(テーブル1[[#This Row],[設定項目]]&lt;&gt;"",テーブル1[[#This Row],[ラベル表示]]=TRUE),テーブル1[[#This Row],[設定項目]],NA())</f>
        <v>#N/A</v>
      </c>
      <c r="S537" s="58" t="e">
        <f>IF(テーブル1[[#This Row],[設定項目]]&gt;=設定!$D$13,テーブル1[[#This Row],[val_J]],NA())</f>
        <v>#N/A</v>
      </c>
      <c r="T537" s="11" t="e">
        <f>IF(テーブル1[[#This Row],[設定項目]]&gt;=設定!$D$13,テーブル1[[#This Row],[val_K]],NA())</f>
        <v>#N/A</v>
      </c>
      <c r="U537" s="11" t="e">
        <f>IF(AND(テーブル1[[#This Row],[設定項目]]&lt;設定!$D$13,テーブル1[[#This Row],[設定項目]]&gt;=設定!$D$12),テーブル1[[#This Row],[val_J]],NA())</f>
        <v>#N/A</v>
      </c>
      <c r="V537" s="11" t="e">
        <f>IF(AND(テーブル1[[#This Row],[設定項目]]&lt;設定!$D$13,テーブル1[[#This Row],[設定項目]]&gt;=設定!$D$12),テーブル1[[#This Row],[val_K]],NA())</f>
        <v>#N/A</v>
      </c>
      <c r="W537" s="11" t="e">
        <f>IF(AND(テーブル1[[#This Row],[設定項目]]&lt;設定!$D$12,テーブル1[[#This Row],[設定項目]]&gt;=設定!$D$11),テーブル1[[#This Row],[val_J]],NA())</f>
        <v>#N/A</v>
      </c>
      <c r="X537" s="11" t="e">
        <f>IF(AND(テーブル1[[#This Row],[設定項目]]&lt;設定!$D$12,テーブル1[[#This Row],[設定項目]]&gt;=設定!$D$11),テーブル1[[#This Row],[val_K]],NA())</f>
        <v>#N/A</v>
      </c>
      <c r="Y537" s="11" t="e">
        <f>IF(AND(テーブル1[[#This Row],[設定項目]]&lt;設定!$D$11,テーブル1[[#This Row],[設定項目]]&gt;=設定!$D$10),テーブル1[[#This Row],[val_J]],NA())</f>
        <v>#N/A</v>
      </c>
      <c r="Z537" s="11" t="e">
        <f>IF(AND(テーブル1[[#This Row],[設定項目]]&lt;設定!$D$11,テーブル1[[#This Row],[設定項目]]&gt;=設定!$D$10),テーブル1[[#This Row],[val_K]],NA())</f>
        <v>#N/A</v>
      </c>
      <c r="AA537" s="11" t="e">
        <f>IF(AND(テーブル1[[#This Row],[設定項目]]&lt;設定!$D$10,テーブル1[[#This Row],[設定項目]]&gt;=設定!$D$9),テーブル1[[#This Row],[val_J]],NA())</f>
        <v>#N/A</v>
      </c>
      <c r="AB537" s="11" t="e">
        <f>IF(AND(テーブル1[[#This Row],[設定項目]]&lt;設定!$D$10,テーブル1[[#This Row],[設定項目]]&gt;=設定!$D$9),テーブル1[[#This Row],[val_K]],NA())</f>
        <v>#N/A</v>
      </c>
      <c r="AC537" s="11" t="e">
        <f>IF(AND(テーブル1[[#This Row],[設定項目]]&lt;設定!$F$8,テーブル1[[#This Row],[設定項目]]&lt;&gt;""),テーブル1[[#This Row],[val_J]],NA())</f>
        <v>#N/A</v>
      </c>
      <c r="AD537" s="11" t="e">
        <f>IF(AND(テーブル1[[#This Row],[設定項目]]&lt;設定!$F$8,テーブル1[[#This Row],[設定項目]]&lt;&gt;""),テーブル1[[#This Row],[val_K]],NA())</f>
        <v>#N/A</v>
      </c>
      <c r="AE537" s="11">
        <f>IF(AND('グラフ(cCa-P)'!$I$11="ON",テーブル1[[#This Row],[ラベル表示]]=TRUE),テーブル1[[#This Row],[名前]],"")</f>
        <v>0</v>
      </c>
      <c r="AF537" s="11">
        <f>IF(AND('グラフ(PTH-cCa,P)'!$I$31="ON",テーブル1[[#This Row],[ラベル表示]]=TRUE),テーブル1[[#This Row],[名前]],"")</f>
        <v>0</v>
      </c>
      <c r="AG537" s="11">
        <f>IF(AND('グラフ(PTH-cCa,P)'!$Y$31="ON",テーブル1[[#This Row],[ラベル表示]]=TRUE),テーブル1[[#This Row],[名前]],"")</f>
        <v>0</v>
      </c>
      <c r="AH537" s="76">
        <f t="shared" si="17"/>
        <v>0</v>
      </c>
    </row>
    <row r="538" spans="2:34" ht="20.399999999999999" customHeight="1" x14ac:dyDescent="0.45">
      <c r="B538" s="129" t="b">
        <v>1</v>
      </c>
      <c r="C538" s="88">
        <f t="shared" si="16"/>
        <v>534</v>
      </c>
      <c r="D538" s="144"/>
      <c r="E538" s="8"/>
      <c r="F538" s="8"/>
      <c r="G538" s="8"/>
      <c r="H538" s="8"/>
      <c r="I538" s="8"/>
      <c r="J538" s="8"/>
      <c r="K538" s="136" t="str">
        <f>テーブル1[[#This Row],[cCa(mg/dL) '[自動計算']_グラフ表示用]]</f>
        <v/>
      </c>
      <c r="L538" s="8"/>
      <c r="M538" s="8"/>
      <c r="N538" s="59"/>
      <c r="O5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8" s="130" t="e">
        <f>IF(AND(テーブル1[[#This Row],[cCa(mg/dL) '[自動計算']_グラフ表示用]]&lt;&gt;"",テーブル1[[#This Row],[ラベル表示]]=TRUE),テーブル1[[#This Row],[cCa(mg/dL) '[自動計算']_グラフ表示用]],NA())</f>
        <v>#N/A</v>
      </c>
      <c r="Q538" s="130" t="e">
        <f>IF(AND(テーブル1[[#This Row],[P(mg/dL)]]&lt;&gt;"",テーブル1[[#This Row],[ラベル表示]]=TRUE),テーブル1[[#This Row],[P(mg/dL)]],NA())</f>
        <v>#N/A</v>
      </c>
      <c r="R538" s="130" t="e">
        <f>IF(AND(テーブル1[[#This Row],[設定項目]]&lt;&gt;"",テーブル1[[#This Row],[ラベル表示]]=TRUE),テーブル1[[#This Row],[設定項目]],NA())</f>
        <v>#N/A</v>
      </c>
      <c r="S538" s="58" t="e">
        <f>IF(テーブル1[[#This Row],[設定項目]]&gt;=設定!$D$13,テーブル1[[#This Row],[val_J]],NA())</f>
        <v>#N/A</v>
      </c>
      <c r="T538" s="11" t="e">
        <f>IF(テーブル1[[#This Row],[設定項目]]&gt;=設定!$D$13,テーブル1[[#This Row],[val_K]],NA())</f>
        <v>#N/A</v>
      </c>
      <c r="U538" s="11" t="e">
        <f>IF(AND(テーブル1[[#This Row],[設定項目]]&lt;設定!$D$13,テーブル1[[#This Row],[設定項目]]&gt;=設定!$D$12),テーブル1[[#This Row],[val_J]],NA())</f>
        <v>#N/A</v>
      </c>
      <c r="V538" s="11" t="e">
        <f>IF(AND(テーブル1[[#This Row],[設定項目]]&lt;設定!$D$13,テーブル1[[#This Row],[設定項目]]&gt;=設定!$D$12),テーブル1[[#This Row],[val_K]],NA())</f>
        <v>#N/A</v>
      </c>
      <c r="W538" s="11" t="e">
        <f>IF(AND(テーブル1[[#This Row],[設定項目]]&lt;設定!$D$12,テーブル1[[#This Row],[設定項目]]&gt;=設定!$D$11),テーブル1[[#This Row],[val_J]],NA())</f>
        <v>#N/A</v>
      </c>
      <c r="X538" s="11" t="e">
        <f>IF(AND(テーブル1[[#This Row],[設定項目]]&lt;設定!$D$12,テーブル1[[#This Row],[設定項目]]&gt;=設定!$D$11),テーブル1[[#This Row],[val_K]],NA())</f>
        <v>#N/A</v>
      </c>
      <c r="Y538" s="11" t="e">
        <f>IF(AND(テーブル1[[#This Row],[設定項目]]&lt;設定!$D$11,テーブル1[[#This Row],[設定項目]]&gt;=設定!$D$10),テーブル1[[#This Row],[val_J]],NA())</f>
        <v>#N/A</v>
      </c>
      <c r="Z538" s="11" t="e">
        <f>IF(AND(テーブル1[[#This Row],[設定項目]]&lt;設定!$D$11,テーブル1[[#This Row],[設定項目]]&gt;=設定!$D$10),テーブル1[[#This Row],[val_K]],NA())</f>
        <v>#N/A</v>
      </c>
      <c r="AA538" s="11" t="e">
        <f>IF(AND(テーブル1[[#This Row],[設定項目]]&lt;設定!$D$10,テーブル1[[#This Row],[設定項目]]&gt;=設定!$D$9),テーブル1[[#This Row],[val_J]],NA())</f>
        <v>#N/A</v>
      </c>
      <c r="AB538" s="11" t="e">
        <f>IF(AND(テーブル1[[#This Row],[設定項目]]&lt;設定!$D$10,テーブル1[[#This Row],[設定項目]]&gt;=設定!$D$9),テーブル1[[#This Row],[val_K]],NA())</f>
        <v>#N/A</v>
      </c>
      <c r="AC538" s="11" t="e">
        <f>IF(AND(テーブル1[[#This Row],[設定項目]]&lt;設定!$F$8,テーブル1[[#This Row],[設定項目]]&lt;&gt;""),テーブル1[[#This Row],[val_J]],NA())</f>
        <v>#N/A</v>
      </c>
      <c r="AD538" s="11" t="e">
        <f>IF(AND(テーブル1[[#This Row],[設定項目]]&lt;設定!$F$8,テーブル1[[#This Row],[設定項目]]&lt;&gt;""),テーブル1[[#This Row],[val_K]],NA())</f>
        <v>#N/A</v>
      </c>
      <c r="AE538" s="11">
        <f>IF(AND('グラフ(cCa-P)'!$I$11="ON",テーブル1[[#This Row],[ラベル表示]]=TRUE),テーブル1[[#This Row],[名前]],"")</f>
        <v>0</v>
      </c>
      <c r="AF538" s="11">
        <f>IF(AND('グラフ(PTH-cCa,P)'!$I$31="ON",テーブル1[[#This Row],[ラベル表示]]=TRUE),テーブル1[[#This Row],[名前]],"")</f>
        <v>0</v>
      </c>
      <c r="AG538" s="11">
        <f>IF(AND('グラフ(PTH-cCa,P)'!$Y$31="ON",テーブル1[[#This Row],[ラベル表示]]=TRUE),テーブル1[[#This Row],[名前]],"")</f>
        <v>0</v>
      </c>
      <c r="AH538" s="76">
        <f t="shared" si="17"/>
        <v>0</v>
      </c>
    </row>
    <row r="539" spans="2:34" ht="20.399999999999999" customHeight="1" x14ac:dyDescent="0.45">
      <c r="B539" s="129" t="b">
        <v>1</v>
      </c>
      <c r="C539" s="88">
        <f t="shared" si="16"/>
        <v>535</v>
      </c>
      <c r="D539" s="144"/>
      <c r="E539" s="8"/>
      <c r="F539" s="8"/>
      <c r="G539" s="8"/>
      <c r="H539" s="8"/>
      <c r="I539" s="8"/>
      <c r="J539" s="8"/>
      <c r="K539" s="136" t="str">
        <f>テーブル1[[#This Row],[cCa(mg/dL) '[自動計算']_グラフ表示用]]</f>
        <v/>
      </c>
      <c r="L539" s="8"/>
      <c r="M539" s="8"/>
      <c r="N539" s="59"/>
      <c r="O5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39" s="130" t="e">
        <f>IF(AND(テーブル1[[#This Row],[cCa(mg/dL) '[自動計算']_グラフ表示用]]&lt;&gt;"",テーブル1[[#This Row],[ラベル表示]]=TRUE),テーブル1[[#This Row],[cCa(mg/dL) '[自動計算']_グラフ表示用]],NA())</f>
        <v>#N/A</v>
      </c>
      <c r="Q539" s="130" t="e">
        <f>IF(AND(テーブル1[[#This Row],[P(mg/dL)]]&lt;&gt;"",テーブル1[[#This Row],[ラベル表示]]=TRUE),テーブル1[[#This Row],[P(mg/dL)]],NA())</f>
        <v>#N/A</v>
      </c>
      <c r="R539" s="130" t="e">
        <f>IF(AND(テーブル1[[#This Row],[設定項目]]&lt;&gt;"",テーブル1[[#This Row],[ラベル表示]]=TRUE),テーブル1[[#This Row],[設定項目]],NA())</f>
        <v>#N/A</v>
      </c>
      <c r="S539" s="58" t="e">
        <f>IF(テーブル1[[#This Row],[設定項目]]&gt;=設定!$D$13,テーブル1[[#This Row],[val_J]],NA())</f>
        <v>#N/A</v>
      </c>
      <c r="T539" s="11" t="e">
        <f>IF(テーブル1[[#This Row],[設定項目]]&gt;=設定!$D$13,テーブル1[[#This Row],[val_K]],NA())</f>
        <v>#N/A</v>
      </c>
      <c r="U539" s="11" t="e">
        <f>IF(AND(テーブル1[[#This Row],[設定項目]]&lt;設定!$D$13,テーブル1[[#This Row],[設定項目]]&gt;=設定!$D$12),テーブル1[[#This Row],[val_J]],NA())</f>
        <v>#N/A</v>
      </c>
      <c r="V539" s="11" t="e">
        <f>IF(AND(テーブル1[[#This Row],[設定項目]]&lt;設定!$D$13,テーブル1[[#This Row],[設定項目]]&gt;=設定!$D$12),テーブル1[[#This Row],[val_K]],NA())</f>
        <v>#N/A</v>
      </c>
      <c r="W539" s="11" t="e">
        <f>IF(AND(テーブル1[[#This Row],[設定項目]]&lt;設定!$D$12,テーブル1[[#This Row],[設定項目]]&gt;=設定!$D$11),テーブル1[[#This Row],[val_J]],NA())</f>
        <v>#N/A</v>
      </c>
      <c r="X539" s="11" t="e">
        <f>IF(AND(テーブル1[[#This Row],[設定項目]]&lt;設定!$D$12,テーブル1[[#This Row],[設定項目]]&gt;=設定!$D$11),テーブル1[[#This Row],[val_K]],NA())</f>
        <v>#N/A</v>
      </c>
      <c r="Y539" s="11" t="e">
        <f>IF(AND(テーブル1[[#This Row],[設定項目]]&lt;設定!$D$11,テーブル1[[#This Row],[設定項目]]&gt;=設定!$D$10),テーブル1[[#This Row],[val_J]],NA())</f>
        <v>#N/A</v>
      </c>
      <c r="Z539" s="11" t="e">
        <f>IF(AND(テーブル1[[#This Row],[設定項目]]&lt;設定!$D$11,テーブル1[[#This Row],[設定項目]]&gt;=設定!$D$10),テーブル1[[#This Row],[val_K]],NA())</f>
        <v>#N/A</v>
      </c>
      <c r="AA539" s="11" t="e">
        <f>IF(AND(テーブル1[[#This Row],[設定項目]]&lt;設定!$D$10,テーブル1[[#This Row],[設定項目]]&gt;=設定!$D$9),テーブル1[[#This Row],[val_J]],NA())</f>
        <v>#N/A</v>
      </c>
      <c r="AB539" s="11" t="e">
        <f>IF(AND(テーブル1[[#This Row],[設定項目]]&lt;設定!$D$10,テーブル1[[#This Row],[設定項目]]&gt;=設定!$D$9),テーブル1[[#This Row],[val_K]],NA())</f>
        <v>#N/A</v>
      </c>
      <c r="AC539" s="11" t="e">
        <f>IF(AND(テーブル1[[#This Row],[設定項目]]&lt;設定!$F$8,テーブル1[[#This Row],[設定項目]]&lt;&gt;""),テーブル1[[#This Row],[val_J]],NA())</f>
        <v>#N/A</v>
      </c>
      <c r="AD539" s="11" t="e">
        <f>IF(AND(テーブル1[[#This Row],[設定項目]]&lt;設定!$F$8,テーブル1[[#This Row],[設定項目]]&lt;&gt;""),テーブル1[[#This Row],[val_K]],NA())</f>
        <v>#N/A</v>
      </c>
      <c r="AE539" s="11">
        <f>IF(AND('グラフ(cCa-P)'!$I$11="ON",テーブル1[[#This Row],[ラベル表示]]=TRUE),テーブル1[[#This Row],[名前]],"")</f>
        <v>0</v>
      </c>
      <c r="AF539" s="11">
        <f>IF(AND('グラフ(PTH-cCa,P)'!$I$31="ON",テーブル1[[#This Row],[ラベル表示]]=TRUE),テーブル1[[#This Row],[名前]],"")</f>
        <v>0</v>
      </c>
      <c r="AG539" s="11">
        <f>IF(AND('グラフ(PTH-cCa,P)'!$Y$31="ON",テーブル1[[#This Row],[ラベル表示]]=TRUE),テーブル1[[#This Row],[名前]],"")</f>
        <v>0</v>
      </c>
      <c r="AH539" s="76">
        <f t="shared" si="17"/>
        <v>0</v>
      </c>
    </row>
    <row r="540" spans="2:34" ht="20.399999999999999" customHeight="1" x14ac:dyDescent="0.45">
      <c r="B540" s="129" t="b">
        <v>1</v>
      </c>
      <c r="C540" s="88">
        <f t="shared" si="16"/>
        <v>536</v>
      </c>
      <c r="D540" s="144"/>
      <c r="E540" s="8"/>
      <c r="F540" s="8"/>
      <c r="G540" s="8"/>
      <c r="H540" s="8"/>
      <c r="I540" s="8"/>
      <c r="J540" s="8"/>
      <c r="K540" s="136" t="str">
        <f>テーブル1[[#This Row],[cCa(mg/dL) '[自動計算']_グラフ表示用]]</f>
        <v/>
      </c>
      <c r="L540" s="8"/>
      <c r="M540" s="8"/>
      <c r="N540" s="59"/>
      <c r="O5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0" s="130" t="e">
        <f>IF(AND(テーブル1[[#This Row],[cCa(mg/dL) '[自動計算']_グラフ表示用]]&lt;&gt;"",テーブル1[[#This Row],[ラベル表示]]=TRUE),テーブル1[[#This Row],[cCa(mg/dL) '[自動計算']_グラフ表示用]],NA())</f>
        <v>#N/A</v>
      </c>
      <c r="Q540" s="130" t="e">
        <f>IF(AND(テーブル1[[#This Row],[P(mg/dL)]]&lt;&gt;"",テーブル1[[#This Row],[ラベル表示]]=TRUE),テーブル1[[#This Row],[P(mg/dL)]],NA())</f>
        <v>#N/A</v>
      </c>
      <c r="R540" s="130" t="e">
        <f>IF(AND(テーブル1[[#This Row],[設定項目]]&lt;&gt;"",テーブル1[[#This Row],[ラベル表示]]=TRUE),テーブル1[[#This Row],[設定項目]],NA())</f>
        <v>#N/A</v>
      </c>
      <c r="S540" s="58" t="e">
        <f>IF(テーブル1[[#This Row],[設定項目]]&gt;=設定!$D$13,テーブル1[[#This Row],[val_J]],NA())</f>
        <v>#N/A</v>
      </c>
      <c r="T540" s="11" t="e">
        <f>IF(テーブル1[[#This Row],[設定項目]]&gt;=設定!$D$13,テーブル1[[#This Row],[val_K]],NA())</f>
        <v>#N/A</v>
      </c>
      <c r="U540" s="11" t="e">
        <f>IF(AND(テーブル1[[#This Row],[設定項目]]&lt;設定!$D$13,テーブル1[[#This Row],[設定項目]]&gt;=設定!$D$12),テーブル1[[#This Row],[val_J]],NA())</f>
        <v>#N/A</v>
      </c>
      <c r="V540" s="11" t="e">
        <f>IF(AND(テーブル1[[#This Row],[設定項目]]&lt;設定!$D$13,テーブル1[[#This Row],[設定項目]]&gt;=設定!$D$12),テーブル1[[#This Row],[val_K]],NA())</f>
        <v>#N/A</v>
      </c>
      <c r="W540" s="11" t="e">
        <f>IF(AND(テーブル1[[#This Row],[設定項目]]&lt;設定!$D$12,テーブル1[[#This Row],[設定項目]]&gt;=設定!$D$11),テーブル1[[#This Row],[val_J]],NA())</f>
        <v>#N/A</v>
      </c>
      <c r="X540" s="11" t="e">
        <f>IF(AND(テーブル1[[#This Row],[設定項目]]&lt;設定!$D$12,テーブル1[[#This Row],[設定項目]]&gt;=設定!$D$11),テーブル1[[#This Row],[val_K]],NA())</f>
        <v>#N/A</v>
      </c>
      <c r="Y540" s="11" t="e">
        <f>IF(AND(テーブル1[[#This Row],[設定項目]]&lt;設定!$D$11,テーブル1[[#This Row],[設定項目]]&gt;=設定!$D$10),テーブル1[[#This Row],[val_J]],NA())</f>
        <v>#N/A</v>
      </c>
      <c r="Z540" s="11" t="e">
        <f>IF(AND(テーブル1[[#This Row],[設定項目]]&lt;設定!$D$11,テーブル1[[#This Row],[設定項目]]&gt;=設定!$D$10),テーブル1[[#This Row],[val_K]],NA())</f>
        <v>#N/A</v>
      </c>
      <c r="AA540" s="11" t="e">
        <f>IF(AND(テーブル1[[#This Row],[設定項目]]&lt;設定!$D$10,テーブル1[[#This Row],[設定項目]]&gt;=設定!$D$9),テーブル1[[#This Row],[val_J]],NA())</f>
        <v>#N/A</v>
      </c>
      <c r="AB540" s="11" t="e">
        <f>IF(AND(テーブル1[[#This Row],[設定項目]]&lt;設定!$D$10,テーブル1[[#This Row],[設定項目]]&gt;=設定!$D$9),テーブル1[[#This Row],[val_K]],NA())</f>
        <v>#N/A</v>
      </c>
      <c r="AC540" s="11" t="e">
        <f>IF(AND(テーブル1[[#This Row],[設定項目]]&lt;設定!$F$8,テーブル1[[#This Row],[設定項目]]&lt;&gt;""),テーブル1[[#This Row],[val_J]],NA())</f>
        <v>#N/A</v>
      </c>
      <c r="AD540" s="11" t="e">
        <f>IF(AND(テーブル1[[#This Row],[設定項目]]&lt;設定!$F$8,テーブル1[[#This Row],[設定項目]]&lt;&gt;""),テーブル1[[#This Row],[val_K]],NA())</f>
        <v>#N/A</v>
      </c>
      <c r="AE540" s="11">
        <f>IF(AND('グラフ(cCa-P)'!$I$11="ON",テーブル1[[#This Row],[ラベル表示]]=TRUE),テーブル1[[#This Row],[名前]],"")</f>
        <v>0</v>
      </c>
      <c r="AF540" s="11">
        <f>IF(AND('グラフ(PTH-cCa,P)'!$I$31="ON",テーブル1[[#This Row],[ラベル表示]]=TRUE),テーブル1[[#This Row],[名前]],"")</f>
        <v>0</v>
      </c>
      <c r="AG540" s="11">
        <f>IF(AND('グラフ(PTH-cCa,P)'!$Y$31="ON",テーブル1[[#This Row],[ラベル表示]]=TRUE),テーブル1[[#This Row],[名前]],"")</f>
        <v>0</v>
      </c>
      <c r="AH540" s="76">
        <f t="shared" si="17"/>
        <v>0</v>
      </c>
    </row>
    <row r="541" spans="2:34" ht="20.399999999999999" customHeight="1" x14ac:dyDescent="0.45">
      <c r="B541" s="129" t="b">
        <v>1</v>
      </c>
      <c r="C541" s="88">
        <f t="shared" si="16"/>
        <v>537</v>
      </c>
      <c r="D541" s="144"/>
      <c r="E541" s="8"/>
      <c r="F541" s="8"/>
      <c r="G541" s="8"/>
      <c r="H541" s="8"/>
      <c r="I541" s="8"/>
      <c r="J541" s="8"/>
      <c r="K541" s="136" t="str">
        <f>テーブル1[[#This Row],[cCa(mg/dL) '[自動計算']_グラフ表示用]]</f>
        <v/>
      </c>
      <c r="L541" s="8"/>
      <c r="M541" s="8"/>
      <c r="N541" s="59"/>
      <c r="O5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1" s="130" t="e">
        <f>IF(AND(テーブル1[[#This Row],[cCa(mg/dL) '[自動計算']_グラフ表示用]]&lt;&gt;"",テーブル1[[#This Row],[ラベル表示]]=TRUE),テーブル1[[#This Row],[cCa(mg/dL) '[自動計算']_グラフ表示用]],NA())</f>
        <v>#N/A</v>
      </c>
      <c r="Q541" s="130" t="e">
        <f>IF(AND(テーブル1[[#This Row],[P(mg/dL)]]&lt;&gt;"",テーブル1[[#This Row],[ラベル表示]]=TRUE),テーブル1[[#This Row],[P(mg/dL)]],NA())</f>
        <v>#N/A</v>
      </c>
      <c r="R541" s="130" t="e">
        <f>IF(AND(テーブル1[[#This Row],[設定項目]]&lt;&gt;"",テーブル1[[#This Row],[ラベル表示]]=TRUE),テーブル1[[#This Row],[設定項目]],NA())</f>
        <v>#N/A</v>
      </c>
      <c r="S541" s="58" t="e">
        <f>IF(テーブル1[[#This Row],[設定項目]]&gt;=設定!$D$13,テーブル1[[#This Row],[val_J]],NA())</f>
        <v>#N/A</v>
      </c>
      <c r="T541" s="11" t="e">
        <f>IF(テーブル1[[#This Row],[設定項目]]&gt;=設定!$D$13,テーブル1[[#This Row],[val_K]],NA())</f>
        <v>#N/A</v>
      </c>
      <c r="U541" s="11" t="e">
        <f>IF(AND(テーブル1[[#This Row],[設定項目]]&lt;設定!$D$13,テーブル1[[#This Row],[設定項目]]&gt;=設定!$D$12),テーブル1[[#This Row],[val_J]],NA())</f>
        <v>#N/A</v>
      </c>
      <c r="V541" s="11" t="e">
        <f>IF(AND(テーブル1[[#This Row],[設定項目]]&lt;設定!$D$13,テーブル1[[#This Row],[設定項目]]&gt;=設定!$D$12),テーブル1[[#This Row],[val_K]],NA())</f>
        <v>#N/A</v>
      </c>
      <c r="W541" s="11" t="e">
        <f>IF(AND(テーブル1[[#This Row],[設定項目]]&lt;設定!$D$12,テーブル1[[#This Row],[設定項目]]&gt;=設定!$D$11),テーブル1[[#This Row],[val_J]],NA())</f>
        <v>#N/A</v>
      </c>
      <c r="X541" s="11" t="e">
        <f>IF(AND(テーブル1[[#This Row],[設定項目]]&lt;設定!$D$12,テーブル1[[#This Row],[設定項目]]&gt;=設定!$D$11),テーブル1[[#This Row],[val_K]],NA())</f>
        <v>#N/A</v>
      </c>
      <c r="Y541" s="11" t="e">
        <f>IF(AND(テーブル1[[#This Row],[設定項目]]&lt;設定!$D$11,テーブル1[[#This Row],[設定項目]]&gt;=設定!$D$10),テーブル1[[#This Row],[val_J]],NA())</f>
        <v>#N/A</v>
      </c>
      <c r="Z541" s="11" t="e">
        <f>IF(AND(テーブル1[[#This Row],[設定項目]]&lt;設定!$D$11,テーブル1[[#This Row],[設定項目]]&gt;=設定!$D$10),テーブル1[[#This Row],[val_K]],NA())</f>
        <v>#N/A</v>
      </c>
      <c r="AA541" s="11" t="e">
        <f>IF(AND(テーブル1[[#This Row],[設定項目]]&lt;設定!$D$10,テーブル1[[#This Row],[設定項目]]&gt;=設定!$D$9),テーブル1[[#This Row],[val_J]],NA())</f>
        <v>#N/A</v>
      </c>
      <c r="AB541" s="11" t="e">
        <f>IF(AND(テーブル1[[#This Row],[設定項目]]&lt;設定!$D$10,テーブル1[[#This Row],[設定項目]]&gt;=設定!$D$9),テーブル1[[#This Row],[val_K]],NA())</f>
        <v>#N/A</v>
      </c>
      <c r="AC541" s="11" t="e">
        <f>IF(AND(テーブル1[[#This Row],[設定項目]]&lt;設定!$F$8,テーブル1[[#This Row],[設定項目]]&lt;&gt;""),テーブル1[[#This Row],[val_J]],NA())</f>
        <v>#N/A</v>
      </c>
      <c r="AD541" s="11" t="e">
        <f>IF(AND(テーブル1[[#This Row],[設定項目]]&lt;設定!$F$8,テーブル1[[#This Row],[設定項目]]&lt;&gt;""),テーブル1[[#This Row],[val_K]],NA())</f>
        <v>#N/A</v>
      </c>
      <c r="AE541" s="11">
        <f>IF(AND('グラフ(cCa-P)'!$I$11="ON",テーブル1[[#This Row],[ラベル表示]]=TRUE),テーブル1[[#This Row],[名前]],"")</f>
        <v>0</v>
      </c>
      <c r="AF541" s="11">
        <f>IF(AND('グラフ(PTH-cCa,P)'!$I$31="ON",テーブル1[[#This Row],[ラベル表示]]=TRUE),テーブル1[[#This Row],[名前]],"")</f>
        <v>0</v>
      </c>
      <c r="AG541" s="11">
        <f>IF(AND('グラフ(PTH-cCa,P)'!$Y$31="ON",テーブル1[[#This Row],[ラベル表示]]=TRUE),テーブル1[[#This Row],[名前]],"")</f>
        <v>0</v>
      </c>
      <c r="AH541" s="76">
        <f t="shared" si="17"/>
        <v>0</v>
      </c>
    </row>
    <row r="542" spans="2:34" ht="20.399999999999999" customHeight="1" x14ac:dyDescent="0.45">
      <c r="B542" s="129" t="b">
        <v>1</v>
      </c>
      <c r="C542" s="88">
        <f t="shared" si="16"/>
        <v>538</v>
      </c>
      <c r="D542" s="144"/>
      <c r="E542" s="8"/>
      <c r="F542" s="8"/>
      <c r="G542" s="8"/>
      <c r="H542" s="8"/>
      <c r="I542" s="8"/>
      <c r="J542" s="8"/>
      <c r="K542" s="136" t="str">
        <f>テーブル1[[#This Row],[cCa(mg/dL) '[自動計算']_グラフ表示用]]</f>
        <v/>
      </c>
      <c r="L542" s="8"/>
      <c r="M542" s="8"/>
      <c r="N542" s="59"/>
      <c r="O5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2" s="130" t="e">
        <f>IF(AND(テーブル1[[#This Row],[cCa(mg/dL) '[自動計算']_グラフ表示用]]&lt;&gt;"",テーブル1[[#This Row],[ラベル表示]]=TRUE),テーブル1[[#This Row],[cCa(mg/dL) '[自動計算']_グラフ表示用]],NA())</f>
        <v>#N/A</v>
      </c>
      <c r="Q542" s="130" t="e">
        <f>IF(AND(テーブル1[[#This Row],[P(mg/dL)]]&lt;&gt;"",テーブル1[[#This Row],[ラベル表示]]=TRUE),テーブル1[[#This Row],[P(mg/dL)]],NA())</f>
        <v>#N/A</v>
      </c>
      <c r="R542" s="130" t="e">
        <f>IF(AND(テーブル1[[#This Row],[設定項目]]&lt;&gt;"",テーブル1[[#This Row],[ラベル表示]]=TRUE),テーブル1[[#This Row],[設定項目]],NA())</f>
        <v>#N/A</v>
      </c>
      <c r="S542" s="58" t="e">
        <f>IF(テーブル1[[#This Row],[設定項目]]&gt;=設定!$D$13,テーブル1[[#This Row],[val_J]],NA())</f>
        <v>#N/A</v>
      </c>
      <c r="T542" s="11" t="e">
        <f>IF(テーブル1[[#This Row],[設定項目]]&gt;=設定!$D$13,テーブル1[[#This Row],[val_K]],NA())</f>
        <v>#N/A</v>
      </c>
      <c r="U542" s="11" t="e">
        <f>IF(AND(テーブル1[[#This Row],[設定項目]]&lt;設定!$D$13,テーブル1[[#This Row],[設定項目]]&gt;=設定!$D$12),テーブル1[[#This Row],[val_J]],NA())</f>
        <v>#N/A</v>
      </c>
      <c r="V542" s="11" t="e">
        <f>IF(AND(テーブル1[[#This Row],[設定項目]]&lt;設定!$D$13,テーブル1[[#This Row],[設定項目]]&gt;=設定!$D$12),テーブル1[[#This Row],[val_K]],NA())</f>
        <v>#N/A</v>
      </c>
      <c r="W542" s="11" t="e">
        <f>IF(AND(テーブル1[[#This Row],[設定項目]]&lt;設定!$D$12,テーブル1[[#This Row],[設定項目]]&gt;=設定!$D$11),テーブル1[[#This Row],[val_J]],NA())</f>
        <v>#N/A</v>
      </c>
      <c r="X542" s="11" t="e">
        <f>IF(AND(テーブル1[[#This Row],[設定項目]]&lt;設定!$D$12,テーブル1[[#This Row],[設定項目]]&gt;=設定!$D$11),テーブル1[[#This Row],[val_K]],NA())</f>
        <v>#N/A</v>
      </c>
      <c r="Y542" s="11" t="e">
        <f>IF(AND(テーブル1[[#This Row],[設定項目]]&lt;設定!$D$11,テーブル1[[#This Row],[設定項目]]&gt;=設定!$D$10),テーブル1[[#This Row],[val_J]],NA())</f>
        <v>#N/A</v>
      </c>
      <c r="Z542" s="11" t="e">
        <f>IF(AND(テーブル1[[#This Row],[設定項目]]&lt;設定!$D$11,テーブル1[[#This Row],[設定項目]]&gt;=設定!$D$10),テーブル1[[#This Row],[val_K]],NA())</f>
        <v>#N/A</v>
      </c>
      <c r="AA542" s="11" t="e">
        <f>IF(AND(テーブル1[[#This Row],[設定項目]]&lt;設定!$D$10,テーブル1[[#This Row],[設定項目]]&gt;=設定!$D$9),テーブル1[[#This Row],[val_J]],NA())</f>
        <v>#N/A</v>
      </c>
      <c r="AB542" s="11" t="e">
        <f>IF(AND(テーブル1[[#This Row],[設定項目]]&lt;設定!$D$10,テーブル1[[#This Row],[設定項目]]&gt;=設定!$D$9),テーブル1[[#This Row],[val_K]],NA())</f>
        <v>#N/A</v>
      </c>
      <c r="AC542" s="11" t="e">
        <f>IF(AND(テーブル1[[#This Row],[設定項目]]&lt;設定!$F$8,テーブル1[[#This Row],[設定項目]]&lt;&gt;""),テーブル1[[#This Row],[val_J]],NA())</f>
        <v>#N/A</v>
      </c>
      <c r="AD542" s="11" t="e">
        <f>IF(AND(テーブル1[[#This Row],[設定項目]]&lt;設定!$F$8,テーブル1[[#This Row],[設定項目]]&lt;&gt;""),テーブル1[[#This Row],[val_K]],NA())</f>
        <v>#N/A</v>
      </c>
      <c r="AE542" s="11">
        <f>IF(AND('グラフ(cCa-P)'!$I$11="ON",テーブル1[[#This Row],[ラベル表示]]=TRUE),テーブル1[[#This Row],[名前]],"")</f>
        <v>0</v>
      </c>
      <c r="AF542" s="11">
        <f>IF(AND('グラフ(PTH-cCa,P)'!$I$31="ON",テーブル1[[#This Row],[ラベル表示]]=TRUE),テーブル1[[#This Row],[名前]],"")</f>
        <v>0</v>
      </c>
      <c r="AG542" s="11">
        <f>IF(AND('グラフ(PTH-cCa,P)'!$Y$31="ON",テーブル1[[#This Row],[ラベル表示]]=TRUE),テーブル1[[#This Row],[名前]],"")</f>
        <v>0</v>
      </c>
      <c r="AH542" s="76">
        <f t="shared" si="17"/>
        <v>0</v>
      </c>
    </row>
    <row r="543" spans="2:34" ht="20.399999999999999" customHeight="1" x14ac:dyDescent="0.45">
      <c r="B543" s="129" t="b">
        <v>1</v>
      </c>
      <c r="C543" s="88">
        <f t="shared" si="16"/>
        <v>539</v>
      </c>
      <c r="D543" s="144"/>
      <c r="E543" s="8"/>
      <c r="F543" s="8"/>
      <c r="G543" s="8"/>
      <c r="H543" s="8"/>
      <c r="I543" s="8"/>
      <c r="J543" s="8"/>
      <c r="K543" s="136" t="str">
        <f>テーブル1[[#This Row],[cCa(mg/dL) '[自動計算']_グラフ表示用]]</f>
        <v/>
      </c>
      <c r="L543" s="8"/>
      <c r="M543" s="8"/>
      <c r="N543" s="59"/>
      <c r="O5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3" s="130" t="e">
        <f>IF(AND(テーブル1[[#This Row],[cCa(mg/dL) '[自動計算']_グラフ表示用]]&lt;&gt;"",テーブル1[[#This Row],[ラベル表示]]=TRUE),テーブル1[[#This Row],[cCa(mg/dL) '[自動計算']_グラフ表示用]],NA())</f>
        <v>#N/A</v>
      </c>
      <c r="Q543" s="130" t="e">
        <f>IF(AND(テーブル1[[#This Row],[P(mg/dL)]]&lt;&gt;"",テーブル1[[#This Row],[ラベル表示]]=TRUE),テーブル1[[#This Row],[P(mg/dL)]],NA())</f>
        <v>#N/A</v>
      </c>
      <c r="R543" s="130" t="e">
        <f>IF(AND(テーブル1[[#This Row],[設定項目]]&lt;&gt;"",テーブル1[[#This Row],[ラベル表示]]=TRUE),テーブル1[[#This Row],[設定項目]],NA())</f>
        <v>#N/A</v>
      </c>
      <c r="S543" s="58" t="e">
        <f>IF(テーブル1[[#This Row],[設定項目]]&gt;=設定!$D$13,テーブル1[[#This Row],[val_J]],NA())</f>
        <v>#N/A</v>
      </c>
      <c r="T543" s="11" t="e">
        <f>IF(テーブル1[[#This Row],[設定項目]]&gt;=設定!$D$13,テーブル1[[#This Row],[val_K]],NA())</f>
        <v>#N/A</v>
      </c>
      <c r="U543" s="11" t="e">
        <f>IF(AND(テーブル1[[#This Row],[設定項目]]&lt;設定!$D$13,テーブル1[[#This Row],[設定項目]]&gt;=設定!$D$12),テーブル1[[#This Row],[val_J]],NA())</f>
        <v>#N/A</v>
      </c>
      <c r="V543" s="11" t="e">
        <f>IF(AND(テーブル1[[#This Row],[設定項目]]&lt;設定!$D$13,テーブル1[[#This Row],[設定項目]]&gt;=設定!$D$12),テーブル1[[#This Row],[val_K]],NA())</f>
        <v>#N/A</v>
      </c>
      <c r="W543" s="11" t="e">
        <f>IF(AND(テーブル1[[#This Row],[設定項目]]&lt;設定!$D$12,テーブル1[[#This Row],[設定項目]]&gt;=設定!$D$11),テーブル1[[#This Row],[val_J]],NA())</f>
        <v>#N/A</v>
      </c>
      <c r="X543" s="11" t="e">
        <f>IF(AND(テーブル1[[#This Row],[設定項目]]&lt;設定!$D$12,テーブル1[[#This Row],[設定項目]]&gt;=設定!$D$11),テーブル1[[#This Row],[val_K]],NA())</f>
        <v>#N/A</v>
      </c>
      <c r="Y543" s="11" t="e">
        <f>IF(AND(テーブル1[[#This Row],[設定項目]]&lt;設定!$D$11,テーブル1[[#This Row],[設定項目]]&gt;=設定!$D$10),テーブル1[[#This Row],[val_J]],NA())</f>
        <v>#N/A</v>
      </c>
      <c r="Z543" s="11" t="e">
        <f>IF(AND(テーブル1[[#This Row],[設定項目]]&lt;設定!$D$11,テーブル1[[#This Row],[設定項目]]&gt;=設定!$D$10),テーブル1[[#This Row],[val_K]],NA())</f>
        <v>#N/A</v>
      </c>
      <c r="AA543" s="11" t="e">
        <f>IF(AND(テーブル1[[#This Row],[設定項目]]&lt;設定!$D$10,テーブル1[[#This Row],[設定項目]]&gt;=設定!$D$9),テーブル1[[#This Row],[val_J]],NA())</f>
        <v>#N/A</v>
      </c>
      <c r="AB543" s="11" t="e">
        <f>IF(AND(テーブル1[[#This Row],[設定項目]]&lt;設定!$D$10,テーブル1[[#This Row],[設定項目]]&gt;=設定!$D$9),テーブル1[[#This Row],[val_K]],NA())</f>
        <v>#N/A</v>
      </c>
      <c r="AC543" s="11" t="e">
        <f>IF(AND(テーブル1[[#This Row],[設定項目]]&lt;設定!$F$8,テーブル1[[#This Row],[設定項目]]&lt;&gt;""),テーブル1[[#This Row],[val_J]],NA())</f>
        <v>#N/A</v>
      </c>
      <c r="AD543" s="11" t="e">
        <f>IF(AND(テーブル1[[#This Row],[設定項目]]&lt;設定!$F$8,テーブル1[[#This Row],[設定項目]]&lt;&gt;""),テーブル1[[#This Row],[val_K]],NA())</f>
        <v>#N/A</v>
      </c>
      <c r="AE543" s="11">
        <f>IF(AND('グラフ(cCa-P)'!$I$11="ON",テーブル1[[#This Row],[ラベル表示]]=TRUE),テーブル1[[#This Row],[名前]],"")</f>
        <v>0</v>
      </c>
      <c r="AF543" s="11">
        <f>IF(AND('グラフ(PTH-cCa,P)'!$I$31="ON",テーブル1[[#This Row],[ラベル表示]]=TRUE),テーブル1[[#This Row],[名前]],"")</f>
        <v>0</v>
      </c>
      <c r="AG543" s="11">
        <f>IF(AND('グラフ(PTH-cCa,P)'!$Y$31="ON",テーブル1[[#This Row],[ラベル表示]]=TRUE),テーブル1[[#This Row],[名前]],"")</f>
        <v>0</v>
      </c>
      <c r="AH543" s="76">
        <f t="shared" si="17"/>
        <v>0</v>
      </c>
    </row>
    <row r="544" spans="2:34" ht="20.399999999999999" customHeight="1" x14ac:dyDescent="0.45">
      <c r="B544" s="129" t="b">
        <v>1</v>
      </c>
      <c r="C544" s="88">
        <f t="shared" si="16"/>
        <v>540</v>
      </c>
      <c r="D544" s="144"/>
      <c r="E544" s="8"/>
      <c r="F544" s="8"/>
      <c r="G544" s="8"/>
      <c r="H544" s="8"/>
      <c r="I544" s="8"/>
      <c r="J544" s="8"/>
      <c r="K544" s="136" t="str">
        <f>テーブル1[[#This Row],[cCa(mg/dL) '[自動計算']_グラフ表示用]]</f>
        <v/>
      </c>
      <c r="L544" s="8"/>
      <c r="M544" s="8"/>
      <c r="N544" s="59"/>
      <c r="O5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4" s="130" t="e">
        <f>IF(AND(テーブル1[[#This Row],[cCa(mg/dL) '[自動計算']_グラフ表示用]]&lt;&gt;"",テーブル1[[#This Row],[ラベル表示]]=TRUE),テーブル1[[#This Row],[cCa(mg/dL) '[自動計算']_グラフ表示用]],NA())</f>
        <v>#N/A</v>
      </c>
      <c r="Q544" s="130" t="e">
        <f>IF(AND(テーブル1[[#This Row],[P(mg/dL)]]&lt;&gt;"",テーブル1[[#This Row],[ラベル表示]]=TRUE),テーブル1[[#This Row],[P(mg/dL)]],NA())</f>
        <v>#N/A</v>
      </c>
      <c r="R544" s="130" t="e">
        <f>IF(AND(テーブル1[[#This Row],[設定項目]]&lt;&gt;"",テーブル1[[#This Row],[ラベル表示]]=TRUE),テーブル1[[#This Row],[設定項目]],NA())</f>
        <v>#N/A</v>
      </c>
      <c r="S544" s="58" t="e">
        <f>IF(テーブル1[[#This Row],[設定項目]]&gt;=設定!$D$13,テーブル1[[#This Row],[val_J]],NA())</f>
        <v>#N/A</v>
      </c>
      <c r="T544" s="11" t="e">
        <f>IF(テーブル1[[#This Row],[設定項目]]&gt;=設定!$D$13,テーブル1[[#This Row],[val_K]],NA())</f>
        <v>#N/A</v>
      </c>
      <c r="U544" s="11" t="e">
        <f>IF(AND(テーブル1[[#This Row],[設定項目]]&lt;設定!$D$13,テーブル1[[#This Row],[設定項目]]&gt;=設定!$D$12),テーブル1[[#This Row],[val_J]],NA())</f>
        <v>#N/A</v>
      </c>
      <c r="V544" s="11" t="e">
        <f>IF(AND(テーブル1[[#This Row],[設定項目]]&lt;設定!$D$13,テーブル1[[#This Row],[設定項目]]&gt;=設定!$D$12),テーブル1[[#This Row],[val_K]],NA())</f>
        <v>#N/A</v>
      </c>
      <c r="W544" s="11" t="e">
        <f>IF(AND(テーブル1[[#This Row],[設定項目]]&lt;設定!$D$12,テーブル1[[#This Row],[設定項目]]&gt;=設定!$D$11),テーブル1[[#This Row],[val_J]],NA())</f>
        <v>#N/A</v>
      </c>
      <c r="X544" s="11" t="e">
        <f>IF(AND(テーブル1[[#This Row],[設定項目]]&lt;設定!$D$12,テーブル1[[#This Row],[設定項目]]&gt;=設定!$D$11),テーブル1[[#This Row],[val_K]],NA())</f>
        <v>#N/A</v>
      </c>
      <c r="Y544" s="11" t="e">
        <f>IF(AND(テーブル1[[#This Row],[設定項目]]&lt;設定!$D$11,テーブル1[[#This Row],[設定項目]]&gt;=設定!$D$10),テーブル1[[#This Row],[val_J]],NA())</f>
        <v>#N/A</v>
      </c>
      <c r="Z544" s="11" t="e">
        <f>IF(AND(テーブル1[[#This Row],[設定項目]]&lt;設定!$D$11,テーブル1[[#This Row],[設定項目]]&gt;=設定!$D$10),テーブル1[[#This Row],[val_K]],NA())</f>
        <v>#N/A</v>
      </c>
      <c r="AA544" s="11" t="e">
        <f>IF(AND(テーブル1[[#This Row],[設定項目]]&lt;設定!$D$10,テーブル1[[#This Row],[設定項目]]&gt;=設定!$D$9),テーブル1[[#This Row],[val_J]],NA())</f>
        <v>#N/A</v>
      </c>
      <c r="AB544" s="11" t="e">
        <f>IF(AND(テーブル1[[#This Row],[設定項目]]&lt;設定!$D$10,テーブル1[[#This Row],[設定項目]]&gt;=設定!$D$9),テーブル1[[#This Row],[val_K]],NA())</f>
        <v>#N/A</v>
      </c>
      <c r="AC544" s="11" t="e">
        <f>IF(AND(テーブル1[[#This Row],[設定項目]]&lt;設定!$F$8,テーブル1[[#This Row],[設定項目]]&lt;&gt;""),テーブル1[[#This Row],[val_J]],NA())</f>
        <v>#N/A</v>
      </c>
      <c r="AD544" s="11" t="e">
        <f>IF(AND(テーブル1[[#This Row],[設定項目]]&lt;設定!$F$8,テーブル1[[#This Row],[設定項目]]&lt;&gt;""),テーブル1[[#This Row],[val_K]],NA())</f>
        <v>#N/A</v>
      </c>
      <c r="AE544" s="11">
        <f>IF(AND('グラフ(cCa-P)'!$I$11="ON",テーブル1[[#This Row],[ラベル表示]]=TRUE),テーブル1[[#This Row],[名前]],"")</f>
        <v>0</v>
      </c>
      <c r="AF544" s="11">
        <f>IF(AND('グラフ(PTH-cCa,P)'!$I$31="ON",テーブル1[[#This Row],[ラベル表示]]=TRUE),テーブル1[[#This Row],[名前]],"")</f>
        <v>0</v>
      </c>
      <c r="AG544" s="11">
        <f>IF(AND('グラフ(PTH-cCa,P)'!$Y$31="ON",テーブル1[[#This Row],[ラベル表示]]=TRUE),テーブル1[[#This Row],[名前]],"")</f>
        <v>0</v>
      </c>
      <c r="AH544" s="76">
        <f t="shared" si="17"/>
        <v>0</v>
      </c>
    </row>
    <row r="545" spans="2:34" ht="20.399999999999999" customHeight="1" x14ac:dyDescent="0.45">
      <c r="B545" s="129" t="b">
        <v>1</v>
      </c>
      <c r="C545" s="88">
        <f t="shared" si="16"/>
        <v>541</v>
      </c>
      <c r="D545" s="144"/>
      <c r="E545" s="8"/>
      <c r="F545" s="8"/>
      <c r="G545" s="8"/>
      <c r="H545" s="8"/>
      <c r="I545" s="8"/>
      <c r="J545" s="8"/>
      <c r="K545" s="136" t="str">
        <f>テーブル1[[#This Row],[cCa(mg/dL) '[自動計算']_グラフ表示用]]</f>
        <v/>
      </c>
      <c r="L545" s="8"/>
      <c r="M545" s="8"/>
      <c r="N545" s="59"/>
      <c r="O5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5" s="130" t="e">
        <f>IF(AND(テーブル1[[#This Row],[cCa(mg/dL) '[自動計算']_グラフ表示用]]&lt;&gt;"",テーブル1[[#This Row],[ラベル表示]]=TRUE),テーブル1[[#This Row],[cCa(mg/dL) '[自動計算']_グラフ表示用]],NA())</f>
        <v>#N/A</v>
      </c>
      <c r="Q545" s="130" t="e">
        <f>IF(AND(テーブル1[[#This Row],[P(mg/dL)]]&lt;&gt;"",テーブル1[[#This Row],[ラベル表示]]=TRUE),テーブル1[[#This Row],[P(mg/dL)]],NA())</f>
        <v>#N/A</v>
      </c>
      <c r="R545" s="130" t="e">
        <f>IF(AND(テーブル1[[#This Row],[設定項目]]&lt;&gt;"",テーブル1[[#This Row],[ラベル表示]]=TRUE),テーブル1[[#This Row],[設定項目]],NA())</f>
        <v>#N/A</v>
      </c>
      <c r="S545" s="58" t="e">
        <f>IF(テーブル1[[#This Row],[設定項目]]&gt;=設定!$D$13,テーブル1[[#This Row],[val_J]],NA())</f>
        <v>#N/A</v>
      </c>
      <c r="T545" s="11" t="e">
        <f>IF(テーブル1[[#This Row],[設定項目]]&gt;=設定!$D$13,テーブル1[[#This Row],[val_K]],NA())</f>
        <v>#N/A</v>
      </c>
      <c r="U545" s="11" t="e">
        <f>IF(AND(テーブル1[[#This Row],[設定項目]]&lt;設定!$D$13,テーブル1[[#This Row],[設定項目]]&gt;=設定!$D$12),テーブル1[[#This Row],[val_J]],NA())</f>
        <v>#N/A</v>
      </c>
      <c r="V545" s="11" t="e">
        <f>IF(AND(テーブル1[[#This Row],[設定項目]]&lt;設定!$D$13,テーブル1[[#This Row],[設定項目]]&gt;=設定!$D$12),テーブル1[[#This Row],[val_K]],NA())</f>
        <v>#N/A</v>
      </c>
      <c r="W545" s="11" t="e">
        <f>IF(AND(テーブル1[[#This Row],[設定項目]]&lt;設定!$D$12,テーブル1[[#This Row],[設定項目]]&gt;=設定!$D$11),テーブル1[[#This Row],[val_J]],NA())</f>
        <v>#N/A</v>
      </c>
      <c r="X545" s="11" t="e">
        <f>IF(AND(テーブル1[[#This Row],[設定項目]]&lt;設定!$D$12,テーブル1[[#This Row],[設定項目]]&gt;=設定!$D$11),テーブル1[[#This Row],[val_K]],NA())</f>
        <v>#N/A</v>
      </c>
      <c r="Y545" s="11" t="e">
        <f>IF(AND(テーブル1[[#This Row],[設定項目]]&lt;設定!$D$11,テーブル1[[#This Row],[設定項目]]&gt;=設定!$D$10),テーブル1[[#This Row],[val_J]],NA())</f>
        <v>#N/A</v>
      </c>
      <c r="Z545" s="11" t="e">
        <f>IF(AND(テーブル1[[#This Row],[設定項目]]&lt;設定!$D$11,テーブル1[[#This Row],[設定項目]]&gt;=設定!$D$10),テーブル1[[#This Row],[val_K]],NA())</f>
        <v>#N/A</v>
      </c>
      <c r="AA545" s="11" t="e">
        <f>IF(AND(テーブル1[[#This Row],[設定項目]]&lt;設定!$D$10,テーブル1[[#This Row],[設定項目]]&gt;=設定!$D$9),テーブル1[[#This Row],[val_J]],NA())</f>
        <v>#N/A</v>
      </c>
      <c r="AB545" s="11" t="e">
        <f>IF(AND(テーブル1[[#This Row],[設定項目]]&lt;設定!$D$10,テーブル1[[#This Row],[設定項目]]&gt;=設定!$D$9),テーブル1[[#This Row],[val_K]],NA())</f>
        <v>#N/A</v>
      </c>
      <c r="AC545" s="11" t="e">
        <f>IF(AND(テーブル1[[#This Row],[設定項目]]&lt;設定!$F$8,テーブル1[[#This Row],[設定項目]]&lt;&gt;""),テーブル1[[#This Row],[val_J]],NA())</f>
        <v>#N/A</v>
      </c>
      <c r="AD545" s="11" t="e">
        <f>IF(AND(テーブル1[[#This Row],[設定項目]]&lt;設定!$F$8,テーブル1[[#This Row],[設定項目]]&lt;&gt;""),テーブル1[[#This Row],[val_K]],NA())</f>
        <v>#N/A</v>
      </c>
      <c r="AE545" s="11">
        <f>IF(AND('グラフ(cCa-P)'!$I$11="ON",テーブル1[[#This Row],[ラベル表示]]=TRUE),テーブル1[[#This Row],[名前]],"")</f>
        <v>0</v>
      </c>
      <c r="AF545" s="11">
        <f>IF(AND('グラフ(PTH-cCa,P)'!$I$31="ON",テーブル1[[#This Row],[ラベル表示]]=TRUE),テーブル1[[#This Row],[名前]],"")</f>
        <v>0</v>
      </c>
      <c r="AG545" s="11">
        <f>IF(AND('グラフ(PTH-cCa,P)'!$Y$31="ON",テーブル1[[#This Row],[ラベル表示]]=TRUE),テーブル1[[#This Row],[名前]],"")</f>
        <v>0</v>
      </c>
      <c r="AH545" s="76">
        <f t="shared" si="17"/>
        <v>0</v>
      </c>
    </row>
    <row r="546" spans="2:34" ht="20.399999999999999" customHeight="1" x14ac:dyDescent="0.45">
      <c r="B546" s="129" t="b">
        <v>1</v>
      </c>
      <c r="C546" s="88">
        <f t="shared" si="16"/>
        <v>542</v>
      </c>
      <c r="D546" s="144"/>
      <c r="E546" s="8"/>
      <c r="F546" s="8"/>
      <c r="G546" s="8"/>
      <c r="H546" s="8"/>
      <c r="I546" s="8"/>
      <c r="J546" s="8"/>
      <c r="K546" s="136" t="str">
        <f>テーブル1[[#This Row],[cCa(mg/dL) '[自動計算']_グラフ表示用]]</f>
        <v/>
      </c>
      <c r="L546" s="8"/>
      <c r="M546" s="8"/>
      <c r="N546" s="59"/>
      <c r="O5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6" s="130" t="e">
        <f>IF(AND(テーブル1[[#This Row],[cCa(mg/dL) '[自動計算']_グラフ表示用]]&lt;&gt;"",テーブル1[[#This Row],[ラベル表示]]=TRUE),テーブル1[[#This Row],[cCa(mg/dL) '[自動計算']_グラフ表示用]],NA())</f>
        <v>#N/A</v>
      </c>
      <c r="Q546" s="130" t="e">
        <f>IF(AND(テーブル1[[#This Row],[P(mg/dL)]]&lt;&gt;"",テーブル1[[#This Row],[ラベル表示]]=TRUE),テーブル1[[#This Row],[P(mg/dL)]],NA())</f>
        <v>#N/A</v>
      </c>
      <c r="R546" s="130" t="e">
        <f>IF(AND(テーブル1[[#This Row],[設定項目]]&lt;&gt;"",テーブル1[[#This Row],[ラベル表示]]=TRUE),テーブル1[[#This Row],[設定項目]],NA())</f>
        <v>#N/A</v>
      </c>
      <c r="S546" s="58" t="e">
        <f>IF(テーブル1[[#This Row],[設定項目]]&gt;=設定!$D$13,テーブル1[[#This Row],[val_J]],NA())</f>
        <v>#N/A</v>
      </c>
      <c r="T546" s="11" t="e">
        <f>IF(テーブル1[[#This Row],[設定項目]]&gt;=設定!$D$13,テーブル1[[#This Row],[val_K]],NA())</f>
        <v>#N/A</v>
      </c>
      <c r="U546" s="11" t="e">
        <f>IF(AND(テーブル1[[#This Row],[設定項目]]&lt;設定!$D$13,テーブル1[[#This Row],[設定項目]]&gt;=設定!$D$12),テーブル1[[#This Row],[val_J]],NA())</f>
        <v>#N/A</v>
      </c>
      <c r="V546" s="11" t="e">
        <f>IF(AND(テーブル1[[#This Row],[設定項目]]&lt;設定!$D$13,テーブル1[[#This Row],[設定項目]]&gt;=設定!$D$12),テーブル1[[#This Row],[val_K]],NA())</f>
        <v>#N/A</v>
      </c>
      <c r="W546" s="11" t="e">
        <f>IF(AND(テーブル1[[#This Row],[設定項目]]&lt;設定!$D$12,テーブル1[[#This Row],[設定項目]]&gt;=設定!$D$11),テーブル1[[#This Row],[val_J]],NA())</f>
        <v>#N/A</v>
      </c>
      <c r="X546" s="11" t="e">
        <f>IF(AND(テーブル1[[#This Row],[設定項目]]&lt;設定!$D$12,テーブル1[[#This Row],[設定項目]]&gt;=設定!$D$11),テーブル1[[#This Row],[val_K]],NA())</f>
        <v>#N/A</v>
      </c>
      <c r="Y546" s="11" t="e">
        <f>IF(AND(テーブル1[[#This Row],[設定項目]]&lt;設定!$D$11,テーブル1[[#This Row],[設定項目]]&gt;=設定!$D$10),テーブル1[[#This Row],[val_J]],NA())</f>
        <v>#N/A</v>
      </c>
      <c r="Z546" s="11" t="e">
        <f>IF(AND(テーブル1[[#This Row],[設定項目]]&lt;設定!$D$11,テーブル1[[#This Row],[設定項目]]&gt;=設定!$D$10),テーブル1[[#This Row],[val_K]],NA())</f>
        <v>#N/A</v>
      </c>
      <c r="AA546" s="11" t="e">
        <f>IF(AND(テーブル1[[#This Row],[設定項目]]&lt;設定!$D$10,テーブル1[[#This Row],[設定項目]]&gt;=設定!$D$9),テーブル1[[#This Row],[val_J]],NA())</f>
        <v>#N/A</v>
      </c>
      <c r="AB546" s="11" t="e">
        <f>IF(AND(テーブル1[[#This Row],[設定項目]]&lt;設定!$D$10,テーブル1[[#This Row],[設定項目]]&gt;=設定!$D$9),テーブル1[[#This Row],[val_K]],NA())</f>
        <v>#N/A</v>
      </c>
      <c r="AC546" s="11" t="e">
        <f>IF(AND(テーブル1[[#This Row],[設定項目]]&lt;設定!$F$8,テーブル1[[#This Row],[設定項目]]&lt;&gt;""),テーブル1[[#This Row],[val_J]],NA())</f>
        <v>#N/A</v>
      </c>
      <c r="AD546" s="11" t="e">
        <f>IF(AND(テーブル1[[#This Row],[設定項目]]&lt;設定!$F$8,テーブル1[[#This Row],[設定項目]]&lt;&gt;""),テーブル1[[#This Row],[val_K]],NA())</f>
        <v>#N/A</v>
      </c>
      <c r="AE546" s="11">
        <f>IF(AND('グラフ(cCa-P)'!$I$11="ON",テーブル1[[#This Row],[ラベル表示]]=TRUE),テーブル1[[#This Row],[名前]],"")</f>
        <v>0</v>
      </c>
      <c r="AF546" s="11">
        <f>IF(AND('グラフ(PTH-cCa,P)'!$I$31="ON",テーブル1[[#This Row],[ラベル表示]]=TRUE),テーブル1[[#This Row],[名前]],"")</f>
        <v>0</v>
      </c>
      <c r="AG546" s="11">
        <f>IF(AND('グラフ(PTH-cCa,P)'!$Y$31="ON",テーブル1[[#This Row],[ラベル表示]]=TRUE),テーブル1[[#This Row],[名前]],"")</f>
        <v>0</v>
      </c>
      <c r="AH546" s="76">
        <f t="shared" si="17"/>
        <v>0</v>
      </c>
    </row>
    <row r="547" spans="2:34" ht="20.399999999999999" customHeight="1" x14ac:dyDescent="0.45">
      <c r="B547" s="129" t="b">
        <v>1</v>
      </c>
      <c r="C547" s="88">
        <f t="shared" si="16"/>
        <v>543</v>
      </c>
      <c r="D547" s="144"/>
      <c r="E547" s="8"/>
      <c r="F547" s="8"/>
      <c r="G547" s="8"/>
      <c r="H547" s="8"/>
      <c r="I547" s="8"/>
      <c r="J547" s="8"/>
      <c r="K547" s="136" t="str">
        <f>テーブル1[[#This Row],[cCa(mg/dL) '[自動計算']_グラフ表示用]]</f>
        <v/>
      </c>
      <c r="L547" s="8"/>
      <c r="M547" s="8"/>
      <c r="N547" s="59"/>
      <c r="O5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7" s="130" t="e">
        <f>IF(AND(テーブル1[[#This Row],[cCa(mg/dL) '[自動計算']_グラフ表示用]]&lt;&gt;"",テーブル1[[#This Row],[ラベル表示]]=TRUE),テーブル1[[#This Row],[cCa(mg/dL) '[自動計算']_グラフ表示用]],NA())</f>
        <v>#N/A</v>
      </c>
      <c r="Q547" s="130" t="e">
        <f>IF(AND(テーブル1[[#This Row],[P(mg/dL)]]&lt;&gt;"",テーブル1[[#This Row],[ラベル表示]]=TRUE),テーブル1[[#This Row],[P(mg/dL)]],NA())</f>
        <v>#N/A</v>
      </c>
      <c r="R547" s="130" t="e">
        <f>IF(AND(テーブル1[[#This Row],[設定項目]]&lt;&gt;"",テーブル1[[#This Row],[ラベル表示]]=TRUE),テーブル1[[#This Row],[設定項目]],NA())</f>
        <v>#N/A</v>
      </c>
      <c r="S547" s="58" t="e">
        <f>IF(テーブル1[[#This Row],[設定項目]]&gt;=設定!$D$13,テーブル1[[#This Row],[val_J]],NA())</f>
        <v>#N/A</v>
      </c>
      <c r="T547" s="11" t="e">
        <f>IF(テーブル1[[#This Row],[設定項目]]&gt;=設定!$D$13,テーブル1[[#This Row],[val_K]],NA())</f>
        <v>#N/A</v>
      </c>
      <c r="U547" s="11" t="e">
        <f>IF(AND(テーブル1[[#This Row],[設定項目]]&lt;設定!$D$13,テーブル1[[#This Row],[設定項目]]&gt;=設定!$D$12),テーブル1[[#This Row],[val_J]],NA())</f>
        <v>#N/A</v>
      </c>
      <c r="V547" s="11" t="e">
        <f>IF(AND(テーブル1[[#This Row],[設定項目]]&lt;設定!$D$13,テーブル1[[#This Row],[設定項目]]&gt;=設定!$D$12),テーブル1[[#This Row],[val_K]],NA())</f>
        <v>#N/A</v>
      </c>
      <c r="W547" s="11" t="e">
        <f>IF(AND(テーブル1[[#This Row],[設定項目]]&lt;設定!$D$12,テーブル1[[#This Row],[設定項目]]&gt;=設定!$D$11),テーブル1[[#This Row],[val_J]],NA())</f>
        <v>#N/A</v>
      </c>
      <c r="X547" s="11" t="e">
        <f>IF(AND(テーブル1[[#This Row],[設定項目]]&lt;設定!$D$12,テーブル1[[#This Row],[設定項目]]&gt;=設定!$D$11),テーブル1[[#This Row],[val_K]],NA())</f>
        <v>#N/A</v>
      </c>
      <c r="Y547" s="11" t="e">
        <f>IF(AND(テーブル1[[#This Row],[設定項目]]&lt;設定!$D$11,テーブル1[[#This Row],[設定項目]]&gt;=設定!$D$10),テーブル1[[#This Row],[val_J]],NA())</f>
        <v>#N/A</v>
      </c>
      <c r="Z547" s="11" t="e">
        <f>IF(AND(テーブル1[[#This Row],[設定項目]]&lt;設定!$D$11,テーブル1[[#This Row],[設定項目]]&gt;=設定!$D$10),テーブル1[[#This Row],[val_K]],NA())</f>
        <v>#N/A</v>
      </c>
      <c r="AA547" s="11" t="e">
        <f>IF(AND(テーブル1[[#This Row],[設定項目]]&lt;設定!$D$10,テーブル1[[#This Row],[設定項目]]&gt;=設定!$D$9),テーブル1[[#This Row],[val_J]],NA())</f>
        <v>#N/A</v>
      </c>
      <c r="AB547" s="11" t="e">
        <f>IF(AND(テーブル1[[#This Row],[設定項目]]&lt;設定!$D$10,テーブル1[[#This Row],[設定項目]]&gt;=設定!$D$9),テーブル1[[#This Row],[val_K]],NA())</f>
        <v>#N/A</v>
      </c>
      <c r="AC547" s="11" t="e">
        <f>IF(AND(テーブル1[[#This Row],[設定項目]]&lt;設定!$F$8,テーブル1[[#This Row],[設定項目]]&lt;&gt;""),テーブル1[[#This Row],[val_J]],NA())</f>
        <v>#N/A</v>
      </c>
      <c r="AD547" s="11" t="e">
        <f>IF(AND(テーブル1[[#This Row],[設定項目]]&lt;設定!$F$8,テーブル1[[#This Row],[設定項目]]&lt;&gt;""),テーブル1[[#This Row],[val_K]],NA())</f>
        <v>#N/A</v>
      </c>
      <c r="AE547" s="11">
        <f>IF(AND('グラフ(cCa-P)'!$I$11="ON",テーブル1[[#This Row],[ラベル表示]]=TRUE),テーブル1[[#This Row],[名前]],"")</f>
        <v>0</v>
      </c>
      <c r="AF547" s="11">
        <f>IF(AND('グラフ(PTH-cCa,P)'!$I$31="ON",テーブル1[[#This Row],[ラベル表示]]=TRUE),テーブル1[[#This Row],[名前]],"")</f>
        <v>0</v>
      </c>
      <c r="AG547" s="11">
        <f>IF(AND('グラフ(PTH-cCa,P)'!$Y$31="ON",テーブル1[[#This Row],[ラベル表示]]=TRUE),テーブル1[[#This Row],[名前]],"")</f>
        <v>0</v>
      </c>
      <c r="AH547" s="76">
        <f t="shared" si="17"/>
        <v>0</v>
      </c>
    </row>
    <row r="548" spans="2:34" ht="20.399999999999999" customHeight="1" x14ac:dyDescent="0.45">
      <c r="B548" s="129" t="b">
        <v>1</v>
      </c>
      <c r="C548" s="88">
        <f t="shared" si="16"/>
        <v>544</v>
      </c>
      <c r="D548" s="144"/>
      <c r="E548" s="8"/>
      <c r="F548" s="8"/>
      <c r="G548" s="8"/>
      <c r="H548" s="8"/>
      <c r="I548" s="8"/>
      <c r="J548" s="8"/>
      <c r="K548" s="136" t="str">
        <f>テーブル1[[#This Row],[cCa(mg/dL) '[自動計算']_グラフ表示用]]</f>
        <v/>
      </c>
      <c r="L548" s="8"/>
      <c r="M548" s="8"/>
      <c r="N548" s="59"/>
      <c r="O5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8" s="130" t="e">
        <f>IF(AND(テーブル1[[#This Row],[cCa(mg/dL) '[自動計算']_グラフ表示用]]&lt;&gt;"",テーブル1[[#This Row],[ラベル表示]]=TRUE),テーブル1[[#This Row],[cCa(mg/dL) '[自動計算']_グラフ表示用]],NA())</f>
        <v>#N/A</v>
      </c>
      <c r="Q548" s="130" t="e">
        <f>IF(AND(テーブル1[[#This Row],[P(mg/dL)]]&lt;&gt;"",テーブル1[[#This Row],[ラベル表示]]=TRUE),テーブル1[[#This Row],[P(mg/dL)]],NA())</f>
        <v>#N/A</v>
      </c>
      <c r="R548" s="130" t="e">
        <f>IF(AND(テーブル1[[#This Row],[設定項目]]&lt;&gt;"",テーブル1[[#This Row],[ラベル表示]]=TRUE),テーブル1[[#This Row],[設定項目]],NA())</f>
        <v>#N/A</v>
      </c>
      <c r="S548" s="58" t="e">
        <f>IF(テーブル1[[#This Row],[設定項目]]&gt;=設定!$D$13,テーブル1[[#This Row],[val_J]],NA())</f>
        <v>#N/A</v>
      </c>
      <c r="T548" s="11" t="e">
        <f>IF(テーブル1[[#This Row],[設定項目]]&gt;=設定!$D$13,テーブル1[[#This Row],[val_K]],NA())</f>
        <v>#N/A</v>
      </c>
      <c r="U548" s="11" t="e">
        <f>IF(AND(テーブル1[[#This Row],[設定項目]]&lt;設定!$D$13,テーブル1[[#This Row],[設定項目]]&gt;=設定!$D$12),テーブル1[[#This Row],[val_J]],NA())</f>
        <v>#N/A</v>
      </c>
      <c r="V548" s="11" t="e">
        <f>IF(AND(テーブル1[[#This Row],[設定項目]]&lt;設定!$D$13,テーブル1[[#This Row],[設定項目]]&gt;=設定!$D$12),テーブル1[[#This Row],[val_K]],NA())</f>
        <v>#N/A</v>
      </c>
      <c r="W548" s="11" t="e">
        <f>IF(AND(テーブル1[[#This Row],[設定項目]]&lt;設定!$D$12,テーブル1[[#This Row],[設定項目]]&gt;=設定!$D$11),テーブル1[[#This Row],[val_J]],NA())</f>
        <v>#N/A</v>
      </c>
      <c r="X548" s="11" t="e">
        <f>IF(AND(テーブル1[[#This Row],[設定項目]]&lt;設定!$D$12,テーブル1[[#This Row],[設定項目]]&gt;=設定!$D$11),テーブル1[[#This Row],[val_K]],NA())</f>
        <v>#N/A</v>
      </c>
      <c r="Y548" s="11" t="e">
        <f>IF(AND(テーブル1[[#This Row],[設定項目]]&lt;設定!$D$11,テーブル1[[#This Row],[設定項目]]&gt;=設定!$D$10),テーブル1[[#This Row],[val_J]],NA())</f>
        <v>#N/A</v>
      </c>
      <c r="Z548" s="11" t="e">
        <f>IF(AND(テーブル1[[#This Row],[設定項目]]&lt;設定!$D$11,テーブル1[[#This Row],[設定項目]]&gt;=設定!$D$10),テーブル1[[#This Row],[val_K]],NA())</f>
        <v>#N/A</v>
      </c>
      <c r="AA548" s="11" t="e">
        <f>IF(AND(テーブル1[[#This Row],[設定項目]]&lt;設定!$D$10,テーブル1[[#This Row],[設定項目]]&gt;=設定!$D$9),テーブル1[[#This Row],[val_J]],NA())</f>
        <v>#N/A</v>
      </c>
      <c r="AB548" s="11" t="e">
        <f>IF(AND(テーブル1[[#This Row],[設定項目]]&lt;設定!$D$10,テーブル1[[#This Row],[設定項目]]&gt;=設定!$D$9),テーブル1[[#This Row],[val_K]],NA())</f>
        <v>#N/A</v>
      </c>
      <c r="AC548" s="11" t="e">
        <f>IF(AND(テーブル1[[#This Row],[設定項目]]&lt;設定!$F$8,テーブル1[[#This Row],[設定項目]]&lt;&gt;""),テーブル1[[#This Row],[val_J]],NA())</f>
        <v>#N/A</v>
      </c>
      <c r="AD548" s="11" t="e">
        <f>IF(AND(テーブル1[[#This Row],[設定項目]]&lt;設定!$F$8,テーブル1[[#This Row],[設定項目]]&lt;&gt;""),テーブル1[[#This Row],[val_K]],NA())</f>
        <v>#N/A</v>
      </c>
      <c r="AE548" s="11">
        <f>IF(AND('グラフ(cCa-P)'!$I$11="ON",テーブル1[[#This Row],[ラベル表示]]=TRUE),テーブル1[[#This Row],[名前]],"")</f>
        <v>0</v>
      </c>
      <c r="AF548" s="11">
        <f>IF(AND('グラフ(PTH-cCa,P)'!$I$31="ON",テーブル1[[#This Row],[ラベル表示]]=TRUE),テーブル1[[#This Row],[名前]],"")</f>
        <v>0</v>
      </c>
      <c r="AG548" s="11">
        <f>IF(AND('グラフ(PTH-cCa,P)'!$Y$31="ON",テーブル1[[#This Row],[ラベル表示]]=TRUE),テーブル1[[#This Row],[名前]],"")</f>
        <v>0</v>
      </c>
      <c r="AH548" s="76">
        <f t="shared" si="17"/>
        <v>0</v>
      </c>
    </row>
    <row r="549" spans="2:34" ht="20.399999999999999" customHeight="1" x14ac:dyDescent="0.45">
      <c r="B549" s="129" t="b">
        <v>1</v>
      </c>
      <c r="C549" s="88">
        <f t="shared" si="16"/>
        <v>545</v>
      </c>
      <c r="D549" s="144"/>
      <c r="E549" s="8"/>
      <c r="F549" s="8"/>
      <c r="G549" s="8"/>
      <c r="H549" s="8"/>
      <c r="I549" s="8"/>
      <c r="J549" s="8"/>
      <c r="K549" s="136" t="str">
        <f>テーブル1[[#This Row],[cCa(mg/dL) '[自動計算']_グラフ表示用]]</f>
        <v/>
      </c>
      <c r="L549" s="8"/>
      <c r="M549" s="8"/>
      <c r="N549" s="59"/>
      <c r="O5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49" s="130" t="e">
        <f>IF(AND(テーブル1[[#This Row],[cCa(mg/dL) '[自動計算']_グラフ表示用]]&lt;&gt;"",テーブル1[[#This Row],[ラベル表示]]=TRUE),テーブル1[[#This Row],[cCa(mg/dL) '[自動計算']_グラフ表示用]],NA())</f>
        <v>#N/A</v>
      </c>
      <c r="Q549" s="130" t="e">
        <f>IF(AND(テーブル1[[#This Row],[P(mg/dL)]]&lt;&gt;"",テーブル1[[#This Row],[ラベル表示]]=TRUE),テーブル1[[#This Row],[P(mg/dL)]],NA())</f>
        <v>#N/A</v>
      </c>
      <c r="R549" s="130" t="e">
        <f>IF(AND(テーブル1[[#This Row],[設定項目]]&lt;&gt;"",テーブル1[[#This Row],[ラベル表示]]=TRUE),テーブル1[[#This Row],[設定項目]],NA())</f>
        <v>#N/A</v>
      </c>
      <c r="S549" s="58" t="e">
        <f>IF(テーブル1[[#This Row],[設定項目]]&gt;=設定!$D$13,テーブル1[[#This Row],[val_J]],NA())</f>
        <v>#N/A</v>
      </c>
      <c r="T549" s="11" t="e">
        <f>IF(テーブル1[[#This Row],[設定項目]]&gt;=設定!$D$13,テーブル1[[#This Row],[val_K]],NA())</f>
        <v>#N/A</v>
      </c>
      <c r="U549" s="11" t="e">
        <f>IF(AND(テーブル1[[#This Row],[設定項目]]&lt;設定!$D$13,テーブル1[[#This Row],[設定項目]]&gt;=設定!$D$12),テーブル1[[#This Row],[val_J]],NA())</f>
        <v>#N/A</v>
      </c>
      <c r="V549" s="11" t="e">
        <f>IF(AND(テーブル1[[#This Row],[設定項目]]&lt;設定!$D$13,テーブル1[[#This Row],[設定項目]]&gt;=設定!$D$12),テーブル1[[#This Row],[val_K]],NA())</f>
        <v>#N/A</v>
      </c>
      <c r="W549" s="11" t="e">
        <f>IF(AND(テーブル1[[#This Row],[設定項目]]&lt;設定!$D$12,テーブル1[[#This Row],[設定項目]]&gt;=設定!$D$11),テーブル1[[#This Row],[val_J]],NA())</f>
        <v>#N/A</v>
      </c>
      <c r="X549" s="11" t="e">
        <f>IF(AND(テーブル1[[#This Row],[設定項目]]&lt;設定!$D$12,テーブル1[[#This Row],[設定項目]]&gt;=設定!$D$11),テーブル1[[#This Row],[val_K]],NA())</f>
        <v>#N/A</v>
      </c>
      <c r="Y549" s="11" t="e">
        <f>IF(AND(テーブル1[[#This Row],[設定項目]]&lt;設定!$D$11,テーブル1[[#This Row],[設定項目]]&gt;=設定!$D$10),テーブル1[[#This Row],[val_J]],NA())</f>
        <v>#N/A</v>
      </c>
      <c r="Z549" s="11" t="e">
        <f>IF(AND(テーブル1[[#This Row],[設定項目]]&lt;設定!$D$11,テーブル1[[#This Row],[設定項目]]&gt;=設定!$D$10),テーブル1[[#This Row],[val_K]],NA())</f>
        <v>#N/A</v>
      </c>
      <c r="AA549" s="11" t="e">
        <f>IF(AND(テーブル1[[#This Row],[設定項目]]&lt;設定!$D$10,テーブル1[[#This Row],[設定項目]]&gt;=設定!$D$9),テーブル1[[#This Row],[val_J]],NA())</f>
        <v>#N/A</v>
      </c>
      <c r="AB549" s="11" t="e">
        <f>IF(AND(テーブル1[[#This Row],[設定項目]]&lt;設定!$D$10,テーブル1[[#This Row],[設定項目]]&gt;=設定!$D$9),テーブル1[[#This Row],[val_K]],NA())</f>
        <v>#N/A</v>
      </c>
      <c r="AC549" s="11" t="e">
        <f>IF(AND(テーブル1[[#This Row],[設定項目]]&lt;設定!$F$8,テーブル1[[#This Row],[設定項目]]&lt;&gt;""),テーブル1[[#This Row],[val_J]],NA())</f>
        <v>#N/A</v>
      </c>
      <c r="AD549" s="11" t="e">
        <f>IF(AND(テーブル1[[#This Row],[設定項目]]&lt;設定!$F$8,テーブル1[[#This Row],[設定項目]]&lt;&gt;""),テーブル1[[#This Row],[val_K]],NA())</f>
        <v>#N/A</v>
      </c>
      <c r="AE549" s="11">
        <f>IF(AND('グラフ(cCa-P)'!$I$11="ON",テーブル1[[#This Row],[ラベル表示]]=TRUE),テーブル1[[#This Row],[名前]],"")</f>
        <v>0</v>
      </c>
      <c r="AF549" s="11">
        <f>IF(AND('グラフ(PTH-cCa,P)'!$I$31="ON",テーブル1[[#This Row],[ラベル表示]]=TRUE),テーブル1[[#This Row],[名前]],"")</f>
        <v>0</v>
      </c>
      <c r="AG549" s="11">
        <f>IF(AND('グラフ(PTH-cCa,P)'!$Y$31="ON",テーブル1[[#This Row],[ラベル表示]]=TRUE),テーブル1[[#This Row],[名前]],"")</f>
        <v>0</v>
      </c>
      <c r="AH549" s="76">
        <f t="shared" si="17"/>
        <v>0</v>
      </c>
    </row>
    <row r="550" spans="2:34" ht="20.399999999999999" customHeight="1" x14ac:dyDescent="0.45">
      <c r="B550" s="129" t="b">
        <v>1</v>
      </c>
      <c r="C550" s="88">
        <f t="shared" si="16"/>
        <v>546</v>
      </c>
      <c r="D550" s="144"/>
      <c r="E550" s="8"/>
      <c r="F550" s="8"/>
      <c r="G550" s="8"/>
      <c r="H550" s="8"/>
      <c r="I550" s="8"/>
      <c r="J550" s="8"/>
      <c r="K550" s="136" t="str">
        <f>テーブル1[[#This Row],[cCa(mg/dL) '[自動計算']_グラフ表示用]]</f>
        <v/>
      </c>
      <c r="L550" s="8"/>
      <c r="M550" s="8"/>
      <c r="N550" s="59"/>
      <c r="O5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0" s="130" t="e">
        <f>IF(AND(テーブル1[[#This Row],[cCa(mg/dL) '[自動計算']_グラフ表示用]]&lt;&gt;"",テーブル1[[#This Row],[ラベル表示]]=TRUE),テーブル1[[#This Row],[cCa(mg/dL) '[自動計算']_グラフ表示用]],NA())</f>
        <v>#N/A</v>
      </c>
      <c r="Q550" s="130" t="e">
        <f>IF(AND(テーブル1[[#This Row],[P(mg/dL)]]&lt;&gt;"",テーブル1[[#This Row],[ラベル表示]]=TRUE),テーブル1[[#This Row],[P(mg/dL)]],NA())</f>
        <v>#N/A</v>
      </c>
      <c r="R550" s="130" t="e">
        <f>IF(AND(テーブル1[[#This Row],[設定項目]]&lt;&gt;"",テーブル1[[#This Row],[ラベル表示]]=TRUE),テーブル1[[#This Row],[設定項目]],NA())</f>
        <v>#N/A</v>
      </c>
      <c r="S550" s="58" t="e">
        <f>IF(テーブル1[[#This Row],[設定項目]]&gt;=設定!$D$13,テーブル1[[#This Row],[val_J]],NA())</f>
        <v>#N/A</v>
      </c>
      <c r="T550" s="11" t="e">
        <f>IF(テーブル1[[#This Row],[設定項目]]&gt;=設定!$D$13,テーブル1[[#This Row],[val_K]],NA())</f>
        <v>#N/A</v>
      </c>
      <c r="U550" s="11" t="e">
        <f>IF(AND(テーブル1[[#This Row],[設定項目]]&lt;設定!$D$13,テーブル1[[#This Row],[設定項目]]&gt;=設定!$D$12),テーブル1[[#This Row],[val_J]],NA())</f>
        <v>#N/A</v>
      </c>
      <c r="V550" s="11" t="e">
        <f>IF(AND(テーブル1[[#This Row],[設定項目]]&lt;設定!$D$13,テーブル1[[#This Row],[設定項目]]&gt;=設定!$D$12),テーブル1[[#This Row],[val_K]],NA())</f>
        <v>#N/A</v>
      </c>
      <c r="W550" s="11" t="e">
        <f>IF(AND(テーブル1[[#This Row],[設定項目]]&lt;設定!$D$12,テーブル1[[#This Row],[設定項目]]&gt;=設定!$D$11),テーブル1[[#This Row],[val_J]],NA())</f>
        <v>#N/A</v>
      </c>
      <c r="X550" s="11" t="e">
        <f>IF(AND(テーブル1[[#This Row],[設定項目]]&lt;設定!$D$12,テーブル1[[#This Row],[設定項目]]&gt;=設定!$D$11),テーブル1[[#This Row],[val_K]],NA())</f>
        <v>#N/A</v>
      </c>
      <c r="Y550" s="11" t="e">
        <f>IF(AND(テーブル1[[#This Row],[設定項目]]&lt;設定!$D$11,テーブル1[[#This Row],[設定項目]]&gt;=設定!$D$10),テーブル1[[#This Row],[val_J]],NA())</f>
        <v>#N/A</v>
      </c>
      <c r="Z550" s="11" t="e">
        <f>IF(AND(テーブル1[[#This Row],[設定項目]]&lt;設定!$D$11,テーブル1[[#This Row],[設定項目]]&gt;=設定!$D$10),テーブル1[[#This Row],[val_K]],NA())</f>
        <v>#N/A</v>
      </c>
      <c r="AA550" s="11" t="e">
        <f>IF(AND(テーブル1[[#This Row],[設定項目]]&lt;設定!$D$10,テーブル1[[#This Row],[設定項目]]&gt;=設定!$D$9),テーブル1[[#This Row],[val_J]],NA())</f>
        <v>#N/A</v>
      </c>
      <c r="AB550" s="11" t="e">
        <f>IF(AND(テーブル1[[#This Row],[設定項目]]&lt;設定!$D$10,テーブル1[[#This Row],[設定項目]]&gt;=設定!$D$9),テーブル1[[#This Row],[val_K]],NA())</f>
        <v>#N/A</v>
      </c>
      <c r="AC550" s="11" t="e">
        <f>IF(AND(テーブル1[[#This Row],[設定項目]]&lt;設定!$F$8,テーブル1[[#This Row],[設定項目]]&lt;&gt;""),テーブル1[[#This Row],[val_J]],NA())</f>
        <v>#N/A</v>
      </c>
      <c r="AD550" s="11" t="e">
        <f>IF(AND(テーブル1[[#This Row],[設定項目]]&lt;設定!$F$8,テーブル1[[#This Row],[設定項目]]&lt;&gt;""),テーブル1[[#This Row],[val_K]],NA())</f>
        <v>#N/A</v>
      </c>
      <c r="AE550" s="11">
        <f>IF(AND('グラフ(cCa-P)'!$I$11="ON",テーブル1[[#This Row],[ラベル表示]]=TRUE),テーブル1[[#This Row],[名前]],"")</f>
        <v>0</v>
      </c>
      <c r="AF550" s="11">
        <f>IF(AND('グラフ(PTH-cCa,P)'!$I$31="ON",テーブル1[[#This Row],[ラベル表示]]=TRUE),テーブル1[[#This Row],[名前]],"")</f>
        <v>0</v>
      </c>
      <c r="AG550" s="11">
        <f>IF(AND('グラフ(PTH-cCa,P)'!$Y$31="ON",テーブル1[[#This Row],[ラベル表示]]=TRUE),テーブル1[[#This Row],[名前]],"")</f>
        <v>0</v>
      </c>
      <c r="AH550" s="76">
        <f t="shared" si="17"/>
        <v>0</v>
      </c>
    </row>
    <row r="551" spans="2:34" ht="20.399999999999999" customHeight="1" x14ac:dyDescent="0.45">
      <c r="B551" s="129" t="b">
        <v>1</v>
      </c>
      <c r="C551" s="88">
        <f t="shared" si="16"/>
        <v>547</v>
      </c>
      <c r="D551" s="144"/>
      <c r="E551" s="8"/>
      <c r="F551" s="8"/>
      <c r="G551" s="8"/>
      <c r="H551" s="8"/>
      <c r="I551" s="8"/>
      <c r="J551" s="8"/>
      <c r="K551" s="136" t="str">
        <f>テーブル1[[#This Row],[cCa(mg/dL) '[自動計算']_グラフ表示用]]</f>
        <v/>
      </c>
      <c r="L551" s="8"/>
      <c r="M551" s="8"/>
      <c r="N551" s="59"/>
      <c r="O5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1" s="130" t="e">
        <f>IF(AND(テーブル1[[#This Row],[cCa(mg/dL) '[自動計算']_グラフ表示用]]&lt;&gt;"",テーブル1[[#This Row],[ラベル表示]]=TRUE),テーブル1[[#This Row],[cCa(mg/dL) '[自動計算']_グラフ表示用]],NA())</f>
        <v>#N/A</v>
      </c>
      <c r="Q551" s="130" t="e">
        <f>IF(AND(テーブル1[[#This Row],[P(mg/dL)]]&lt;&gt;"",テーブル1[[#This Row],[ラベル表示]]=TRUE),テーブル1[[#This Row],[P(mg/dL)]],NA())</f>
        <v>#N/A</v>
      </c>
      <c r="R551" s="130" t="e">
        <f>IF(AND(テーブル1[[#This Row],[設定項目]]&lt;&gt;"",テーブル1[[#This Row],[ラベル表示]]=TRUE),テーブル1[[#This Row],[設定項目]],NA())</f>
        <v>#N/A</v>
      </c>
      <c r="S551" s="58" t="e">
        <f>IF(テーブル1[[#This Row],[設定項目]]&gt;=設定!$D$13,テーブル1[[#This Row],[val_J]],NA())</f>
        <v>#N/A</v>
      </c>
      <c r="T551" s="11" t="e">
        <f>IF(テーブル1[[#This Row],[設定項目]]&gt;=設定!$D$13,テーブル1[[#This Row],[val_K]],NA())</f>
        <v>#N/A</v>
      </c>
      <c r="U551" s="11" t="e">
        <f>IF(AND(テーブル1[[#This Row],[設定項目]]&lt;設定!$D$13,テーブル1[[#This Row],[設定項目]]&gt;=設定!$D$12),テーブル1[[#This Row],[val_J]],NA())</f>
        <v>#N/A</v>
      </c>
      <c r="V551" s="11" t="e">
        <f>IF(AND(テーブル1[[#This Row],[設定項目]]&lt;設定!$D$13,テーブル1[[#This Row],[設定項目]]&gt;=設定!$D$12),テーブル1[[#This Row],[val_K]],NA())</f>
        <v>#N/A</v>
      </c>
      <c r="W551" s="11" t="e">
        <f>IF(AND(テーブル1[[#This Row],[設定項目]]&lt;設定!$D$12,テーブル1[[#This Row],[設定項目]]&gt;=設定!$D$11),テーブル1[[#This Row],[val_J]],NA())</f>
        <v>#N/A</v>
      </c>
      <c r="X551" s="11" t="e">
        <f>IF(AND(テーブル1[[#This Row],[設定項目]]&lt;設定!$D$12,テーブル1[[#This Row],[設定項目]]&gt;=設定!$D$11),テーブル1[[#This Row],[val_K]],NA())</f>
        <v>#N/A</v>
      </c>
      <c r="Y551" s="11" t="e">
        <f>IF(AND(テーブル1[[#This Row],[設定項目]]&lt;設定!$D$11,テーブル1[[#This Row],[設定項目]]&gt;=設定!$D$10),テーブル1[[#This Row],[val_J]],NA())</f>
        <v>#N/A</v>
      </c>
      <c r="Z551" s="11" t="e">
        <f>IF(AND(テーブル1[[#This Row],[設定項目]]&lt;設定!$D$11,テーブル1[[#This Row],[設定項目]]&gt;=設定!$D$10),テーブル1[[#This Row],[val_K]],NA())</f>
        <v>#N/A</v>
      </c>
      <c r="AA551" s="11" t="e">
        <f>IF(AND(テーブル1[[#This Row],[設定項目]]&lt;設定!$D$10,テーブル1[[#This Row],[設定項目]]&gt;=設定!$D$9),テーブル1[[#This Row],[val_J]],NA())</f>
        <v>#N/A</v>
      </c>
      <c r="AB551" s="11" t="e">
        <f>IF(AND(テーブル1[[#This Row],[設定項目]]&lt;設定!$D$10,テーブル1[[#This Row],[設定項目]]&gt;=設定!$D$9),テーブル1[[#This Row],[val_K]],NA())</f>
        <v>#N/A</v>
      </c>
      <c r="AC551" s="11" t="e">
        <f>IF(AND(テーブル1[[#This Row],[設定項目]]&lt;設定!$F$8,テーブル1[[#This Row],[設定項目]]&lt;&gt;""),テーブル1[[#This Row],[val_J]],NA())</f>
        <v>#N/A</v>
      </c>
      <c r="AD551" s="11" t="e">
        <f>IF(AND(テーブル1[[#This Row],[設定項目]]&lt;設定!$F$8,テーブル1[[#This Row],[設定項目]]&lt;&gt;""),テーブル1[[#This Row],[val_K]],NA())</f>
        <v>#N/A</v>
      </c>
      <c r="AE551" s="11">
        <f>IF(AND('グラフ(cCa-P)'!$I$11="ON",テーブル1[[#This Row],[ラベル表示]]=TRUE),テーブル1[[#This Row],[名前]],"")</f>
        <v>0</v>
      </c>
      <c r="AF551" s="11">
        <f>IF(AND('グラフ(PTH-cCa,P)'!$I$31="ON",テーブル1[[#This Row],[ラベル表示]]=TRUE),テーブル1[[#This Row],[名前]],"")</f>
        <v>0</v>
      </c>
      <c r="AG551" s="11">
        <f>IF(AND('グラフ(PTH-cCa,P)'!$Y$31="ON",テーブル1[[#This Row],[ラベル表示]]=TRUE),テーブル1[[#This Row],[名前]],"")</f>
        <v>0</v>
      </c>
      <c r="AH551" s="76">
        <f t="shared" si="17"/>
        <v>0</v>
      </c>
    </row>
    <row r="552" spans="2:34" ht="20.399999999999999" customHeight="1" x14ac:dyDescent="0.45">
      <c r="B552" s="129" t="b">
        <v>1</v>
      </c>
      <c r="C552" s="88">
        <f t="shared" si="16"/>
        <v>548</v>
      </c>
      <c r="D552" s="144"/>
      <c r="E552" s="8"/>
      <c r="F552" s="8"/>
      <c r="G552" s="8"/>
      <c r="H552" s="8"/>
      <c r="I552" s="8"/>
      <c r="J552" s="8"/>
      <c r="K552" s="136" t="str">
        <f>テーブル1[[#This Row],[cCa(mg/dL) '[自動計算']_グラフ表示用]]</f>
        <v/>
      </c>
      <c r="L552" s="8"/>
      <c r="M552" s="8"/>
      <c r="N552" s="59"/>
      <c r="O5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2" s="130" t="e">
        <f>IF(AND(テーブル1[[#This Row],[cCa(mg/dL) '[自動計算']_グラフ表示用]]&lt;&gt;"",テーブル1[[#This Row],[ラベル表示]]=TRUE),テーブル1[[#This Row],[cCa(mg/dL) '[自動計算']_グラフ表示用]],NA())</f>
        <v>#N/A</v>
      </c>
      <c r="Q552" s="130" t="e">
        <f>IF(AND(テーブル1[[#This Row],[P(mg/dL)]]&lt;&gt;"",テーブル1[[#This Row],[ラベル表示]]=TRUE),テーブル1[[#This Row],[P(mg/dL)]],NA())</f>
        <v>#N/A</v>
      </c>
      <c r="R552" s="130" t="e">
        <f>IF(AND(テーブル1[[#This Row],[設定項目]]&lt;&gt;"",テーブル1[[#This Row],[ラベル表示]]=TRUE),テーブル1[[#This Row],[設定項目]],NA())</f>
        <v>#N/A</v>
      </c>
      <c r="S552" s="58" t="e">
        <f>IF(テーブル1[[#This Row],[設定項目]]&gt;=設定!$D$13,テーブル1[[#This Row],[val_J]],NA())</f>
        <v>#N/A</v>
      </c>
      <c r="T552" s="11" t="e">
        <f>IF(テーブル1[[#This Row],[設定項目]]&gt;=設定!$D$13,テーブル1[[#This Row],[val_K]],NA())</f>
        <v>#N/A</v>
      </c>
      <c r="U552" s="11" t="e">
        <f>IF(AND(テーブル1[[#This Row],[設定項目]]&lt;設定!$D$13,テーブル1[[#This Row],[設定項目]]&gt;=設定!$D$12),テーブル1[[#This Row],[val_J]],NA())</f>
        <v>#N/A</v>
      </c>
      <c r="V552" s="11" t="e">
        <f>IF(AND(テーブル1[[#This Row],[設定項目]]&lt;設定!$D$13,テーブル1[[#This Row],[設定項目]]&gt;=設定!$D$12),テーブル1[[#This Row],[val_K]],NA())</f>
        <v>#N/A</v>
      </c>
      <c r="W552" s="11" t="e">
        <f>IF(AND(テーブル1[[#This Row],[設定項目]]&lt;設定!$D$12,テーブル1[[#This Row],[設定項目]]&gt;=設定!$D$11),テーブル1[[#This Row],[val_J]],NA())</f>
        <v>#N/A</v>
      </c>
      <c r="X552" s="11" t="e">
        <f>IF(AND(テーブル1[[#This Row],[設定項目]]&lt;設定!$D$12,テーブル1[[#This Row],[設定項目]]&gt;=設定!$D$11),テーブル1[[#This Row],[val_K]],NA())</f>
        <v>#N/A</v>
      </c>
      <c r="Y552" s="11" t="e">
        <f>IF(AND(テーブル1[[#This Row],[設定項目]]&lt;設定!$D$11,テーブル1[[#This Row],[設定項目]]&gt;=設定!$D$10),テーブル1[[#This Row],[val_J]],NA())</f>
        <v>#N/A</v>
      </c>
      <c r="Z552" s="11" t="e">
        <f>IF(AND(テーブル1[[#This Row],[設定項目]]&lt;設定!$D$11,テーブル1[[#This Row],[設定項目]]&gt;=設定!$D$10),テーブル1[[#This Row],[val_K]],NA())</f>
        <v>#N/A</v>
      </c>
      <c r="AA552" s="11" t="e">
        <f>IF(AND(テーブル1[[#This Row],[設定項目]]&lt;設定!$D$10,テーブル1[[#This Row],[設定項目]]&gt;=設定!$D$9),テーブル1[[#This Row],[val_J]],NA())</f>
        <v>#N/A</v>
      </c>
      <c r="AB552" s="11" t="e">
        <f>IF(AND(テーブル1[[#This Row],[設定項目]]&lt;設定!$D$10,テーブル1[[#This Row],[設定項目]]&gt;=設定!$D$9),テーブル1[[#This Row],[val_K]],NA())</f>
        <v>#N/A</v>
      </c>
      <c r="AC552" s="11" t="e">
        <f>IF(AND(テーブル1[[#This Row],[設定項目]]&lt;設定!$F$8,テーブル1[[#This Row],[設定項目]]&lt;&gt;""),テーブル1[[#This Row],[val_J]],NA())</f>
        <v>#N/A</v>
      </c>
      <c r="AD552" s="11" t="e">
        <f>IF(AND(テーブル1[[#This Row],[設定項目]]&lt;設定!$F$8,テーブル1[[#This Row],[設定項目]]&lt;&gt;""),テーブル1[[#This Row],[val_K]],NA())</f>
        <v>#N/A</v>
      </c>
      <c r="AE552" s="11">
        <f>IF(AND('グラフ(cCa-P)'!$I$11="ON",テーブル1[[#This Row],[ラベル表示]]=TRUE),テーブル1[[#This Row],[名前]],"")</f>
        <v>0</v>
      </c>
      <c r="AF552" s="11">
        <f>IF(AND('グラフ(PTH-cCa,P)'!$I$31="ON",テーブル1[[#This Row],[ラベル表示]]=TRUE),テーブル1[[#This Row],[名前]],"")</f>
        <v>0</v>
      </c>
      <c r="AG552" s="11">
        <f>IF(AND('グラフ(PTH-cCa,P)'!$Y$31="ON",テーブル1[[#This Row],[ラベル表示]]=TRUE),テーブル1[[#This Row],[名前]],"")</f>
        <v>0</v>
      </c>
      <c r="AH552" s="76">
        <f t="shared" si="17"/>
        <v>0</v>
      </c>
    </row>
    <row r="553" spans="2:34" ht="20.399999999999999" customHeight="1" x14ac:dyDescent="0.45">
      <c r="B553" s="129" t="b">
        <v>1</v>
      </c>
      <c r="C553" s="88">
        <f t="shared" si="16"/>
        <v>549</v>
      </c>
      <c r="D553" s="144"/>
      <c r="E553" s="8"/>
      <c r="F553" s="8"/>
      <c r="G553" s="8"/>
      <c r="H553" s="8"/>
      <c r="I553" s="8"/>
      <c r="J553" s="8"/>
      <c r="K553" s="136" t="str">
        <f>テーブル1[[#This Row],[cCa(mg/dL) '[自動計算']_グラフ表示用]]</f>
        <v/>
      </c>
      <c r="L553" s="8"/>
      <c r="M553" s="8"/>
      <c r="N553" s="59"/>
      <c r="O5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3" s="130" t="e">
        <f>IF(AND(テーブル1[[#This Row],[cCa(mg/dL) '[自動計算']_グラフ表示用]]&lt;&gt;"",テーブル1[[#This Row],[ラベル表示]]=TRUE),テーブル1[[#This Row],[cCa(mg/dL) '[自動計算']_グラフ表示用]],NA())</f>
        <v>#N/A</v>
      </c>
      <c r="Q553" s="130" t="e">
        <f>IF(AND(テーブル1[[#This Row],[P(mg/dL)]]&lt;&gt;"",テーブル1[[#This Row],[ラベル表示]]=TRUE),テーブル1[[#This Row],[P(mg/dL)]],NA())</f>
        <v>#N/A</v>
      </c>
      <c r="R553" s="130" t="e">
        <f>IF(AND(テーブル1[[#This Row],[設定項目]]&lt;&gt;"",テーブル1[[#This Row],[ラベル表示]]=TRUE),テーブル1[[#This Row],[設定項目]],NA())</f>
        <v>#N/A</v>
      </c>
      <c r="S553" s="58" t="e">
        <f>IF(テーブル1[[#This Row],[設定項目]]&gt;=設定!$D$13,テーブル1[[#This Row],[val_J]],NA())</f>
        <v>#N/A</v>
      </c>
      <c r="T553" s="11" t="e">
        <f>IF(テーブル1[[#This Row],[設定項目]]&gt;=設定!$D$13,テーブル1[[#This Row],[val_K]],NA())</f>
        <v>#N/A</v>
      </c>
      <c r="U553" s="11" t="e">
        <f>IF(AND(テーブル1[[#This Row],[設定項目]]&lt;設定!$D$13,テーブル1[[#This Row],[設定項目]]&gt;=設定!$D$12),テーブル1[[#This Row],[val_J]],NA())</f>
        <v>#N/A</v>
      </c>
      <c r="V553" s="11" t="e">
        <f>IF(AND(テーブル1[[#This Row],[設定項目]]&lt;設定!$D$13,テーブル1[[#This Row],[設定項目]]&gt;=設定!$D$12),テーブル1[[#This Row],[val_K]],NA())</f>
        <v>#N/A</v>
      </c>
      <c r="W553" s="11" t="e">
        <f>IF(AND(テーブル1[[#This Row],[設定項目]]&lt;設定!$D$12,テーブル1[[#This Row],[設定項目]]&gt;=設定!$D$11),テーブル1[[#This Row],[val_J]],NA())</f>
        <v>#N/A</v>
      </c>
      <c r="X553" s="11" t="e">
        <f>IF(AND(テーブル1[[#This Row],[設定項目]]&lt;設定!$D$12,テーブル1[[#This Row],[設定項目]]&gt;=設定!$D$11),テーブル1[[#This Row],[val_K]],NA())</f>
        <v>#N/A</v>
      </c>
      <c r="Y553" s="11" t="e">
        <f>IF(AND(テーブル1[[#This Row],[設定項目]]&lt;設定!$D$11,テーブル1[[#This Row],[設定項目]]&gt;=設定!$D$10),テーブル1[[#This Row],[val_J]],NA())</f>
        <v>#N/A</v>
      </c>
      <c r="Z553" s="11" t="e">
        <f>IF(AND(テーブル1[[#This Row],[設定項目]]&lt;設定!$D$11,テーブル1[[#This Row],[設定項目]]&gt;=設定!$D$10),テーブル1[[#This Row],[val_K]],NA())</f>
        <v>#N/A</v>
      </c>
      <c r="AA553" s="11" t="e">
        <f>IF(AND(テーブル1[[#This Row],[設定項目]]&lt;設定!$D$10,テーブル1[[#This Row],[設定項目]]&gt;=設定!$D$9),テーブル1[[#This Row],[val_J]],NA())</f>
        <v>#N/A</v>
      </c>
      <c r="AB553" s="11" t="e">
        <f>IF(AND(テーブル1[[#This Row],[設定項目]]&lt;設定!$D$10,テーブル1[[#This Row],[設定項目]]&gt;=設定!$D$9),テーブル1[[#This Row],[val_K]],NA())</f>
        <v>#N/A</v>
      </c>
      <c r="AC553" s="11" t="e">
        <f>IF(AND(テーブル1[[#This Row],[設定項目]]&lt;設定!$F$8,テーブル1[[#This Row],[設定項目]]&lt;&gt;""),テーブル1[[#This Row],[val_J]],NA())</f>
        <v>#N/A</v>
      </c>
      <c r="AD553" s="11" t="e">
        <f>IF(AND(テーブル1[[#This Row],[設定項目]]&lt;設定!$F$8,テーブル1[[#This Row],[設定項目]]&lt;&gt;""),テーブル1[[#This Row],[val_K]],NA())</f>
        <v>#N/A</v>
      </c>
      <c r="AE553" s="11">
        <f>IF(AND('グラフ(cCa-P)'!$I$11="ON",テーブル1[[#This Row],[ラベル表示]]=TRUE),テーブル1[[#This Row],[名前]],"")</f>
        <v>0</v>
      </c>
      <c r="AF553" s="11">
        <f>IF(AND('グラフ(PTH-cCa,P)'!$I$31="ON",テーブル1[[#This Row],[ラベル表示]]=TRUE),テーブル1[[#This Row],[名前]],"")</f>
        <v>0</v>
      </c>
      <c r="AG553" s="11">
        <f>IF(AND('グラフ(PTH-cCa,P)'!$Y$31="ON",テーブル1[[#This Row],[ラベル表示]]=TRUE),テーブル1[[#This Row],[名前]],"")</f>
        <v>0</v>
      </c>
      <c r="AH553" s="76">
        <f t="shared" si="17"/>
        <v>0</v>
      </c>
    </row>
    <row r="554" spans="2:34" ht="20.399999999999999" customHeight="1" x14ac:dyDescent="0.45">
      <c r="B554" s="129" t="b">
        <v>1</v>
      </c>
      <c r="C554" s="88">
        <f t="shared" si="16"/>
        <v>550</v>
      </c>
      <c r="D554" s="144"/>
      <c r="E554" s="8"/>
      <c r="F554" s="8"/>
      <c r="G554" s="8"/>
      <c r="H554" s="8"/>
      <c r="I554" s="8"/>
      <c r="J554" s="8"/>
      <c r="K554" s="136" t="str">
        <f>テーブル1[[#This Row],[cCa(mg/dL) '[自動計算']_グラフ表示用]]</f>
        <v/>
      </c>
      <c r="L554" s="8"/>
      <c r="M554" s="8"/>
      <c r="N554" s="59"/>
      <c r="O5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4" s="130" t="e">
        <f>IF(AND(テーブル1[[#This Row],[cCa(mg/dL) '[自動計算']_グラフ表示用]]&lt;&gt;"",テーブル1[[#This Row],[ラベル表示]]=TRUE),テーブル1[[#This Row],[cCa(mg/dL) '[自動計算']_グラフ表示用]],NA())</f>
        <v>#N/A</v>
      </c>
      <c r="Q554" s="130" t="e">
        <f>IF(AND(テーブル1[[#This Row],[P(mg/dL)]]&lt;&gt;"",テーブル1[[#This Row],[ラベル表示]]=TRUE),テーブル1[[#This Row],[P(mg/dL)]],NA())</f>
        <v>#N/A</v>
      </c>
      <c r="R554" s="130" t="e">
        <f>IF(AND(テーブル1[[#This Row],[設定項目]]&lt;&gt;"",テーブル1[[#This Row],[ラベル表示]]=TRUE),テーブル1[[#This Row],[設定項目]],NA())</f>
        <v>#N/A</v>
      </c>
      <c r="S554" s="58" t="e">
        <f>IF(テーブル1[[#This Row],[設定項目]]&gt;=設定!$D$13,テーブル1[[#This Row],[val_J]],NA())</f>
        <v>#N/A</v>
      </c>
      <c r="T554" s="11" t="e">
        <f>IF(テーブル1[[#This Row],[設定項目]]&gt;=設定!$D$13,テーブル1[[#This Row],[val_K]],NA())</f>
        <v>#N/A</v>
      </c>
      <c r="U554" s="11" t="e">
        <f>IF(AND(テーブル1[[#This Row],[設定項目]]&lt;設定!$D$13,テーブル1[[#This Row],[設定項目]]&gt;=設定!$D$12),テーブル1[[#This Row],[val_J]],NA())</f>
        <v>#N/A</v>
      </c>
      <c r="V554" s="11" t="e">
        <f>IF(AND(テーブル1[[#This Row],[設定項目]]&lt;設定!$D$13,テーブル1[[#This Row],[設定項目]]&gt;=設定!$D$12),テーブル1[[#This Row],[val_K]],NA())</f>
        <v>#N/A</v>
      </c>
      <c r="W554" s="11" t="e">
        <f>IF(AND(テーブル1[[#This Row],[設定項目]]&lt;設定!$D$12,テーブル1[[#This Row],[設定項目]]&gt;=設定!$D$11),テーブル1[[#This Row],[val_J]],NA())</f>
        <v>#N/A</v>
      </c>
      <c r="X554" s="11" t="e">
        <f>IF(AND(テーブル1[[#This Row],[設定項目]]&lt;設定!$D$12,テーブル1[[#This Row],[設定項目]]&gt;=設定!$D$11),テーブル1[[#This Row],[val_K]],NA())</f>
        <v>#N/A</v>
      </c>
      <c r="Y554" s="11" t="e">
        <f>IF(AND(テーブル1[[#This Row],[設定項目]]&lt;設定!$D$11,テーブル1[[#This Row],[設定項目]]&gt;=設定!$D$10),テーブル1[[#This Row],[val_J]],NA())</f>
        <v>#N/A</v>
      </c>
      <c r="Z554" s="11" t="e">
        <f>IF(AND(テーブル1[[#This Row],[設定項目]]&lt;設定!$D$11,テーブル1[[#This Row],[設定項目]]&gt;=設定!$D$10),テーブル1[[#This Row],[val_K]],NA())</f>
        <v>#N/A</v>
      </c>
      <c r="AA554" s="11" t="e">
        <f>IF(AND(テーブル1[[#This Row],[設定項目]]&lt;設定!$D$10,テーブル1[[#This Row],[設定項目]]&gt;=設定!$D$9),テーブル1[[#This Row],[val_J]],NA())</f>
        <v>#N/A</v>
      </c>
      <c r="AB554" s="11" t="e">
        <f>IF(AND(テーブル1[[#This Row],[設定項目]]&lt;設定!$D$10,テーブル1[[#This Row],[設定項目]]&gt;=設定!$D$9),テーブル1[[#This Row],[val_K]],NA())</f>
        <v>#N/A</v>
      </c>
      <c r="AC554" s="11" t="e">
        <f>IF(AND(テーブル1[[#This Row],[設定項目]]&lt;設定!$F$8,テーブル1[[#This Row],[設定項目]]&lt;&gt;""),テーブル1[[#This Row],[val_J]],NA())</f>
        <v>#N/A</v>
      </c>
      <c r="AD554" s="11" t="e">
        <f>IF(AND(テーブル1[[#This Row],[設定項目]]&lt;設定!$F$8,テーブル1[[#This Row],[設定項目]]&lt;&gt;""),テーブル1[[#This Row],[val_K]],NA())</f>
        <v>#N/A</v>
      </c>
      <c r="AE554" s="11">
        <f>IF(AND('グラフ(cCa-P)'!$I$11="ON",テーブル1[[#This Row],[ラベル表示]]=TRUE),テーブル1[[#This Row],[名前]],"")</f>
        <v>0</v>
      </c>
      <c r="AF554" s="11">
        <f>IF(AND('グラフ(PTH-cCa,P)'!$I$31="ON",テーブル1[[#This Row],[ラベル表示]]=TRUE),テーブル1[[#This Row],[名前]],"")</f>
        <v>0</v>
      </c>
      <c r="AG554" s="11">
        <f>IF(AND('グラフ(PTH-cCa,P)'!$Y$31="ON",テーブル1[[#This Row],[ラベル表示]]=TRUE),テーブル1[[#This Row],[名前]],"")</f>
        <v>0</v>
      </c>
      <c r="AH554" s="76">
        <f t="shared" si="17"/>
        <v>0</v>
      </c>
    </row>
    <row r="555" spans="2:34" ht="20.399999999999999" customHeight="1" x14ac:dyDescent="0.45">
      <c r="B555" s="129" t="b">
        <v>1</v>
      </c>
      <c r="C555" s="88">
        <f t="shared" si="16"/>
        <v>551</v>
      </c>
      <c r="D555" s="144"/>
      <c r="E555" s="8"/>
      <c r="F555" s="8"/>
      <c r="G555" s="8"/>
      <c r="H555" s="8"/>
      <c r="I555" s="8"/>
      <c r="J555" s="8"/>
      <c r="K555" s="136" t="str">
        <f>テーブル1[[#This Row],[cCa(mg/dL) '[自動計算']_グラフ表示用]]</f>
        <v/>
      </c>
      <c r="L555" s="8"/>
      <c r="M555" s="8"/>
      <c r="N555" s="59"/>
      <c r="O5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5" s="130" t="e">
        <f>IF(AND(テーブル1[[#This Row],[cCa(mg/dL) '[自動計算']_グラフ表示用]]&lt;&gt;"",テーブル1[[#This Row],[ラベル表示]]=TRUE),テーブル1[[#This Row],[cCa(mg/dL) '[自動計算']_グラフ表示用]],NA())</f>
        <v>#N/A</v>
      </c>
      <c r="Q555" s="130" t="e">
        <f>IF(AND(テーブル1[[#This Row],[P(mg/dL)]]&lt;&gt;"",テーブル1[[#This Row],[ラベル表示]]=TRUE),テーブル1[[#This Row],[P(mg/dL)]],NA())</f>
        <v>#N/A</v>
      </c>
      <c r="R555" s="130" t="e">
        <f>IF(AND(テーブル1[[#This Row],[設定項目]]&lt;&gt;"",テーブル1[[#This Row],[ラベル表示]]=TRUE),テーブル1[[#This Row],[設定項目]],NA())</f>
        <v>#N/A</v>
      </c>
      <c r="S555" s="58" t="e">
        <f>IF(テーブル1[[#This Row],[設定項目]]&gt;=設定!$D$13,テーブル1[[#This Row],[val_J]],NA())</f>
        <v>#N/A</v>
      </c>
      <c r="T555" s="11" t="e">
        <f>IF(テーブル1[[#This Row],[設定項目]]&gt;=設定!$D$13,テーブル1[[#This Row],[val_K]],NA())</f>
        <v>#N/A</v>
      </c>
      <c r="U555" s="11" t="e">
        <f>IF(AND(テーブル1[[#This Row],[設定項目]]&lt;設定!$D$13,テーブル1[[#This Row],[設定項目]]&gt;=設定!$D$12),テーブル1[[#This Row],[val_J]],NA())</f>
        <v>#N/A</v>
      </c>
      <c r="V555" s="11" t="e">
        <f>IF(AND(テーブル1[[#This Row],[設定項目]]&lt;設定!$D$13,テーブル1[[#This Row],[設定項目]]&gt;=設定!$D$12),テーブル1[[#This Row],[val_K]],NA())</f>
        <v>#N/A</v>
      </c>
      <c r="W555" s="11" t="e">
        <f>IF(AND(テーブル1[[#This Row],[設定項目]]&lt;設定!$D$12,テーブル1[[#This Row],[設定項目]]&gt;=設定!$D$11),テーブル1[[#This Row],[val_J]],NA())</f>
        <v>#N/A</v>
      </c>
      <c r="X555" s="11" t="e">
        <f>IF(AND(テーブル1[[#This Row],[設定項目]]&lt;設定!$D$12,テーブル1[[#This Row],[設定項目]]&gt;=設定!$D$11),テーブル1[[#This Row],[val_K]],NA())</f>
        <v>#N/A</v>
      </c>
      <c r="Y555" s="11" t="e">
        <f>IF(AND(テーブル1[[#This Row],[設定項目]]&lt;設定!$D$11,テーブル1[[#This Row],[設定項目]]&gt;=設定!$D$10),テーブル1[[#This Row],[val_J]],NA())</f>
        <v>#N/A</v>
      </c>
      <c r="Z555" s="11" t="e">
        <f>IF(AND(テーブル1[[#This Row],[設定項目]]&lt;設定!$D$11,テーブル1[[#This Row],[設定項目]]&gt;=設定!$D$10),テーブル1[[#This Row],[val_K]],NA())</f>
        <v>#N/A</v>
      </c>
      <c r="AA555" s="11" t="e">
        <f>IF(AND(テーブル1[[#This Row],[設定項目]]&lt;設定!$D$10,テーブル1[[#This Row],[設定項目]]&gt;=設定!$D$9),テーブル1[[#This Row],[val_J]],NA())</f>
        <v>#N/A</v>
      </c>
      <c r="AB555" s="11" t="e">
        <f>IF(AND(テーブル1[[#This Row],[設定項目]]&lt;設定!$D$10,テーブル1[[#This Row],[設定項目]]&gt;=設定!$D$9),テーブル1[[#This Row],[val_K]],NA())</f>
        <v>#N/A</v>
      </c>
      <c r="AC555" s="11" t="e">
        <f>IF(AND(テーブル1[[#This Row],[設定項目]]&lt;設定!$F$8,テーブル1[[#This Row],[設定項目]]&lt;&gt;""),テーブル1[[#This Row],[val_J]],NA())</f>
        <v>#N/A</v>
      </c>
      <c r="AD555" s="11" t="e">
        <f>IF(AND(テーブル1[[#This Row],[設定項目]]&lt;設定!$F$8,テーブル1[[#This Row],[設定項目]]&lt;&gt;""),テーブル1[[#This Row],[val_K]],NA())</f>
        <v>#N/A</v>
      </c>
      <c r="AE555" s="11">
        <f>IF(AND('グラフ(cCa-P)'!$I$11="ON",テーブル1[[#This Row],[ラベル表示]]=TRUE),テーブル1[[#This Row],[名前]],"")</f>
        <v>0</v>
      </c>
      <c r="AF555" s="11">
        <f>IF(AND('グラフ(PTH-cCa,P)'!$I$31="ON",テーブル1[[#This Row],[ラベル表示]]=TRUE),テーブル1[[#This Row],[名前]],"")</f>
        <v>0</v>
      </c>
      <c r="AG555" s="11">
        <f>IF(AND('グラフ(PTH-cCa,P)'!$Y$31="ON",テーブル1[[#This Row],[ラベル表示]]=TRUE),テーブル1[[#This Row],[名前]],"")</f>
        <v>0</v>
      </c>
      <c r="AH555" s="76">
        <f t="shared" si="17"/>
        <v>0</v>
      </c>
    </row>
    <row r="556" spans="2:34" ht="20.399999999999999" customHeight="1" x14ac:dyDescent="0.45">
      <c r="B556" s="129" t="b">
        <v>1</v>
      </c>
      <c r="C556" s="88">
        <f t="shared" si="16"/>
        <v>552</v>
      </c>
      <c r="D556" s="144"/>
      <c r="E556" s="8"/>
      <c r="F556" s="8"/>
      <c r="G556" s="8"/>
      <c r="H556" s="8"/>
      <c r="I556" s="8"/>
      <c r="J556" s="8"/>
      <c r="K556" s="136" t="str">
        <f>テーブル1[[#This Row],[cCa(mg/dL) '[自動計算']_グラフ表示用]]</f>
        <v/>
      </c>
      <c r="L556" s="8"/>
      <c r="M556" s="8"/>
      <c r="N556" s="59"/>
      <c r="O5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6" s="130" t="e">
        <f>IF(AND(テーブル1[[#This Row],[cCa(mg/dL) '[自動計算']_グラフ表示用]]&lt;&gt;"",テーブル1[[#This Row],[ラベル表示]]=TRUE),テーブル1[[#This Row],[cCa(mg/dL) '[自動計算']_グラフ表示用]],NA())</f>
        <v>#N/A</v>
      </c>
      <c r="Q556" s="130" t="e">
        <f>IF(AND(テーブル1[[#This Row],[P(mg/dL)]]&lt;&gt;"",テーブル1[[#This Row],[ラベル表示]]=TRUE),テーブル1[[#This Row],[P(mg/dL)]],NA())</f>
        <v>#N/A</v>
      </c>
      <c r="R556" s="130" t="e">
        <f>IF(AND(テーブル1[[#This Row],[設定項目]]&lt;&gt;"",テーブル1[[#This Row],[ラベル表示]]=TRUE),テーブル1[[#This Row],[設定項目]],NA())</f>
        <v>#N/A</v>
      </c>
      <c r="S556" s="58" t="e">
        <f>IF(テーブル1[[#This Row],[設定項目]]&gt;=設定!$D$13,テーブル1[[#This Row],[val_J]],NA())</f>
        <v>#N/A</v>
      </c>
      <c r="T556" s="11" t="e">
        <f>IF(テーブル1[[#This Row],[設定項目]]&gt;=設定!$D$13,テーブル1[[#This Row],[val_K]],NA())</f>
        <v>#N/A</v>
      </c>
      <c r="U556" s="11" t="e">
        <f>IF(AND(テーブル1[[#This Row],[設定項目]]&lt;設定!$D$13,テーブル1[[#This Row],[設定項目]]&gt;=設定!$D$12),テーブル1[[#This Row],[val_J]],NA())</f>
        <v>#N/A</v>
      </c>
      <c r="V556" s="11" t="e">
        <f>IF(AND(テーブル1[[#This Row],[設定項目]]&lt;設定!$D$13,テーブル1[[#This Row],[設定項目]]&gt;=設定!$D$12),テーブル1[[#This Row],[val_K]],NA())</f>
        <v>#N/A</v>
      </c>
      <c r="W556" s="11" t="e">
        <f>IF(AND(テーブル1[[#This Row],[設定項目]]&lt;設定!$D$12,テーブル1[[#This Row],[設定項目]]&gt;=設定!$D$11),テーブル1[[#This Row],[val_J]],NA())</f>
        <v>#N/A</v>
      </c>
      <c r="X556" s="11" t="e">
        <f>IF(AND(テーブル1[[#This Row],[設定項目]]&lt;設定!$D$12,テーブル1[[#This Row],[設定項目]]&gt;=設定!$D$11),テーブル1[[#This Row],[val_K]],NA())</f>
        <v>#N/A</v>
      </c>
      <c r="Y556" s="11" t="e">
        <f>IF(AND(テーブル1[[#This Row],[設定項目]]&lt;設定!$D$11,テーブル1[[#This Row],[設定項目]]&gt;=設定!$D$10),テーブル1[[#This Row],[val_J]],NA())</f>
        <v>#N/A</v>
      </c>
      <c r="Z556" s="11" t="e">
        <f>IF(AND(テーブル1[[#This Row],[設定項目]]&lt;設定!$D$11,テーブル1[[#This Row],[設定項目]]&gt;=設定!$D$10),テーブル1[[#This Row],[val_K]],NA())</f>
        <v>#N/A</v>
      </c>
      <c r="AA556" s="11" t="e">
        <f>IF(AND(テーブル1[[#This Row],[設定項目]]&lt;設定!$D$10,テーブル1[[#This Row],[設定項目]]&gt;=設定!$D$9),テーブル1[[#This Row],[val_J]],NA())</f>
        <v>#N/A</v>
      </c>
      <c r="AB556" s="11" t="e">
        <f>IF(AND(テーブル1[[#This Row],[設定項目]]&lt;設定!$D$10,テーブル1[[#This Row],[設定項目]]&gt;=設定!$D$9),テーブル1[[#This Row],[val_K]],NA())</f>
        <v>#N/A</v>
      </c>
      <c r="AC556" s="11" t="e">
        <f>IF(AND(テーブル1[[#This Row],[設定項目]]&lt;設定!$F$8,テーブル1[[#This Row],[設定項目]]&lt;&gt;""),テーブル1[[#This Row],[val_J]],NA())</f>
        <v>#N/A</v>
      </c>
      <c r="AD556" s="11" t="e">
        <f>IF(AND(テーブル1[[#This Row],[設定項目]]&lt;設定!$F$8,テーブル1[[#This Row],[設定項目]]&lt;&gt;""),テーブル1[[#This Row],[val_K]],NA())</f>
        <v>#N/A</v>
      </c>
      <c r="AE556" s="11">
        <f>IF(AND('グラフ(cCa-P)'!$I$11="ON",テーブル1[[#This Row],[ラベル表示]]=TRUE),テーブル1[[#This Row],[名前]],"")</f>
        <v>0</v>
      </c>
      <c r="AF556" s="11">
        <f>IF(AND('グラフ(PTH-cCa,P)'!$I$31="ON",テーブル1[[#This Row],[ラベル表示]]=TRUE),テーブル1[[#This Row],[名前]],"")</f>
        <v>0</v>
      </c>
      <c r="AG556" s="11">
        <f>IF(AND('グラフ(PTH-cCa,P)'!$Y$31="ON",テーブル1[[#This Row],[ラベル表示]]=TRUE),テーブル1[[#This Row],[名前]],"")</f>
        <v>0</v>
      </c>
      <c r="AH556" s="76">
        <f t="shared" si="17"/>
        <v>0</v>
      </c>
    </row>
    <row r="557" spans="2:34" ht="20.399999999999999" customHeight="1" x14ac:dyDescent="0.45">
      <c r="B557" s="129" t="b">
        <v>1</v>
      </c>
      <c r="C557" s="88">
        <f t="shared" si="16"/>
        <v>553</v>
      </c>
      <c r="D557" s="144"/>
      <c r="E557" s="8"/>
      <c r="F557" s="8"/>
      <c r="G557" s="8"/>
      <c r="H557" s="8"/>
      <c r="I557" s="8"/>
      <c r="J557" s="8"/>
      <c r="K557" s="136" t="str">
        <f>テーブル1[[#This Row],[cCa(mg/dL) '[自動計算']_グラフ表示用]]</f>
        <v/>
      </c>
      <c r="L557" s="8"/>
      <c r="M557" s="8"/>
      <c r="N557" s="59"/>
      <c r="O5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7" s="130" t="e">
        <f>IF(AND(テーブル1[[#This Row],[cCa(mg/dL) '[自動計算']_グラフ表示用]]&lt;&gt;"",テーブル1[[#This Row],[ラベル表示]]=TRUE),テーブル1[[#This Row],[cCa(mg/dL) '[自動計算']_グラフ表示用]],NA())</f>
        <v>#N/A</v>
      </c>
      <c r="Q557" s="130" t="e">
        <f>IF(AND(テーブル1[[#This Row],[P(mg/dL)]]&lt;&gt;"",テーブル1[[#This Row],[ラベル表示]]=TRUE),テーブル1[[#This Row],[P(mg/dL)]],NA())</f>
        <v>#N/A</v>
      </c>
      <c r="R557" s="130" t="e">
        <f>IF(AND(テーブル1[[#This Row],[設定項目]]&lt;&gt;"",テーブル1[[#This Row],[ラベル表示]]=TRUE),テーブル1[[#This Row],[設定項目]],NA())</f>
        <v>#N/A</v>
      </c>
      <c r="S557" s="58" t="e">
        <f>IF(テーブル1[[#This Row],[設定項目]]&gt;=設定!$D$13,テーブル1[[#This Row],[val_J]],NA())</f>
        <v>#N/A</v>
      </c>
      <c r="T557" s="11" t="e">
        <f>IF(テーブル1[[#This Row],[設定項目]]&gt;=設定!$D$13,テーブル1[[#This Row],[val_K]],NA())</f>
        <v>#N/A</v>
      </c>
      <c r="U557" s="11" t="e">
        <f>IF(AND(テーブル1[[#This Row],[設定項目]]&lt;設定!$D$13,テーブル1[[#This Row],[設定項目]]&gt;=設定!$D$12),テーブル1[[#This Row],[val_J]],NA())</f>
        <v>#N/A</v>
      </c>
      <c r="V557" s="11" t="e">
        <f>IF(AND(テーブル1[[#This Row],[設定項目]]&lt;設定!$D$13,テーブル1[[#This Row],[設定項目]]&gt;=設定!$D$12),テーブル1[[#This Row],[val_K]],NA())</f>
        <v>#N/A</v>
      </c>
      <c r="W557" s="11" t="e">
        <f>IF(AND(テーブル1[[#This Row],[設定項目]]&lt;設定!$D$12,テーブル1[[#This Row],[設定項目]]&gt;=設定!$D$11),テーブル1[[#This Row],[val_J]],NA())</f>
        <v>#N/A</v>
      </c>
      <c r="X557" s="11" t="e">
        <f>IF(AND(テーブル1[[#This Row],[設定項目]]&lt;設定!$D$12,テーブル1[[#This Row],[設定項目]]&gt;=設定!$D$11),テーブル1[[#This Row],[val_K]],NA())</f>
        <v>#N/A</v>
      </c>
      <c r="Y557" s="11" t="e">
        <f>IF(AND(テーブル1[[#This Row],[設定項目]]&lt;設定!$D$11,テーブル1[[#This Row],[設定項目]]&gt;=設定!$D$10),テーブル1[[#This Row],[val_J]],NA())</f>
        <v>#N/A</v>
      </c>
      <c r="Z557" s="11" t="e">
        <f>IF(AND(テーブル1[[#This Row],[設定項目]]&lt;設定!$D$11,テーブル1[[#This Row],[設定項目]]&gt;=設定!$D$10),テーブル1[[#This Row],[val_K]],NA())</f>
        <v>#N/A</v>
      </c>
      <c r="AA557" s="11" t="e">
        <f>IF(AND(テーブル1[[#This Row],[設定項目]]&lt;設定!$D$10,テーブル1[[#This Row],[設定項目]]&gt;=設定!$D$9),テーブル1[[#This Row],[val_J]],NA())</f>
        <v>#N/A</v>
      </c>
      <c r="AB557" s="11" t="e">
        <f>IF(AND(テーブル1[[#This Row],[設定項目]]&lt;設定!$D$10,テーブル1[[#This Row],[設定項目]]&gt;=設定!$D$9),テーブル1[[#This Row],[val_K]],NA())</f>
        <v>#N/A</v>
      </c>
      <c r="AC557" s="11" t="e">
        <f>IF(AND(テーブル1[[#This Row],[設定項目]]&lt;設定!$F$8,テーブル1[[#This Row],[設定項目]]&lt;&gt;""),テーブル1[[#This Row],[val_J]],NA())</f>
        <v>#N/A</v>
      </c>
      <c r="AD557" s="11" t="e">
        <f>IF(AND(テーブル1[[#This Row],[設定項目]]&lt;設定!$F$8,テーブル1[[#This Row],[設定項目]]&lt;&gt;""),テーブル1[[#This Row],[val_K]],NA())</f>
        <v>#N/A</v>
      </c>
      <c r="AE557" s="11">
        <f>IF(AND('グラフ(cCa-P)'!$I$11="ON",テーブル1[[#This Row],[ラベル表示]]=TRUE),テーブル1[[#This Row],[名前]],"")</f>
        <v>0</v>
      </c>
      <c r="AF557" s="11">
        <f>IF(AND('グラフ(PTH-cCa,P)'!$I$31="ON",テーブル1[[#This Row],[ラベル表示]]=TRUE),テーブル1[[#This Row],[名前]],"")</f>
        <v>0</v>
      </c>
      <c r="AG557" s="11">
        <f>IF(AND('グラフ(PTH-cCa,P)'!$Y$31="ON",テーブル1[[#This Row],[ラベル表示]]=TRUE),テーブル1[[#This Row],[名前]],"")</f>
        <v>0</v>
      </c>
      <c r="AH557" s="76">
        <f t="shared" si="17"/>
        <v>0</v>
      </c>
    </row>
    <row r="558" spans="2:34" ht="20.399999999999999" customHeight="1" x14ac:dyDescent="0.45">
      <c r="B558" s="129" t="b">
        <v>1</v>
      </c>
      <c r="C558" s="88">
        <f t="shared" si="16"/>
        <v>554</v>
      </c>
      <c r="D558" s="144"/>
      <c r="E558" s="8"/>
      <c r="F558" s="8"/>
      <c r="G558" s="8"/>
      <c r="H558" s="8"/>
      <c r="I558" s="8"/>
      <c r="J558" s="8"/>
      <c r="K558" s="136" t="str">
        <f>テーブル1[[#This Row],[cCa(mg/dL) '[自動計算']_グラフ表示用]]</f>
        <v/>
      </c>
      <c r="L558" s="8"/>
      <c r="M558" s="8"/>
      <c r="N558" s="59"/>
      <c r="O5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8" s="130" t="e">
        <f>IF(AND(テーブル1[[#This Row],[cCa(mg/dL) '[自動計算']_グラフ表示用]]&lt;&gt;"",テーブル1[[#This Row],[ラベル表示]]=TRUE),テーブル1[[#This Row],[cCa(mg/dL) '[自動計算']_グラフ表示用]],NA())</f>
        <v>#N/A</v>
      </c>
      <c r="Q558" s="130" t="e">
        <f>IF(AND(テーブル1[[#This Row],[P(mg/dL)]]&lt;&gt;"",テーブル1[[#This Row],[ラベル表示]]=TRUE),テーブル1[[#This Row],[P(mg/dL)]],NA())</f>
        <v>#N/A</v>
      </c>
      <c r="R558" s="130" t="e">
        <f>IF(AND(テーブル1[[#This Row],[設定項目]]&lt;&gt;"",テーブル1[[#This Row],[ラベル表示]]=TRUE),テーブル1[[#This Row],[設定項目]],NA())</f>
        <v>#N/A</v>
      </c>
      <c r="S558" s="58" t="e">
        <f>IF(テーブル1[[#This Row],[設定項目]]&gt;=設定!$D$13,テーブル1[[#This Row],[val_J]],NA())</f>
        <v>#N/A</v>
      </c>
      <c r="T558" s="11" t="e">
        <f>IF(テーブル1[[#This Row],[設定項目]]&gt;=設定!$D$13,テーブル1[[#This Row],[val_K]],NA())</f>
        <v>#N/A</v>
      </c>
      <c r="U558" s="11" t="e">
        <f>IF(AND(テーブル1[[#This Row],[設定項目]]&lt;設定!$D$13,テーブル1[[#This Row],[設定項目]]&gt;=設定!$D$12),テーブル1[[#This Row],[val_J]],NA())</f>
        <v>#N/A</v>
      </c>
      <c r="V558" s="11" t="e">
        <f>IF(AND(テーブル1[[#This Row],[設定項目]]&lt;設定!$D$13,テーブル1[[#This Row],[設定項目]]&gt;=設定!$D$12),テーブル1[[#This Row],[val_K]],NA())</f>
        <v>#N/A</v>
      </c>
      <c r="W558" s="11" t="e">
        <f>IF(AND(テーブル1[[#This Row],[設定項目]]&lt;設定!$D$12,テーブル1[[#This Row],[設定項目]]&gt;=設定!$D$11),テーブル1[[#This Row],[val_J]],NA())</f>
        <v>#N/A</v>
      </c>
      <c r="X558" s="11" t="e">
        <f>IF(AND(テーブル1[[#This Row],[設定項目]]&lt;設定!$D$12,テーブル1[[#This Row],[設定項目]]&gt;=設定!$D$11),テーブル1[[#This Row],[val_K]],NA())</f>
        <v>#N/A</v>
      </c>
      <c r="Y558" s="11" t="e">
        <f>IF(AND(テーブル1[[#This Row],[設定項目]]&lt;設定!$D$11,テーブル1[[#This Row],[設定項目]]&gt;=設定!$D$10),テーブル1[[#This Row],[val_J]],NA())</f>
        <v>#N/A</v>
      </c>
      <c r="Z558" s="11" t="e">
        <f>IF(AND(テーブル1[[#This Row],[設定項目]]&lt;設定!$D$11,テーブル1[[#This Row],[設定項目]]&gt;=設定!$D$10),テーブル1[[#This Row],[val_K]],NA())</f>
        <v>#N/A</v>
      </c>
      <c r="AA558" s="11" t="e">
        <f>IF(AND(テーブル1[[#This Row],[設定項目]]&lt;設定!$D$10,テーブル1[[#This Row],[設定項目]]&gt;=設定!$D$9),テーブル1[[#This Row],[val_J]],NA())</f>
        <v>#N/A</v>
      </c>
      <c r="AB558" s="11" t="e">
        <f>IF(AND(テーブル1[[#This Row],[設定項目]]&lt;設定!$D$10,テーブル1[[#This Row],[設定項目]]&gt;=設定!$D$9),テーブル1[[#This Row],[val_K]],NA())</f>
        <v>#N/A</v>
      </c>
      <c r="AC558" s="11" t="e">
        <f>IF(AND(テーブル1[[#This Row],[設定項目]]&lt;設定!$F$8,テーブル1[[#This Row],[設定項目]]&lt;&gt;""),テーブル1[[#This Row],[val_J]],NA())</f>
        <v>#N/A</v>
      </c>
      <c r="AD558" s="11" t="e">
        <f>IF(AND(テーブル1[[#This Row],[設定項目]]&lt;設定!$F$8,テーブル1[[#This Row],[設定項目]]&lt;&gt;""),テーブル1[[#This Row],[val_K]],NA())</f>
        <v>#N/A</v>
      </c>
      <c r="AE558" s="11">
        <f>IF(AND('グラフ(cCa-P)'!$I$11="ON",テーブル1[[#This Row],[ラベル表示]]=TRUE),テーブル1[[#This Row],[名前]],"")</f>
        <v>0</v>
      </c>
      <c r="AF558" s="11">
        <f>IF(AND('グラフ(PTH-cCa,P)'!$I$31="ON",テーブル1[[#This Row],[ラベル表示]]=TRUE),テーブル1[[#This Row],[名前]],"")</f>
        <v>0</v>
      </c>
      <c r="AG558" s="11">
        <f>IF(AND('グラフ(PTH-cCa,P)'!$Y$31="ON",テーブル1[[#This Row],[ラベル表示]]=TRUE),テーブル1[[#This Row],[名前]],"")</f>
        <v>0</v>
      </c>
      <c r="AH558" s="76">
        <f t="shared" si="17"/>
        <v>0</v>
      </c>
    </row>
    <row r="559" spans="2:34" ht="20.399999999999999" customHeight="1" x14ac:dyDescent="0.45">
      <c r="B559" s="129" t="b">
        <v>1</v>
      </c>
      <c r="C559" s="88">
        <f t="shared" si="16"/>
        <v>555</v>
      </c>
      <c r="D559" s="144"/>
      <c r="E559" s="8"/>
      <c r="F559" s="8"/>
      <c r="G559" s="8"/>
      <c r="H559" s="8"/>
      <c r="I559" s="8"/>
      <c r="J559" s="8"/>
      <c r="K559" s="136" t="str">
        <f>テーブル1[[#This Row],[cCa(mg/dL) '[自動計算']_グラフ表示用]]</f>
        <v/>
      </c>
      <c r="L559" s="8"/>
      <c r="M559" s="8"/>
      <c r="N559" s="59"/>
      <c r="O5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59" s="130" t="e">
        <f>IF(AND(テーブル1[[#This Row],[cCa(mg/dL) '[自動計算']_グラフ表示用]]&lt;&gt;"",テーブル1[[#This Row],[ラベル表示]]=TRUE),テーブル1[[#This Row],[cCa(mg/dL) '[自動計算']_グラフ表示用]],NA())</f>
        <v>#N/A</v>
      </c>
      <c r="Q559" s="130" t="e">
        <f>IF(AND(テーブル1[[#This Row],[P(mg/dL)]]&lt;&gt;"",テーブル1[[#This Row],[ラベル表示]]=TRUE),テーブル1[[#This Row],[P(mg/dL)]],NA())</f>
        <v>#N/A</v>
      </c>
      <c r="R559" s="130" t="e">
        <f>IF(AND(テーブル1[[#This Row],[設定項目]]&lt;&gt;"",テーブル1[[#This Row],[ラベル表示]]=TRUE),テーブル1[[#This Row],[設定項目]],NA())</f>
        <v>#N/A</v>
      </c>
      <c r="S559" s="58" t="e">
        <f>IF(テーブル1[[#This Row],[設定項目]]&gt;=設定!$D$13,テーブル1[[#This Row],[val_J]],NA())</f>
        <v>#N/A</v>
      </c>
      <c r="T559" s="11" t="e">
        <f>IF(テーブル1[[#This Row],[設定項目]]&gt;=設定!$D$13,テーブル1[[#This Row],[val_K]],NA())</f>
        <v>#N/A</v>
      </c>
      <c r="U559" s="11" t="e">
        <f>IF(AND(テーブル1[[#This Row],[設定項目]]&lt;設定!$D$13,テーブル1[[#This Row],[設定項目]]&gt;=設定!$D$12),テーブル1[[#This Row],[val_J]],NA())</f>
        <v>#N/A</v>
      </c>
      <c r="V559" s="11" t="e">
        <f>IF(AND(テーブル1[[#This Row],[設定項目]]&lt;設定!$D$13,テーブル1[[#This Row],[設定項目]]&gt;=設定!$D$12),テーブル1[[#This Row],[val_K]],NA())</f>
        <v>#N/A</v>
      </c>
      <c r="W559" s="11" t="e">
        <f>IF(AND(テーブル1[[#This Row],[設定項目]]&lt;設定!$D$12,テーブル1[[#This Row],[設定項目]]&gt;=設定!$D$11),テーブル1[[#This Row],[val_J]],NA())</f>
        <v>#N/A</v>
      </c>
      <c r="X559" s="11" t="e">
        <f>IF(AND(テーブル1[[#This Row],[設定項目]]&lt;設定!$D$12,テーブル1[[#This Row],[設定項目]]&gt;=設定!$D$11),テーブル1[[#This Row],[val_K]],NA())</f>
        <v>#N/A</v>
      </c>
      <c r="Y559" s="11" t="e">
        <f>IF(AND(テーブル1[[#This Row],[設定項目]]&lt;設定!$D$11,テーブル1[[#This Row],[設定項目]]&gt;=設定!$D$10),テーブル1[[#This Row],[val_J]],NA())</f>
        <v>#N/A</v>
      </c>
      <c r="Z559" s="11" t="e">
        <f>IF(AND(テーブル1[[#This Row],[設定項目]]&lt;設定!$D$11,テーブル1[[#This Row],[設定項目]]&gt;=設定!$D$10),テーブル1[[#This Row],[val_K]],NA())</f>
        <v>#N/A</v>
      </c>
      <c r="AA559" s="11" t="e">
        <f>IF(AND(テーブル1[[#This Row],[設定項目]]&lt;設定!$D$10,テーブル1[[#This Row],[設定項目]]&gt;=設定!$D$9),テーブル1[[#This Row],[val_J]],NA())</f>
        <v>#N/A</v>
      </c>
      <c r="AB559" s="11" t="e">
        <f>IF(AND(テーブル1[[#This Row],[設定項目]]&lt;設定!$D$10,テーブル1[[#This Row],[設定項目]]&gt;=設定!$D$9),テーブル1[[#This Row],[val_K]],NA())</f>
        <v>#N/A</v>
      </c>
      <c r="AC559" s="11" t="e">
        <f>IF(AND(テーブル1[[#This Row],[設定項目]]&lt;設定!$F$8,テーブル1[[#This Row],[設定項目]]&lt;&gt;""),テーブル1[[#This Row],[val_J]],NA())</f>
        <v>#N/A</v>
      </c>
      <c r="AD559" s="11" t="e">
        <f>IF(AND(テーブル1[[#This Row],[設定項目]]&lt;設定!$F$8,テーブル1[[#This Row],[設定項目]]&lt;&gt;""),テーブル1[[#This Row],[val_K]],NA())</f>
        <v>#N/A</v>
      </c>
      <c r="AE559" s="11">
        <f>IF(AND('グラフ(cCa-P)'!$I$11="ON",テーブル1[[#This Row],[ラベル表示]]=TRUE),テーブル1[[#This Row],[名前]],"")</f>
        <v>0</v>
      </c>
      <c r="AF559" s="11">
        <f>IF(AND('グラフ(PTH-cCa,P)'!$I$31="ON",テーブル1[[#This Row],[ラベル表示]]=TRUE),テーブル1[[#This Row],[名前]],"")</f>
        <v>0</v>
      </c>
      <c r="AG559" s="11">
        <f>IF(AND('グラフ(PTH-cCa,P)'!$Y$31="ON",テーブル1[[#This Row],[ラベル表示]]=TRUE),テーブル1[[#This Row],[名前]],"")</f>
        <v>0</v>
      </c>
      <c r="AH559" s="76">
        <f t="shared" si="17"/>
        <v>0</v>
      </c>
    </row>
    <row r="560" spans="2:34" ht="20.399999999999999" customHeight="1" x14ac:dyDescent="0.45">
      <c r="B560" s="129" t="b">
        <v>1</v>
      </c>
      <c r="C560" s="88">
        <f t="shared" si="16"/>
        <v>556</v>
      </c>
      <c r="D560" s="144"/>
      <c r="E560" s="8"/>
      <c r="F560" s="8"/>
      <c r="G560" s="8"/>
      <c r="H560" s="8"/>
      <c r="I560" s="8"/>
      <c r="J560" s="8"/>
      <c r="K560" s="136" t="str">
        <f>テーブル1[[#This Row],[cCa(mg/dL) '[自動計算']_グラフ表示用]]</f>
        <v/>
      </c>
      <c r="L560" s="8"/>
      <c r="M560" s="8"/>
      <c r="N560" s="59"/>
      <c r="O5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0" s="130" t="e">
        <f>IF(AND(テーブル1[[#This Row],[cCa(mg/dL) '[自動計算']_グラフ表示用]]&lt;&gt;"",テーブル1[[#This Row],[ラベル表示]]=TRUE),テーブル1[[#This Row],[cCa(mg/dL) '[自動計算']_グラフ表示用]],NA())</f>
        <v>#N/A</v>
      </c>
      <c r="Q560" s="130" t="e">
        <f>IF(AND(テーブル1[[#This Row],[P(mg/dL)]]&lt;&gt;"",テーブル1[[#This Row],[ラベル表示]]=TRUE),テーブル1[[#This Row],[P(mg/dL)]],NA())</f>
        <v>#N/A</v>
      </c>
      <c r="R560" s="130" t="e">
        <f>IF(AND(テーブル1[[#This Row],[設定項目]]&lt;&gt;"",テーブル1[[#This Row],[ラベル表示]]=TRUE),テーブル1[[#This Row],[設定項目]],NA())</f>
        <v>#N/A</v>
      </c>
      <c r="S560" s="58" t="e">
        <f>IF(テーブル1[[#This Row],[設定項目]]&gt;=設定!$D$13,テーブル1[[#This Row],[val_J]],NA())</f>
        <v>#N/A</v>
      </c>
      <c r="T560" s="11" t="e">
        <f>IF(テーブル1[[#This Row],[設定項目]]&gt;=設定!$D$13,テーブル1[[#This Row],[val_K]],NA())</f>
        <v>#N/A</v>
      </c>
      <c r="U560" s="11" t="e">
        <f>IF(AND(テーブル1[[#This Row],[設定項目]]&lt;設定!$D$13,テーブル1[[#This Row],[設定項目]]&gt;=設定!$D$12),テーブル1[[#This Row],[val_J]],NA())</f>
        <v>#N/A</v>
      </c>
      <c r="V560" s="11" t="e">
        <f>IF(AND(テーブル1[[#This Row],[設定項目]]&lt;設定!$D$13,テーブル1[[#This Row],[設定項目]]&gt;=設定!$D$12),テーブル1[[#This Row],[val_K]],NA())</f>
        <v>#N/A</v>
      </c>
      <c r="W560" s="11" t="e">
        <f>IF(AND(テーブル1[[#This Row],[設定項目]]&lt;設定!$D$12,テーブル1[[#This Row],[設定項目]]&gt;=設定!$D$11),テーブル1[[#This Row],[val_J]],NA())</f>
        <v>#N/A</v>
      </c>
      <c r="X560" s="11" t="e">
        <f>IF(AND(テーブル1[[#This Row],[設定項目]]&lt;設定!$D$12,テーブル1[[#This Row],[設定項目]]&gt;=設定!$D$11),テーブル1[[#This Row],[val_K]],NA())</f>
        <v>#N/A</v>
      </c>
      <c r="Y560" s="11" t="e">
        <f>IF(AND(テーブル1[[#This Row],[設定項目]]&lt;設定!$D$11,テーブル1[[#This Row],[設定項目]]&gt;=設定!$D$10),テーブル1[[#This Row],[val_J]],NA())</f>
        <v>#N/A</v>
      </c>
      <c r="Z560" s="11" t="e">
        <f>IF(AND(テーブル1[[#This Row],[設定項目]]&lt;設定!$D$11,テーブル1[[#This Row],[設定項目]]&gt;=設定!$D$10),テーブル1[[#This Row],[val_K]],NA())</f>
        <v>#N/A</v>
      </c>
      <c r="AA560" s="11" t="e">
        <f>IF(AND(テーブル1[[#This Row],[設定項目]]&lt;設定!$D$10,テーブル1[[#This Row],[設定項目]]&gt;=設定!$D$9),テーブル1[[#This Row],[val_J]],NA())</f>
        <v>#N/A</v>
      </c>
      <c r="AB560" s="11" t="e">
        <f>IF(AND(テーブル1[[#This Row],[設定項目]]&lt;設定!$D$10,テーブル1[[#This Row],[設定項目]]&gt;=設定!$D$9),テーブル1[[#This Row],[val_K]],NA())</f>
        <v>#N/A</v>
      </c>
      <c r="AC560" s="11" t="e">
        <f>IF(AND(テーブル1[[#This Row],[設定項目]]&lt;設定!$F$8,テーブル1[[#This Row],[設定項目]]&lt;&gt;""),テーブル1[[#This Row],[val_J]],NA())</f>
        <v>#N/A</v>
      </c>
      <c r="AD560" s="11" t="e">
        <f>IF(AND(テーブル1[[#This Row],[設定項目]]&lt;設定!$F$8,テーブル1[[#This Row],[設定項目]]&lt;&gt;""),テーブル1[[#This Row],[val_K]],NA())</f>
        <v>#N/A</v>
      </c>
      <c r="AE560" s="11">
        <f>IF(AND('グラフ(cCa-P)'!$I$11="ON",テーブル1[[#This Row],[ラベル表示]]=TRUE),テーブル1[[#This Row],[名前]],"")</f>
        <v>0</v>
      </c>
      <c r="AF560" s="11">
        <f>IF(AND('グラフ(PTH-cCa,P)'!$I$31="ON",テーブル1[[#This Row],[ラベル表示]]=TRUE),テーブル1[[#This Row],[名前]],"")</f>
        <v>0</v>
      </c>
      <c r="AG560" s="11">
        <f>IF(AND('グラフ(PTH-cCa,P)'!$Y$31="ON",テーブル1[[#This Row],[ラベル表示]]=TRUE),テーブル1[[#This Row],[名前]],"")</f>
        <v>0</v>
      </c>
      <c r="AH560" s="76">
        <f t="shared" si="17"/>
        <v>0</v>
      </c>
    </row>
    <row r="561" spans="2:34" ht="20.399999999999999" customHeight="1" x14ac:dyDescent="0.45">
      <c r="B561" s="129" t="b">
        <v>1</v>
      </c>
      <c r="C561" s="88">
        <f t="shared" si="16"/>
        <v>557</v>
      </c>
      <c r="D561" s="144"/>
      <c r="E561" s="8"/>
      <c r="F561" s="8"/>
      <c r="G561" s="8"/>
      <c r="H561" s="8"/>
      <c r="I561" s="8"/>
      <c r="J561" s="8"/>
      <c r="K561" s="136" t="str">
        <f>テーブル1[[#This Row],[cCa(mg/dL) '[自動計算']_グラフ表示用]]</f>
        <v/>
      </c>
      <c r="L561" s="8"/>
      <c r="M561" s="8"/>
      <c r="N561" s="59"/>
      <c r="O5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1" s="130" t="e">
        <f>IF(AND(テーブル1[[#This Row],[cCa(mg/dL) '[自動計算']_グラフ表示用]]&lt;&gt;"",テーブル1[[#This Row],[ラベル表示]]=TRUE),テーブル1[[#This Row],[cCa(mg/dL) '[自動計算']_グラフ表示用]],NA())</f>
        <v>#N/A</v>
      </c>
      <c r="Q561" s="130" t="e">
        <f>IF(AND(テーブル1[[#This Row],[P(mg/dL)]]&lt;&gt;"",テーブル1[[#This Row],[ラベル表示]]=TRUE),テーブル1[[#This Row],[P(mg/dL)]],NA())</f>
        <v>#N/A</v>
      </c>
      <c r="R561" s="130" t="e">
        <f>IF(AND(テーブル1[[#This Row],[設定項目]]&lt;&gt;"",テーブル1[[#This Row],[ラベル表示]]=TRUE),テーブル1[[#This Row],[設定項目]],NA())</f>
        <v>#N/A</v>
      </c>
      <c r="S561" s="58" t="e">
        <f>IF(テーブル1[[#This Row],[設定項目]]&gt;=設定!$D$13,テーブル1[[#This Row],[val_J]],NA())</f>
        <v>#N/A</v>
      </c>
      <c r="T561" s="11" t="e">
        <f>IF(テーブル1[[#This Row],[設定項目]]&gt;=設定!$D$13,テーブル1[[#This Row],[val_K]],NA())</f>
        <v>#N/A</v>
      </c>
      <c r="U561" s="11" t="e">
        <f>IF(AND(テーブル1[[#This Row],[設定項目]]&lt;設定!$D$13,テーブル1[[#This Row],[設定項目]]&gt;=設定!$D$12),テーブル1[[#This Row],[val_J]],NA())</f>
        <v>#N/A</v>
      </c>
      <c r="V561" s="11" t="e">
        <f>IF(AND(テーブル1[[#This Row],[設定項目]]&lt;設定!$D$13,テーブル1[[#This Row],[設定項目]]&gt;=設定!$D$12),テーブル1[[#This Row],[val_K]],NA())</f>
        <v>#N/A</v>
      </c>
      <c r="W561" s="11" t="e">
        <f>IF(AND(テーブル1[[#This Row],[設定項目]]&lt;設定!$D$12,テーブル1[[#This Row],[設定項目]]&gt;=設定!$D$11),テーブル1[[#This Row],[val_J]],NA())</f>
        <v>#N/A</v>
      </c>
      <c r="X561" s="11" t="e">
        <f>IF(AND(テーブル1[[#This Row],[設定項目]]&lt;設定!$D$12,テーブル1[[#This Row],[設定項目]]&gt;=設定!$D$11),テーブル1[[#This Row],[val_K]],NA())</f>
        <v>#N/A</v>
      </c>
      <c r="Y561" s="11" t="e">
        <f>IF(AND(テーブル1[[#This Row],[設定項目]]&lt;設定!$D$11,テーブル1[[#This Row],[設定項目]]&gt;=設定!$D$10),テーブル1[[#This Row],[val_J]],NA())</f>
        <v>#N/A</v>
      </c>
      <c r="Z561" s="11" t="e">
        <f>IF(AND(テーブル1[[#This Row],[設定項目]]&lt;設定!$D$11,テーブル1[[#This Row],[設定項目]]&gt;=設定!$D$10),テーブル1[[#This Row],[val_K]],NA())</f>
        <v>#N/A</v>
      </c>
      <c r="AA561" s="11" t="e">
        <f>IF(AND(テーブル1[[#This Row],[設定項目]]&lt;設定!$D$10,テーブル1[[#This Row],[設定項目]]&gt;=設定!$D$9),テーブル1[[#This Row],[val_J]],NA())</f>
        <v>#N/A</v>
      </c>
      <c r="AB561" s="11" t="e">
        <f>IF(AND(テーブル1[[#This Row],[設定項目]]&lt;設定!$D$10,テーブル1[[#This Row],[設定項目]]&gt;=設定!$D$9),テーブル1[[#This Row],[val_K]],NA())</f>
        <v>#N/A</v>
      </c>
      <c r="AC561" s="11" t="e">
        <f>IF(AND(テーブル1[[#This Row],[設定項目]]&lt;設定!$F$8,テーブル1[[#This Row],[設定項目]]&lt;&gt;""),テーブル1[[#This Row],[val_J]],NA())</f>
        <v>#N/A</v>
      </c>
      <c r="AD561" s="11" t="e">
        <f>IF(AND(テーブル1[[#This Row],[設定項目]]&lt;設定!$F$8,テーブル1[[#This Row],[設定項目]]&lt;&gt;""),テーブル1[[#This Row],[val_K]],NA())</f>
        <v>#N/A</v>
      </c>
      <c r="AE561" s="11">
        <f>IF(AND('グラフ(cCa-P)'!$I$11="ON",テーブル1[[#This Row],[ラベル表示]]=TRUE),テーブル1[[#This Row],[名前]],"")</f>
        <v>0</v>
      </c>
      <c r="AF561" s="11">
        <f>IF(AND('グラフ(PTH-cCa,P)'!$I$31="ON",テーブル1[[#This Row],[ラベル表示]]=TRUE),テーブル1[[#This Row],[名前]],"")</f>
        <v>0</v>
      </c>
      <c r="AG561" s="11">
        <f>IF(AND('グラフ(PTH-cCa,P)'!$Y$31="ON",テーブル1[[#This Row],[ラベル表示]]=TRUE),テーブル1[[#This Row],[名前]],"")</f>
        <v>0</v>
      </c>
      <c r="AH561" s="76">
        <f t="shared" si="17"/>
        <v>0</v>
      </c>
    </row>
    <row r="562" spans="2:34" ht="20.399999999999999" customHeight="1" x14ac:dyDescent="0.45">
      <c r="B562" s="129" t="b">
        <v>1</v>
      </c>
      <c r="C562" s="88">
        <f t="shared" si="16"/>
        <v>558</v>
      </c>
      <c r="D562" s="144"/>
      <c r="E562" s="8"/>
      <c r="F562" s="8"/>
      <c r="G562" s="8"/>
      <c r="H562" s="8"/>
      <c r="I562" s="8"/>
      <c r="J562" s="8"/>
      <c r="K562" s="136" t="str">
        <f>テーブル1[[#This Row],[cCa(mg/dL) '[自動計算']_グラフ表示用]]</f>
        <v/>
      </c>
      <c r="L562" s="8"/>
      <c r="M562" s="8"/>
      <c r="N562" s="59"/>
      <c r="O5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2" s="130" t="e">
        <f>IF(AND(テーブル1[[#This Row],[cCa(mg/dL) '[自動計算']_グラフ表示用]]&lt;&gt;"",テーブル1[[#This Row],[ラベル表示]]=TRUE),テーブル1[[#This Row],[cCa(mg/dL) '[自動計算']_グラフ表示用]],NA())</f>
        <v>#N/A</v>
      </c>
      <c r="Q562" s="130" t="e">
        <f>IF(AND(テーブル1[[#This Row],[P(mg/dL)]]&lt;&gt;"",テーブル1[[#This Row],[ラベル表示]]=TRUE),テーブル1[[#This Row],[P(mg/dL)]],NA())</f>
        <v>#N/A</v>
      </c>
      <c r="R562" s="130" t="e">
        <f>IF(AND(テーブル1[[#This Row],[設定項目]]&lt;&gt;"",テーブル1[[#This Row],[ラベル表示]]=TRUE),テーブル1[[#This Row],[設定項目]],NA())</f>
        <v>#N/A</v>
      </c>
      <c r="S562" s="58" t="e">
        <f>IF(テーブル1[[#This Row],[設定項目]]&gt;=設定!$D$13,テーブル1[[#This Row],[val_J]],NA())</f>
        <v>#N/A</v>
      </c>
      <c r="T562" s="11" t="e">
        <f>IF(テーブル1[[#This Row],[設定項目]]&gt;=設定!$D$13,テーブル1[[#This Row],[val_K]],NA())</f>
        <v>#N/A</v>
      </c>
      <c r="U562" s="11" t="e">
        <f>IF(AND(テーブル1[[#This Row],[設定項目]]&lt;設定!$D$13,テーブル1[[#This Row],[設定項目]]&gt;=設定!$D$12),テーブル1[[#This Row],[val_J]],NA())</f>
        <v>#N/A</v>
      </c>
      <c r="V562" s="11" t="e">
        <f>IF(AND(テーブル1[[#This Row],[設定項目]]&lt;設定!$D$13,テーブル1[[#This Row],[設定項目]]&gt;=設定!$D$12),テーブル1[[#This Row],[val_K]],NA())</f>
        <v>#N/A</v>
      </c>
      <c r="W562" s="11" t="e">
        <f>IF(AND(テーブル1[[#This Row],[設定項目]]&lt;設定!$D$12,テーブル1[[#This Row],[設定項目]]&gt;=設定!$D$11),テーブル1[[#This Row],[val_J]],NA())</f>
        <v>#N/A</v>
      </c>
      <c r="X562" s="11" t="e">
        <f>IF(AND(テーブル1[[#This Row],[設定項目]]&lt;設定!$D$12,テーブル1[[#This Row],[設定項目]]&gt;=設定!$D$11),テーブル1[[#This Row],[val_K]],NA())</f>
        <v>#N/A</v>
      </c>
      <c r="Y562" s="11" t="e">
        <f>IF(AND(テーブル1[[#This Row],[設定項目]]&lt;設定!$D$11,テーブル1[[#This Row],[設定項目]]&gt;=設定!$D$10),テーブル1[[#This Row],[val_J]],NA())</f>
        <v>#N/A</v>
      </c>
      <c r="Z562" s="11" t="e">
        <f>IF(AND(テーブル1[[#This Row],[設定項目]]&lt;設定!$D$11,テーブル1[[#This Row],[設定項目]]&gt;=設定!$D$10),テーブル1[[#This Row],[val_K]],NA())</f>
        <v>#N/A</v>
      </c>
      <c r="AA562" s="11" t="e">
        <f>IF(AND(テーブル1[[#This Row],[設定項目]]&lt;設定!$D$10,テーブル1[[#This Row],[設定項目]]&gt;=設定!$D$9),テーブル1[[#This Row],[val_J]],NA())</f>
        <v>#N/A</v>
      </c>
      <c r="AB562" s="11" t="e">
        <f>IF(AND(テーブル1[[#This Row],[設定項目]]&lt;設定!$D$10,テーブル1[[#This Row],[設定項目]]&gt;=設定!$D$9),テーブル1[[#This Row],[val_K]],NA())</f>
        <v>#N/A</v>
      </c>
      <c r="AC562" s="11" t="e">
        <f>IF(AND(テーブル1[[#This Row],[設定項目]]&lt;設定!$F$8,テーブル1[[#This Row],[設定項目]]&lt;&gt;""),テーブル1[[#This Row],[val_J]],NA())</f>
        <v>#N/A</v>
      </c>
      <c r="AD562" s="11" t="e">
        <f>IF(AND(テーブル1[[#This Row],[設定項目]]&lt;設定!$F$8,テーブル1[[#This Row],[設定項目]]&lt;&gt;""),テーブル1[[#This Row],[val_K]],NA())</f>
        <v>#N/A</v>
      </c>
      <c r="AE562" s="11">
        <f>IF(AND('グラフ(cCa-P)'!$I$11="ON",テーブル1[[#This Row],[ラベル表示]]=TRUE),テーブル1[[#This Row],[名前]],"")</f>
        <v>0</v>
      </c>
      <c r="AF562" s="11">
        <f>IF(AND('グラフ(PTH-cCa,P)'!$I$31="ON",テーブル1[[#This Row],[ラベル表示]]=TRUE),テーブル1[[#This Row],[名前]],"")</f>
        <v>0</v>
      </c>
      <c r="AG562" s="11">
        <f>IF(AND('グラフ(PTH-cCa,P)'!$Y$31="ON",テーブル1[[#This Row],[ラベル表示]]=TRUE),テーブル1[[#This Row],[名前]],"")</f>
        <v>0</v>
      </c>
      <c r="AH562" s="76">
        <f t="shared" si="17"/>
        <v>0</v>
      </c>
    </row>
    <row r="563" spans="2:34" ht="20.399999999999999" customHeight="1" x14ac:dyDescent="0.45">
      <c r="B563" s="129" t="b">
        <v>1</v>
      </c>
      <c r="C563" s="88">
        <f t="shared" si="16"/>
        <v>559</v>
      </c>
      <c r="D563" s="144"/>
      <c r="E563" s="8"/>
      <c r="F563" s="8"/>
      <c r="G563" s="8"/>
      <c r="H563" s="8"/>
      <c r="I563" s="8"/>
      <c r="J563" s="8"/>
      <c r="K563" s="136" t="str">
        <f>テーブル1[[#This Row],[cCa(mg/dL) '[自動計算']_グラフ表示用]]</f>
        <v/>
      </c>
      <c r="L563" s="8"/>
      <c r="M563" s="8"/>
      <c r="N563" s="59"/>
      <c r="O5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3" s="130" t="e">
        <f>IF(AND(テーブル1[[#This Row],[cCa(mg/dL) '[自動計算']_グラフ表示用]]&lt;&gt;"",テーブル1[[#This Row],[ラベル表示]]=TRUE),テーブル1[[#This Row],[cCa(mg/dL) '[自動計算']_グラフ表示用]],NA())</f>
        <v>#N/A</v>
      </c>
      <c r="Q563" s="130" t="e">
        <f>IF(AND(テーブル1[[#This Row],[P(mg/dL)]]&lt;&gt;"",テーブル1[[#This Row],[ラベル表示]]=TRUE),テーブル1[[#This Row],[P(mg/dL)]],NA())</f>
        <v>#N/A</v>
      </c>
      <c r="R563" s="130" t="e">
        <f>IF(AND(テーブル1[[#This Row],[設定項目]]&lt;&gt;"",テーブル1[[#This Row],[ラベル表示]]=TRUE),テーブル1[[#This Row],[設定項目]],NA())</f>
        <v>#N/A</v>
      </c>
      <c r="S563" s="58" t="e">
        <f>IF(テーブル1[[#This Row],[設定項目]]&gt;=設定!$D$13,テーブル1[[#This Row],[val_J]],NA())</f>
        <v>#N/A</v>
      </c>
      <c r="T563" s="11" t="e">
        <f>IF(テーブル1[[#This Row],[設定項目]]&gt;=設定!$D$13,テーブル1[[#This Row],[val_K]],NA())</f>
        <v>#N/A</v>
      </c>
      <c r="U563" s="11" t="e">
        <f>IF(AND(テーブル1[[#This Row],[設定項目]]&lt;設定!$D$13,テーブル1[[#This Row],[設定項目]]&gt;=設定!$D$12),テーブル1[[#This Row],[val_J]],NA())</f>
        <v>#N/A</v>
      </c>
      <c r="V563" s="11" t="e">
        <f>IF(AND(テーブル1[[#This Row],[設定項目]]&lt;設定!$D$13,テーブル1[[#This Row],[設定項目]]&gt;=設定!$D$12),テーブル1[[#This Row],[val_K]],NA())</f>
        <v>#N/A</v>
      </c>
      <c r="W563" s="11" t="e">
        <f>IF(AND(テーブル1[[#This Row],[設定項目]]&lt;設定!$D$12,テーブル1[[#This Row],[設定項目]]&gt;=設定!$D$11),テーブル1[[#This Row],[val_J]],NA())</f>
        <v>#N/A</v>
      </c>
      <c r="X563" s="11" t="e">
        <f>IF(AND(テーブル1[[#This Row],[設定項目]]&lt;設定!$D$12,テーブル1[[#This Row],[設定項目]]&gt;=設定!$D$11),テーブル1[[#This Row],[val_K]],NA())</f>
        <v>#N/A</v>
      </c>
      <c r="Y563" s="11" t="e">
        <f>IF(AND(テーブル1[[#This Row],[設定項目]]&lt;設定!$D$11,テーブル1[[#This Row],[設定項目]]&gt;=設定!$D$10),テーブル1[[#This Row],[val_J]],NA())</f>
        <v>#N/A</v>
      </c>
      <c r="Z563" s="11" t="e">
        <f>IF(AND(テーブル1[[#This Row],[設定項目]]&lt;設定!$D$11,テーブル1[[#This Row],[設定項目]]&gt;=設定!$D$10),テーブル1[[#This Row],[val_K]],NA())</f>
        <v>#N/A</v>
      </c>
      <c r="AA563" s="11" t="e">
        <f>IF(AND(テーブル1[[#This Row],[設定項目]]&lt;設定!$D$10,テーブル1[[#This Row],[設定項目]]&gt;=設定!$D$9),テーブル1[[#This Row],[val_J]],NA())</f>
        <v>#N/A</v>
      </c>
      <c r="AB563" s="11" t="e">
        <f>IF(AND(テーブル1[[#This Row],[設定項目]]&lt;設定!$D$10,テーブル1[[#This Row],[設定項目]]&gt;=設定!$D$9),テーブル1[[#This Row],[val_K]],NA())</f>
        <v>#N/A</v>
      </c>
      <c r="AC563" s="11" t="e">
        <f>IF(AND(テーブル1[[#This Row],[設定項目]]&lt;設定!$F$8,テーブル1[[#This Row],[設定項目]]&lt;&gt;""),テーブル1[[#This Row],[val_J]],NA())</f>
        <v>#N/A</v>
      </c>
      <c r="AD563" s="11" t="e">
        <f>IF(AND(テーブル1[[#This Row],[設定項目]]&lt;設定!$F$8,テーブル1[[#This Row],[設定項目]]&lt;&gt;""),テーブル1[[#This Row],[val_K]],NA())</f>
        <v>#N/A</v>
      </c>
      <c r="AE563" s="11">
        <f>IF(AND('グラフ(cCa-P)'!$I$11="ON",テーブル1[[#This Row],[ラベル表示]]=TRUE),テーブル1[[#This Row],[名前]],"")</f>
        <v>0</v>
      </c>
      <c r="AF563" s="11">
        <f>IF(AND('グラフ(PTH-cCa,P)'!$I$31="ON",テーブル1[[#This Row],[ラベル表示]]=TRUE),テーブル1[[#This Row],[名前]],"")</f>
        <v>0</v>
      </c>
      <c r="AG563" s="11">
        <f>IF(AND('グラフ(PTH-cCa,P)'!$Y$31="ON",テーブル1[[#This Row],[ラベル表示]]=TRUE),テーブル1[[#This Row],[名前]],"")</f>
        <v>0</v>
      </c>
      <c r="AH563" s="76">
        <f t="shared" si="17"/>
        <v>0</v>
      </c>
    </row>
    <row r="564" spans="2:34" ht="20.399999999999999" customHeight="1" x14ac:dyDescent="0.45">
      <c r="B564" s="129" t="b">
        <v>1</v>
      </c>
      <c r="C564" s="88">
        <f t="shared" si="16"/>
        <v>560</v>
      </c>
      <c r="D564" s="144"/>
      <c r="E564" s="8"/>
      <c r="F564" s="8"/>
      <c r="G564" s="8"/>
      <c r="H564" s="8"/>
      <c r="I564" s="8"/>
      <c r="J564" s="8"/>
      <c r="K564" s="136" t="str">
        <f>テーブル1[[#This Row],[cCa(mg/dL) '[自動計算']_グラフ表示用]]</f>
        <v/>
      </c>
      <c r="L564" s="8"/>
      <c r="M564" s="8"/>
      <c r="N564" s="59"/>
      <c r="O5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4" s="130" t="e">
        <f>IF(AND(テーブル1[[#This Row],[cCa(mg/dL) '[自動計算']_グラフ表示用]]&lt;&gt;"",テーブル1[[#This Row],[ラベル表示]]=TRUE),テーブル1[[#This Row],[cCa(mg/dL) '[自動計算']_グラフ表示用]],NA())</f>
        <v>#N/A</v>
      </c>
      <c r="Q564" s="130" t="e">
        <f>IF(AND(テーブル1[[#This Row],[P(mg/dL)]]&lt;&gt;"",テーブル1[[#This Row],[ラベル表示]]=TRUE),テーブル1[[#This Row],[P(mg/dL)]],NA())</f>
        <v>#N/A</v>
      </c>
      <c r="R564" s="130" t="e">
        <f>IF(AND(テーブル1[[#This Row],[設定項目]]&lt;&gt;"",テーブル1[[#This Row],[ラベル表示]]=TRUE),テーブル1[[#This Row],[設定項目]],NA())</f>
        <v>#N/A</v>
      </c>
      <c r="S564" s="58" t="e">
        <f>IF(テーブル1[[#This Row],[設定項目]]&gt;=設定!$D$13,テーブル1[[#This Row],[val_J]],NA())</f>
        <v>#N/A</v>
      </c>
      <c r="T564" s="11" t="e">
        <f>IF(テーブル1[[#This Row],[設定項目]]&gt;=設定!$D$13,テーブル1[[#This Row],[val_K]],NA())</f>
        <v>#N/A</v>
      </c>
      <c r="U564" s="11" t="e">
        <f>IF(AND(テーブル1[[#This Row],[設定項目]]&lt;設定!$D$13,テーブル1[[#This Row],[設定項目]]&gt;=設定!$D$12),テーブル1[[#This Row],[val_J]],NA())</f>
        <v>#N/A</v>
      </c>
      <c r="V564" s="11" t="e">
        <f>IF(AND(テーブル1[[#This Row],[設定項目]]&lt;設定!$D$13,テーブル1[[#This Row],[設定項目]]&gt;=設定!$D$12),テーブル1[[#This Row],[val_K]],NA())</f>
        <v>#N/A</v>
      </c>
      <c r="W564" s="11" t="e">
        <f>IF(AND(テーブル1[[#This Row],[設定項目]]&lt;設定!$D$12,テーブル1[[#This Row],[設定項目]]&gt;=設定!$D$11),テーブル1[[#This Row],[val_J]],NA())</f>
        <v>#N/A</v>
      </c>
      <c r="X564" s="11" t="e">
        <f>IF(AND(テーブル1[[#This Row],[設定項目]]&lt;設定!$D$12,テーブル1[[#This Row],[設定項目]]&gt;=設定!$D$11),テーブル1[[#This Row],[val_K]],NA())</f>
        <v>#N/A</v>
      </c>
      <c r="Y564" s="11" t="e">
        <f>IF(AND(テーブル1[[#This Row],[設定項目]]&lt;設定!$D$11,テーブル1[[#This Row],[設定項目]]&gt;=設定!$D$10),テーブル1[[#This Row],[val_J]],NA())</f>
        <v>#N/A</v>
      </c>
      <c r="Z564" s="11" t="e">
        <f>IF(AND(テーブル1[[#This Row],[設定項目]]&lt;設定!$D$11,テーブル1[[#This Row],[設定項目]]&gt;=設定!$D$10),テーブル1[[#This Row],[val_K]],NA())</f>
        <v>#N/A</v>
      </c>
      <c r="AA564" s="11" t="e">
        <f>IF(AND(テーブル1[[#This Row],[設定項目]]&lt;設定!$D$10,テーブル1[[#This Row],[設定項目]]&gt;=設定!$D$9),テーブル1[[#This Row],[val_J]],NA())</f>
        <v>#N/A</v>
      </c>
      <c r="AB564" s="11" t="e">
        <f>IF(AND(テーブル1[[#This Row],[設定項目]]&lt;設定!$D$10,テーブル1[[#This Row],[設定項目]]&gt;=設定!$D$9),テーブル1[[#This Row],[val_K]],NA())</f>
        <v>#N/A</v>
      </c>
      <c r="AC564" s="11" t="e">
        <f>IF(AND(テーブル1[[#This Row],[設定項目]]&lt;設定!$F$8,テーブル1[[#This Row],[設定項目]]&lt;&gt;""),テーブル1[[#This Row],[val_J]],NA())</f>
        <v>#N/A</v>
      </c>
      <c r="AD564" s="11" t="e">
        <f>IF(AND(テーブル1[[#This Row],[設定項目]]&lt;設定!$F$8,テーブル1[[#This Row],[設定項目]]&lt;&gt;""),テーブル1[[#This Row],[val_K]],NA())</f>
        <v>#N/A</v>
      </c>
      <c r="AE564" s="11">
        <f>IF(AND('グラフ(cCa-P)'!$I$11="ON",テーブル1[[#This Row],[ラベル表示]]=TRUE),テーブル1[[#This Row],[名前]],"")</f>
        <v>0</v>
      </c>
      <c r="AF564" s="11">
        <f>IF(AND('グラフ(PTH-cCa,P)'!$I$31="ON",テーブル1[[#This Row],[ラベル表示]]=TRUE),テーブル1[[#This Row],[名前]],"")</f>
        <v>0</v>
      </c>
      <c r="AG564" s="11">
        <f>IF(AND('グラフ(PTH-cCa,P)'!$Y$31="ON",テーブル1[[#This Row],[ラベル表示]]=TRUE),テーブル1[[#This Row],[名前]],"")</f>
        <v>0</v>
      </c>
      <c r="AH564" s="76">
        <f t="shared" si="17"/>
        <v>0</v>
      </c>
    </row>
    <row r="565" spans="2:34" ht="20.399999999999999" customHeight="1" x14ac:dyDescent="0.45">
      <c r="B565" s="129" t="b">
        <v>1</v>
      </c>
      <c r="C565" s="88">
        <f t="shared" si="16"/>
        <v>561</v>
      </c>
      <c r="D565" s="144"/>
      <c r="E565" s="8"/>
      <c r="F565" s="8"/>
      <c r="G565" s="8"/>
      <c r="H565" s="8"/>
      <c r="I565" s="8"/>
      <c r="J565" s="8"/>
      <c r="K565" s="136" t="str">
        <f>テーブル1[[#This Row],[cCa(mg/dL) '[自動計算']_グラフ表示用]]</f>
        <v/>
      </c>
      <c r="L565" s="8"/>
      <c r="M565" s="8"/>
      <c r="N565" s="59"/>
      <c r="O5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5" s="130" t="e">
        <f>IF(AND(テーブル1[[#This Row],[cCa(mg/dL) '[自動計算']_グラフ表示用]]&lt;&gt;"",テーブル1[[#This Row],[ラベル表示]]=TRUE),テーブル1[[#This Row],[cCa(mg/dL) '[自動計算']_グラフ表示用]],NA())</f>
        <v>#N/A</v>
      </c>
      <c r="Q565" s="130" t="e">
        <f>IF(AND(テーブル1[[#This Row],[P(mg/dL)]]&lt;&gt;"",テーブル1[[#This Row],[ラベル表示]]=TRUE),テーブル1[[#This Row],[P(mg/dL)]],NA())</f>
        <v>#N/A</v>
      </c>
      <c r="R565" s="130" t="e">
        <f>IF(AND(テーブル1[[#This Row],[設定項目]]&lt;&gt;"",テーブル1[[#This Row],[ラベル表示]]=TRUE),テーブル1[[#This Row],[設定項目]],NA())</f>
        <v>#N/A</v>
      </c>
      <c r="S565" s="58" t="e">
        <f>IF(テーブル1[[#This Row],[設定項目]]&gt;=設定!$D$13,テーブル1[[#This Row],[val_J]],NA())</f>
        <v>#N/A</v>
      </c>
      <c r="T565" s="11" t="e">
        <f>IF(テーブル1[[#This Row],[設定項目]]&gt;=設定!$D$13,テーブル1[[#This Row],[val_K]],NA())</f>
        <v>#N/A</v>
      </c>
      <c r="U565" s="11" t="e">
        <f>IF(AND(テーブル1[[#This Row],[設定項目]]&lt;設定!$D$13,テーブル1[[#This Row],[設定項目]]&gt;=設定!$D$12),テーブル1[[#This Row],[val_J]],NA())</f>
        <v>#N/A</v>
      </c>
      <c r="V565" s="11" t="e">
        <f>IF(AND(テーブル1[[#This Row],[設定項目]]&lt;設定!$D$13,テーブル1[[#This Row],[設定項目]]&gt;=設定!$D$12),テーブル1[[#This Row],[val_K]],NA())</f>
        <v>#N/A</v>
      </c>
      <c r="W565" s="11" t="e">
        <f>IF(AND(テーブル1[[#This Row],[設定項目]]&lt;設定!$D$12,テーブル1[[#This Row],[設定項目]]&gt;=設定!$D$11),テーブル1[[#This Row],[val_J]],NA())</f>
        <v>#N/A</v>
      </c>
      <c r="X565" s="11" t="e">
        <f>IF(AND(テーブル1[[#This Row],[設定項目]]&lt;設定!$D$12,テーブル1[[#This Row],[設定項目]]&gt;=設定!$D$11),テーブル1[[#This Row],[val_K]],NA())</f>
        <v>#N/A</v>
      </c>
      <c r="Y565" s="11" t="e">
        <f>IF(AND(テーブル1[[#This Row],[設定項目]]&lt;設定!$D$11,テーブル1[[#This Row],[設定項目]]&gt;=設定!$D$10),テーブル1[[#This Row],[val_J]],NA())</f>
        <v>#N/A</v>
      </c>
      <c r="Z565" s="11" t="e">
        <f>IF(AND(テーブル1[[#This Row],[設定項目]]&lt;設定!$D$11,テーブル1[[#This Row],[設定項目]]&gt;=設定!$D$10),テーブル1[[#This Row],[val_K]],NA())</f>
        <v>#N/A</v>
      </c>
      <c r="AA565" s="11" t="e">
        <f>IF(AND(テーブル1[[#This Row],[設定項目]]&lt;設定!$D$10,テーブル1[[#This Row],[設定項目]]&gt;=設定!$D$9),テーブル1[[#This Row],[val_J]],NA())</f>
        <v>#N/A</v>
      </c>
      <c r="AB565" s="11" t="e">
        <f>IF(AND(テーブル1[[#This Row],[設定項目]]&lt;設定!$D$10,テーブル1[[#This Row],[設定項目]]&gt;=設定!$D$9),テーブル1[[#This Row],[val_K]],NA())</f>
        <v>#N/A</v>
      </c>
      <c r="AC565" s="11" t="e">
        <f>IF(AND(テーブル1[[#This Row],[設定項目]]&lt;設定!$F$8,テーブル1[[#This Row],[設定項目]]&lt;&gt;""),テーブル1[[#This Row],[val_J]],NA())</f>
        <v>#N/A</v>
      </c>
      <c r="AD565" s="11" t="e">
        <f>IF(AND(テーブル1[[#This Row],[設定項目]]&lt;設定!$F$8,テーブル1[[#This Row],[設定項目]]&lt;&gt;""),テーブル1[[#This Row],[val_K]],NA())</f>
        <v>#N/A</v>
      </c>
      <c r="AE565" s="11">
        <f>IF(AND('グラフ(cCa-P)'!$I$11="ON",テーブル1[[#This Row],[ラベル表示]]=TRUE),テーブル1[[#This Row],[名前]],"")</f>
        <v>0</v>
      </c>
      <c r="AF565" s="11">
        <f>IF(AND('グラフ(PTH-cCa,P)'!$I$31="ON",テーブル1[[#This Row],[ラベル表示]]=TRUE),テーブル1[[#This Row],[名前]],"")</f>
        <v>0</v>
      </c>
      <c r="AG565" s="11">
        <f>IF(AND('グラフ(PTH-cCa,P)'!$Y$31="ON",テーブル1[[#This Row],[ラベル表示]]=TRUE),テーブル1[[#This Row],[名前]],"")</f>
        <v>0</v>
      </c>
      <c r="AH565" s="76">
        <f t="shared" si="17"/>
        <v>0</v>
      </c>
    </row>
    <row r="566" spans="2:34" ht="20.399999999999999" customHeight="1" x14ac:dyDescent="0.45">
      <c r="B566" s="129" t="b">
        <v>1</v>
      </c>
      <c r="C566" s="88">
        <f t="shared" si="16"/>
        <v>562</v>
      </c>
      <c r="D566" s="144"/>
      <c r="E566" s="8"/>
      <c r="F566" s="8"/>
      <c r="G566" s="8"/>
      <c r="H566" s="8"/>
      <c r="I566" s="8"/>
      <c r="J566" s="8"/>
      <c r="K566" s="136" t="str">
        <f>テーブル1[[#This Row],[cCa(mg/dL) '[自動計算']_グラフ表示用]]</f>
        <v/>
      </c>
      <c r="L566" s="8"/>
      <c r="M566" s="8"/>
      <c r="N566" s="59"/>
      <c r="O5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6" s="130" t="e">
        <f>IF(AND(テーブル1[[#This Row],[cCa(mg/dL) '[自動計算']_グラフ表示用]]&lt;&gt;"",テーブル1[[#This Row],[ラベル表示]]=TRUE),テーブル1[[#This Row],[cCa(mg/dL) '[自動計算']_グラフ表示用]],NA())</f>
        <v>#N/A</v>
      </c>
      <c r="Q566" s="130" t="e">
        <f>IF(AND(テーブル1[[#This Row],[P(mg/dL)]]&lt;&gt;"",テーブル1[[#This Row],[ラベル表示]]=TRUE),テーブル1[[#This Row],[P(mg/dL)]],NA())</f>
        <v>#N/A</v>
      </c>
      <c r="R566" s="130" t="e">
        <f>IF(AND(テーブル1[[#This Row],[設定項目]]&lt;&gt;"",テーブル1[[#This Row],[ラベル表示]]=TRUE),テーブル1[[#This Row],[設定項目]],NA())</f>
        <v>#N/A</v>
      </c>
      <c r="S566" s="58" t="e">
        <f>IF(テーブル1[[#This Row],[設定項目]]&gt;=設定!$D$13,テーブル1[[#This Row],[val_J]],NA())</f>
        <v>#N/A</v>
      </c>
      <c r="T566" s="11" t="e">
        <f>IF(テーブル1[[#This Row],[設定項目]]&gt;=設定!$D$13,テーブル1[[#This Row],[val_K]],NA())</f>
        <v>#N/A</v>
      </c>
      <c r="U566" s="11" t="e">
        <f>IF(AND(テーブル1[[#This Row],[設定項目]]&lt;設定!$D$13,テーブル1[[#This Row],[設定項目]]&gt;=設定!$D$12),テーブル1[[#This Row],[val_J]],NA())</f>
        <v>#N/A</v>
      </c>
      <c r="V566" s="11" t="e">
        <f>IF(AND(テーブル1[[#This Row],[設定項目]]&lt;設定!$D$13,テーブル1[[#This Row],[設定項目]]&gt;=設定!$D$12),テーブル1[[#This Row],[val_K]],NA())</f>
        <v>#N/A</v>
      </c>
      <c r="W566" s="11" t="e">
        <f>IF(AND(テーブル1[[#This Row],[設定項目]]&lt;設定!$D$12,テーブル1[[#This Row],[設定項目]]&gt;=設定!$D$11),テーブル1[[#This Row],[val_J]],NA())</f>
        <v>#N/A</v>
      </c>
      <c r="X566" s="11" t="e">
        <f>IF(AND(テーブル1[[#This Row],[設定項目]]&lt;設定!$D$12,テーブル1[[#This Row],[設定項目]]&gt;=設定!$D$11),テーブル1[[#This Row],[val_K]],NA())</f>
        <v>#N/A</v>
      </c>
      <c r="Y566" s="11" t="e">
        <f>IF(AND(テーブル1[[#This Row],[設定項目]]&lt;設定!$D$11,テーブル1[[#This Row],[設定項目]]&gt;=設定!$D$10),テーブル1[[#This Row],[val_J]],NA())</f>
        <v>#N/A</v>
      </c>
      <c r="Z566" s="11" t="e">
        <f>IF(AND(テーブル1[[#This Row],[設定項目]]&lt;設定!$D$11,テーブル1[[#This Row],[設定項目]]&gt;=設定!$D$10),テーブル1[[#This Row],[val_K]],NA())</f>
        <v>#N/A</v>
      </c>
      <c r="AA566" s="11" t="e">
        <f>IF(AND(テーブル1[[#This Row],[設定項目]]&lt;設定!$D$10,テーブル1[[#This Row],[設定項目]]&gt;=設定!$D$9),テーブル1[[#This Row],[val_J]],NA())</f>
        <v>#N/A</v>
      </c>
      <c r="AB566" s="11" t="e">
        <f>IF(AND(テーブル1[[#This Row],[設定項目]]&lt;設定!$D$10,テーブル1[[#This Row],[設定項目]]&gt;=設定!$D$9),テーブル1[[#This Row],[val_K]],NA())</f>
        <v>#N/A</v>
      </c>
      <c r="AC566" s="11" t="e">
        <f>IF(AND(テーブル1[[#This Row],[設定項目]]&lt;設定!$F$8,テーブル1[[#This Row],[設定項目]]&lt;&gt;""),テーブル1[[#This Row],[val_J]],NA())</f>
        <v>#N/A</v>
      </c>
      <c r="AD566" s="11" t="e">
        <f>IF(AND(テーブル1[[#This Row],[設定項目]]&lt;設定!$F$8,テーブル1[[#This Row],[設定項目]]&lt;&gt;""),テーブル1[[#This Row],[val_K]],NA())</f>
        <v>#N/A</v>
      </c>
      <c r="AE566" s="11">
        <f>IF(AND('グラフ(cCa-P)'!$I$11="ON",テーブル1[[#This Row],[ラベル表示]]=TRUE),テーブル1[[#This Row],[名前]],"")</f>
        <v>0</v>
      </c>
      <c r="AF566" s="11">
        <f>IF(AND('グラフ(PTH-cCa,P)'!$I$31="ON",テーブル1[[#This Row],[ラベル表示]]=TRUE),テーブル1[[#This Row],[名前]],"")</f>
        <v>0</v>
      </c>
      <c r="AG566" s="11">
        <f>IF(AND('グラフ(PTH-cCa,P)'!$Y$31="ON",テーブル1[[#This Row],[ラベル表示]]=TRUE),テーブル1[[#This Row],[名前]],"")</f>
        <v>0</v>
      </c>
      <c r="AH566" s="76">
        <f t="shared" si="17"/>
        <v>0</v>
      </c>
    </row>
    <row r="567" spans="2:34" ht="20.399999999999999" customHeight="1" x14ac:dyDescent="0.45">
      <c r="B567" s="129" t="b">
        <v>1</v>
      </c>
      <c r="C567" s="88">
        <f t="shared" si="16"/>
        <v>563</v>
      </c>
      <c r="D567" s="144"/>
      <c r="E567" s="8"/>
      <c r="F567" s="8"/>
      <c r="G567" s="8"/>
      <c r="H567" s="8"/>
      <c r="I567" s="8"/>
      <c r="J567" s="8"/>
      <c r="K567" s="136" t="str">
        <f>テーブル1[[#This Row],[cCa(mg/dL) '[自動計算']_グラフ表示用]]</f>
        <v/>
      </c>
      <c r="L567" s="8"/>
      <c r="M567" s="8"/>
      <c r="N567" s="59"/>
      <c r="O5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7" s="130" t="e">
        <f>IF(AND(テーブル1[[#This Row],[cCa(mg/dL) '[自動計算']_グラフ表示用]]&lt;&gt;"",テーブル1[[#This Row],[ラベル表示]]=TRUE),テーブル1[[#This Row],[cCa(mg/dL) '[自動計算']_グラフ表示用]],NA())</f>
        <v>#N/A</v>
      </c>
      <c r="Q567" s="130" t="e">
        <f>IF(AND(テーブル1[[#This Row],[P(mg/dL)]]&lt;&gt;"",テーブル1[[#This Row],[ラベル表示]]=TRUE),テーブル1[[#This Row],[P(mg/dL)]],NA())</f>
        <v>#N/A</v>
      </c>
      <c r="R567" s="130" t="e">
        <f>IF(AND(テーブル1[[#This Row],[設定項目]]&lt;&gt;"",テーブル1[[#This Row],[ラベル表示]]=TRUE),テーブル1[[#This Row],[設定項目]],NA())</f>
        <v>#N/A</v>
      </c>
      <c r="S567" s="58" t="e">
        <f>IF(テーブル1[[#This Row],[設定項目]]&gt;=設定!$D$13,テーブル1[[#This Row],[val_J]],NA())</f>
        <v>#N/A</v>
      </c>
      <c r="T567" s="11" t="e">
        <f>IF(テーブル1[[#This Row],[設定項目]]&gt;=設定!$D$13,テーブル1[[#This Row],[val_K]],NA())</f>
        <v>#N/A</v>
      </c>
      <c r="U567" s="11" t="e">
        <f>IF(AND(テーブル1[[#This Row],[設定項目]]&lt;設定!$D$13,テーブル1[[#This Row],[設定項目]]&gt;=設定!$D$12),テーブル1[[#This Row],[val_J]],NA())</f>
        <v>#N/A</v>
      </c>
      <c r="V567" s="11" t="e">
        <f>IF(AND(テーブル1[[#This Row],[設定項目]]&lt;設定!$D$13,テーブル1[[#This Row],[設定項目]]&gt;=設定!$D$12),テーブル1[[#This Row],[val_K]],NA())</f>
        <v>#N/A</v>
      </c>
      <c r="W567" s="11" t="e">
        <f>IF(AND(テーブル1[[#This Row],[設定項目]]&lt;設定!$D$12,テーブル1[[#This Row],[設定項目]]&gt;=設定!$D$11),テーブル1[[#This Row],[val_J]],NA())</f>
        <v>#N/A</v>
      </c>
      <c r="X567" s="11" t="e">
        <f>IF(AND(テーブル1[[#This Row],[設定項目]]&lt;設定!$D$12,テーブル1[[#This Row],[設定項目]]&gt;=設定!$D$11),テーブル1[[#This Row],[val_K]],NA())</f>
        <v>#N/A</v>
      </c>
      <c r="Y567" s="11" t="e">
        <f>IF(AND(テーブル1[[#This Row],[設定項目]]&lt;設定!$D$11,テーブル1[[#This Row],[設定項目]]&gt;=設定!$D$10),テーブル1[[#This Row],[val_J]],NA())</f>
        <v>#N/A</v>
      </c>
      <c r="Z567" s="11" t="e">
        <f>IF(AND(テーブル1[[#This Row],[設定項目]]&lt;設定!$D$11,テーブル1[[#This Row],[設定項目]]&gt;=設定!$D$10),テーブル1[[#This Row],[val_K]],NA())</f>
        <v>#N/A</v>
      </c>
      <c r="AA567" s="11" t="e">
        <f>IF(AND(テーブル1[[#This Row],[設定項目]]&lt;設定!$D$10,テーブル1[[#This Row],[設定項目]]&gt;=設定!$D$9),テーブル1[[#This Row],[val_J]],NA())</f>
        <v>#N/A</v>
      </c>
      <c r="AB567" s="11" t="e">
        <f>IF(AND(テーブル1[[#This Row],[設定項目]]&lt;設定!$D$10,テーブル1[[#This Row],[設定項目]]&gt;=設定!$D$9),テーブル1[[#This Row],[val_K]],NA())</f>
        <v>#N/A</v>
      </c>
      <c r="AC567" s="11" t="e">
        <f>IF(AND(テーブル1[[#This Row],[設定項目]]&lt;設定!$F$8,テーブル1[[#This Row],[設定項目]]&lt;&gt;""),テーブル1[[#This Row],[val_J]],NA())</f>
        <v>#N/A</v>
      </c>
      <c r="AD567" s="11" t="e">
        <f>IF(AND(テーブル1[[#This Row],[設定項目]]&lt;設定!$F$8,テーブル1[[#This Row],[設定項目]]&lt;&gt;""),テーブル1[[#This Row],[val_K]],NA())</f>
        <v>#N/A</v>
      </c>
      <c r="AE567" s="11">
        <f>IF(AND('グラフ(cCa-P)'!$I$11="ON",テーブル1[[#This Row],[ラベル表示]]=TRUE),テーブル1[[#This Row],[名前]],"")</f>
        <v>0</v>
      </c>
      <c r="AF567" s="11">
        <f>IF(AND('グラフ(PTH-cCa,P)'!$I$31="ON",テーブル1[[#This Row],[ラベル表示]]=TRUE),テーブル1[[#This Row],[名前]],"")</f>
        <v>0</v>
      </c>
      <c r="AG567" s="11">
        <f>IF(AND('グラフ(PTH-cCa,P)'!$Y$31="ON",テーブル1[[#This Row],[ラベル表示]]=TRUE),テーブル1[[#This Row],[名前]],"")</f>
        <v>0</v>
      </c>
      <c r="AH567" s="76">
        <f t="shared" si="17"/>
        <v>0</v>
      </c>
    </row>
    <row r="568" spans="2:34" ht="20.399999999999999" customHeight="1" x14ac:dyDescent="0.45">
      <c r="B568" s="129" t="b">
        <v>1</v>
      </c>
      <c r="C568" s="88">
        <f t="shared" si="16"/>
        <v>564</v>
      </c>
      <c r="D568" s="144"/>
      <c r="E568" s="8"/>
      <c r="F568" s="8"/>
      <c r="G568" s="8"/>
      <c r="H568" s="8"/>
      <c r="I568" s="8"/>
      <c r="J568" s="8"/>
      <c r="K568" s="136" t="str">
        <f>テーブル1[[#This Row],[cCa(mg/dL) '[自動計算']_グラフ表示用]]</f>
        <v/>
      </c>
      <c r="L568" s="8"/>
      <c r="M568" s="8"/>
      <c r="N568" s="59"/>
      <c r="O5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8" s="130" t="e">
        <f>IF(AND(テーブル1[[#This Row],[cCa(mg/dL) '[自動計算']_グラフ表示用]]&lt;&gt;"",テーブル1[[#This Row],[ラベル表示]]=TRUE),テーブル1[[#This Row],[cCa(mg/dL) '[自動計算']_グラフ表示用]],NA())</f>
        <v>#N/A</v>
      </c>
      <c r="Q568" s="130" t="e">
        <f>IF(AND(テーブル1[[#This Row],[P(mg/dL)]]&lt;&gt;"",テーブル1[[#This Row],[ラベル表示]]=TRUE),テーブル1[[#This Row],[P(mg/dL)]],NA())</f>
        <v>#N/A</v>
      </c>
      <c r="R568" s="130" t="e">
        <f>IF(AND(テーブル1[[#This Row],[設定項目]]&lt;&gt;"",テーブル1[[#This Row],[ラベル表示]]=TRUE),テーブル1[[#This Row],[設定項目]],NA())</f>
        <v>#N/A</v>
      </c>
      <c r="S568" s="58" t="e">
        <f>IF(テーブル1[[#This Row],[設定項目]]&gt;=設定!$D$13,テーブル1[[#This Row],[val_J]],NA())</f>
        <v>#N/A</v>
      </c>
      <c r="T568" s="11" t="e">
        <f>IF(テーブル1[[#This Row],[設定項目]]&gt;=設定!$D$13,テーブル1[[#This Row],[val_K]],NA())</f>
        <v>#N/A</v>
      </c>
      <c r="U568" s="11" t="e">
        <f>IF(AND(テーブル1[[#This Row],[設定項目]]&lt;設定!$D$13,テーブル1[[#This Row],[設定項目]]&gt;=設定!$D$12),テーブル1[[#This Row],[val_J]],NA())</f>
        <v>#N/A</v>
      </c>
      <c r="V568" s="11" t="e">
        <f>IF(AND(テーブル1[[#This Row],[設定項目]]&lt;設定!$D$13,テーブル1[[#This Row],[設定項目]]&gt;=設定!$D$12),テーブル1[[#This Row],[val_K]],NA())</f>
        <v>#N/A</v>
      </c>
      <c r="W568" s="11" t="e">
        <f>IF(AND(テーブル1[[#This Row],[設定項目]]&lt;設定!$D$12,テーブル1[[#This Row],[設定項目]]&gt;=設定!$D$11),テーブル1[[#This Row],[val_J]],NA())</f>
        <v>#N/A</v>
      </c>
      <c r="X568" s="11" t="e">
        <f>IF(AND(テーブル1[[#This Row],[設定項目]]&lt;設定!$D$12,テーブル1[[#This Row],[設定項目]]&gt;=設定!$D$11),テーブル1[[#This Row],[val_K]],NA())</f>
        <v>#N/A</v>
      </c>
      <c r="Y568" s="11" t="e">
        <f>IF(AND(テーブル1[[#This Row],[設定項目]]&lt;設定!$D$11,テーブル1[[#This Row],[設定項目]]&gt;=設定!$D$10),テーブル1[[#This Row],[val_J]],NA())</f>
        <v>#N/A</v>
      </c>
      <c r="Z568" s="11" t="e">
        <f>IF(AND(テーブル1[[#This Row],[設定項目]]&lt;設定!$D$11,テーブル1[[#This Row],[設定項目]]&gt;=設定!$D$10),テーブル1[[#This Row],[val_K]],NA())</f>
        <v>#N/A</v>
      </c>
      <c r="AA568" s="11" t="e">
        <f>IF(AND(テーブル1[[#This Row],[設定項目]]&lt;設定!$D$10,テーブル1[[#This Row],[設定項目]]&gt;=設定!$D$9),テーブル1[[#This Row],[val_J]],NA())</f>
        <v>#N/A</v>
      </c>
      <c r="AB568" s="11" t="e">
        <f>IF(AND(テーブル1[[#This Row],[設定項目]]&lt;設定!$D$10,テーブル1[[#This Row],[設定項目]]&gt;=設定!$D$9),テーブル1[[#This Row],[val_K]],NA())</f>
        <v>#N/A</v>
      </c>
      <c r="AC568" s="11" t="e">
        <f>IF(AND(テーブル1[[#This Row],[設定項目]]&lt;設定!$F$8,テーブル1[[#This Row],[設定項目]]&lt;&gt;""),テーブル1[[#This Row],[val_J]],NA())</f>
        <v>#N/A</v>
      </c>
      <c r="AD568" s="11" t="e">
        <f>IF(AND(テーブル1[[#This Row],[設定項目]]&lt;設定!$F$8,テーブル1[[#This Row],[設定項目]]&lt;&gt;""),テーブル1[[#This Row],[val_K]],NA())</f>
        <v>#N/A</v>
      </c>
      <c r="AE568" s="11">
        <f>IF(AND('グラフ(cCa-P)'!$I$11="ON",テーブル1[[#This Row],[ラベル表示]]=TRUE),テーブル1[[#This Row],[名前]],"")</f>
        <v>0</v>
      </c>
      <c r="AF568" s="11">
        <f>IF(AND('グラフ(PTH-cCa,P)'!$I$31="ON",テーブル1[[#This Row],[ラベル表示]]=TRUE),テーブル1[[#This Row],[名前]],"")</f>
        <v>0</v>
      </c>
      <c r="AG568" s="11">
        <f>IF(AND('グラフ(PTH-cCa,P)'!$Y$31="ON",テーブル1[[#This Row],[ラベル表示]]=TRUE),テーブル1[[#This Row],[名前]],"")</f>
        <v>0</v>
      </c>
      <c r="AH568" s="76">
        <f t="shared" si="17"/>
        <v>0</v>
      </c>
    </row>
    <row r="569" spans="2:34" ht="20.399999999999999" customHeight="1" x14ac:dyDescent="0.45">
      <c r="B569" s="129" t="b">
        <v>1</v>
      </c>
      <c r="C569" s="88">
        <f t="shared" si="16"/>
        <v>565</v>
      </c>
      <c r="D569" s="144"/>
      <c r="E569" s="8"/>
      <c r="F569" s="8"/>
      <c r="G569" s="8"/>
      <c r="H569" s="8"/>
      <c r="I569" s="8"/>
      <c r="J569" s="8"/>
      <c r="K569" s="136" t="str">
        <f>テーブル1[[#This Row],[cCa(mg/dL) '[自動計算']_グラフ表示用]]</f>
        <v/>
      </c>
      <c r="L569" s="8"/>
      <c r="M569" s="8"/>
      <c r="N569" s="59"/>
      <c r="O5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69" s="130" t="e">
        <f>IF(AND(テーブル1[[#This Row],[cCa(mg/dL) '[自動計算']_グラフ表示用]]&lt;&gt;"",テーブル1[[#This Row],[ラベル表示]]=TRUE),テーブル1[[#This Row],[cCa(mg/dL) '[自動計算']_グラフ表示用]],NA())</f>
        <v>#N/A</v>
      </c>
      <c r="Q569" s="130" t="e">
        <f>IF(AND(テーブル1[[#This Row],[P(mg/dL)]]&lt;&gt;"",テーブル1[[#This Row],[ラベル表示]]=TRUE),テーブル1[[#This Row],[P(mg/dL)]],NA())</f>
        <v>#N/A</v>
      </c>
      <c r="R569" s="130" t="e">
        <f>IF(AND(テーブル1[[#This Row],[設定項目]]&lt;&gt;"",テーブル1[[#This Row],[ラベル表示]]=TRUE),テーブル1[[#This Row],[設定項目]],NA())</f>
        <v>#N/A</v>
      </c>
      <c r="S569" s="58" t="e">
        <f>IF(テーブル1[[#This Row],[設定項目]]&gt;=設定!$D$13,テーブル1[[#This Row],[val_J]],NA())</f>
        <v>#N/A</v>
      </c>
      <c r="T569" s="11" t="e">
        <f>IF(テーブル1[[#This Row],[設定項目]]&gt;=設定!$D$13,テーブル1[[#This Row],[val_K]],NA())</f>
        <v>#N/A</v>
      </c>
      <c r="U569" s="11" t="e">
        <f>IF(AND(テーブル1[[#This Row],[設定項目]]&lt;設定!$D$13,テーブル1[[#This Row],[設定項目]]&gt;=設定!$D$12),テーブル1[[#This Row],[val_J]],NA())</f>
        <v>#N/A</v>
      </c>
      <c r="V569" s="11" t="e">
        <f>IF(AND(テーブル1[[#This Row],[設定項目]]&lt;設定!$D$13,テーブル1[[#This Row],[設定項目]]&gt;=設定!$D$12),テーブル1[[#This Row],[val_K]],NA())</f>
        <v>#N/A</v>
      </c>
      <c r="W569" s="11" t="e">
        <f>IF(AND(テーブル1[[#This Row],[設定項目]]&lt;設定!$D$12,テーブル1[[#This Row],[設定項目]]&gt;=設定!$D$11),テーブル1[[#This Row],[val_J]],NA())</f>
        <v>#N/A</v>
      </c>
      <c r="X569" s="11" t="e">
        <f>IF(AND(テーブル1[[#This Row],[設定項目]]&lt;設定!$D$12,テーブル1[[#This Row],[設定項目]]&gt;=設定!$D$11),テーブル1[[#This Row],[val_K]],NA())</f>
        <v>#N/A</v>
      </c>
      <c r="Y569" s="11" t="e">
        <f>IF(AND(テーブル1[[#This Row],[設定項目]]&lt;設定!$D$11,テーブル1[[#This Row],[設定項目]]&gt;=設定!$D$10),テーブル1[[#This Row],[val_J]],NA())</f>
        <v>#N/A</v>
      </c>
      <c r="Z569" s="11" t="e">
        <f>IF(AND(テーブル1[[#This Row],[設定項目]]&lt;設定!$D$11,テーブル1[[#This Row],[設定項目]]&gt;=設定!$D$10),テーブル1[[#This Row],[val_K]],NA())</f>
        <v>#N/A</v>
      </c>
      <c r="AA569" s="11" t="e">
        <f>IF(AND(テーブル1[[#This Row],[設定項目]]&lt;設定!$D$10,テーブル1[[#This Row],[設定項目]]&gt;=設定!$D$9),テーブル1[[#This Row],[val_J]],NA())</f>
        <v>#N/A</v>
      </c>
      <c r="AB569" s="11" t="e">
        <f>IF(AND(テーブル1[[#This Row],[設定項目]]&lt;設定!$D$10,テーブル1[[#This Row],[設定項目]]&gt;=設定!$D$9),テーブル1[[#This Row],[val_K]],NA())</f>
        <v>#N/A</v>
      </c>
      <c r="AC569" s="11" t="e">
        <f>IF(AND(テーブル1[[#This Row],[設定項目]]&lt;設定!$F$8,テーブル1[[#This Row],[設定項目]]&lt;&gt;""),テーブル1[[#This Row],[val_J]],NA())</f>
        <v>#N/A</v>
      </c>
      <c r="AD569" s="11" t="e">
        <f>IF(AND(テーブル1[[#This Row],[設定項目]]&lt;設定!$F$8,テーブル1[[#This Row],[設定項目]]&lt;&gt;""),テーブル1[[#This Row],[val_K]],NA())</f>
        <v>#N/A</v>
      </c>
      <c r="AE569" s="11">
        <f>IF(AND('グラフ(cCa-P)'!$I$11="ON",テーブル1[[#This Row],[ラベル表示]]=TRUE),テーブル1[[#This Row],[名前]],"")</f>
        <v>0</v>
      </c>
      <c r="AF569" s="11">
        <f>IF(AND('グラフ(PTH-cCa,P)'!$I$31="ON",テーブル1[[#This Row],[ラベル表示]]=TRUE),テーブル1[[#This Row],[名前]],"")</f>
        <v>0</v>
      </c>
      <c r="AG569" s="11">
        <f>IF(AND('グラフ(PTH-cCa,P)'!$Y$31="ON",テーブル1[[#This Row],[ラベル表示]]=TRUE),テーブル1[[#This Row],[名前]],"")</f>
        <v>0</v>
      </c>
      <c r="AH569" s="76">
        <f t="shared" si="17"/>
        <v>0</v>
      </c>
    </row>
    <row r="570" spans="2:34" ht="20.399999999999999" customHeight="1" x14ac:dyDescent="0.45">
      <c r="B570" s="129" t="b">
        <v>1</v>
      </c>
      <c r="C570" s="88">
        <f t="shared" si="16"/>
        <v>566</v>
      </c>
      <c r="D570" s="144"/>
      <c r="E570" s="8"/>
      <c r="F570" s="8"/>
      <c r="G570" s="8"/>
      <c r="H570" s="8"/>
      <c r="I570" s="8"/>
      <c r="J570" s="8"/>
      <c r="K570" s="136" t="str">
        <f>テーブル1[[#This Row],[cCa(mg/dL) '[自動計算']_グラフ表示用]]</f>
        <v/>
      </c>
      <c r="L570" s="8"/>
      <c r="M570" s="8"/>
      <c r="N570" s="59"/>
      <c r="O5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0" s="130" t="e">
        <f>IF(AND(テーブル1[[#This Row],[cCa(mg/dL) '[自動計算']_グラフ表示用]]&lt;&gt;"",テーブル1[[#This Row],[ラベル表示]]=TRUE),テーブル1[[#This Row],[cCa(mg/dL) '[自動計算']_グラフ表示用]],NA())</f>
        <v>#N/A</v>
      </c>
      <c r="Q570" s="130" t="e">
        <f>IF(AND(テーブル1[[#This Row],[P(mg/dL)]]&lt;&gt;"",テーブル1[[#This Row],[ラベル表示]]=TRUE),テーブル1[[#This Row],[P(mg/dL)]],NA())</f>
        <v>#N/A</v>
      </c>
      <c r="R570" s="130" t="e">
        <f>IF(AND(テーブル1[[#This Row],[設定項目]]&lt;&gt;"",テーブル1[[#This Row],[ラベル表示]]=TRUE),テーブル1[[#This Row],[設定項目]],NA())</f>
        <v>#N/A</v>
      </c>
      <c r="S570" s="58" t="e">
        <f>IF(テーブル1[[#This Row],[設定項目]]&gt;=設定!$D$13,テーブル1[[#This Row],[val_J]],NA())</f>
        <v>#N/A</v>
      </c>
      <c r="T570" s="11" t="e">
        <f>IF(テーブル1[[#This Row],[設定項目]]&gt;=設定!$D$13,テーブル1[[#This Row],[val_K]],NA())</f>
        <v>#N/A</v>
      </c>
      <c r="U570" s="11" t="e">
        <f>IF(AND(テーブル1[[#This Row],[設定項目]]&lt;設定!$D$13,テーブル1[[#This Row],[設定項目]]&gt;=設定!$D$12),テーブル1[[#This Row],[val_J]],NA())</f>
        <v>#N/A</v>
      </c>
      <c r="V570" s="11" t="e">
        <f>IF(AND(テーブル1[[#This Row],[設定項目]]&lt;設定!$D$13,テーブル1[[#This Row],[設定項目]]&gt;=設定!$D$12),テーブル1[[#This Row],[val_K]],NA())</f>
        <v>#N/A</v>
      </c>
      <c r="W570" s="11" t="e">
        <f>IF(AND(テーブル1[[#This Row],[設定項目]]&lt;設定!$D$12,テーブル1[[#This Row],[設定項目]]&gt;=設定!$D$11),テーブル1[[#This Row],[val_J]],NA())</f>
        <v>#N/A</v>
      </c>
      <c r="X570" s="11" t="e">
        <f>IF(AND(テーブル1[[#This Row],[設定項目]]&lt;設定!$D$12,テーブル1[[#This Row],[設定項目]]&gt;=設定!$D$11),テーブル1[[#This Row],[val_K]],NA())</f>
        <v>#N/A</v>
      </c>
      <c r="Y570" s="11" t="e">
        <f>IF(AND(テーブル1[[#This Row],[設定項目]]&lt;設定!$D$11,テーブル1[[#This Row],[設定項目]]&gt;=設定!$D$10),テーブル1[[#This Row],[val_J]],NA())</f>
        <v>#N/A</v>
      </c>
      <c r="Z570" s="11" t="e">
        <f>IF(AND(テーブル1[[#This Row],[設定項目]]&lt;設定!$D$11,テーブル1[[#This Row],[設定項目]]&gt;=設定!$D$10),テーブル1[[#This Row],[val_K]],NA())</f>
        <v>#N/A</v>
      </c>
      <c r="AA570" s="11" t="e">
        <f>IF(AND(テーブル1[[#This Row],[設定項目]]&lt;設定!$D$10,テーブル1[[#This Row],[設定項目]]&gt;=設定!$D$9),テーブル1[[#This Row],[val_J]],NA())</f>
        <v>#N/A</v>
      </c>
      <c r="AB570" s="11" t="e">
        <f>IF(AND(テーブル1[[#This Row],[設定項目]]&lt;設定!$D$10,テーブル1[[#This Row],[設定項目]]&gt;=設定!$D$9),テーブル1[[#This Row],[val_K]],NA())</f>
        <v>#N/A</v>
      </c>
      <c r="AC570" s="11" t="e">
        <f>IF(AND(テーブル1[[#This Row],[設定項目]]&lt;設定!$F$8,テーブル1[[#This Row],[設定項目]]&lt;&gt;""),テーブル1[[#This Row],[val_J]],NA())</f>
        <v>#N/A</v>
      </c>
      <c r="AD570" s="11" t="e">
        <f>IF(AND(テーブル1[[#This Row],[設定項目]]&lt;設定!$F$8,テーブル1[[#This Row],[設定項目]]&lt;&gt;""),テーブル1[[#This Row],[val_K]],NA())</f>
        <v>#N/A</v>
      </c>
      <c r="AE570" s="11">
        <f>IF(AND('グラフ(cCa-P)'!$I$11="ON",テーブル1[[#This Row],[ラベル表示]]=TRUE),テーブル1[[#This Row],[名前]],"")</f>
        <v>0</v>
      </c>
      <c r="AF570" s="11">
        <f>IF(AND('グラフ(PTH-cCa,P)'!$I$31="ON",テーブル1[[#This Row],[ラベル表示]]=TRUE),テーブル1[[#This Row],[名前]],"")</f>
        <v>0</v>
      </c>
      <c r="AG570" s="11">
        <f>IF(AND('グラフ(PTH-cCa,P)'!$Y$31="ON",テーブル1[[#This Row],[ラベル表示]]=TRUE),テーブル1[[#This Row],[名前]],"")</f>
        <v>0</v>
      </c>
      <c r="AH570" s="76">
        <f t="shared" si="17"/>
        <v>0</v>
      </c>
    </row>
    <row r="571" spans="2:34" ht="20.399999999999999" customHeight="1" x14ac:dyDescent="0.45">
      <c r="B571" s="129" t="b">
        <v>1</v>
      </c>
      <c r="C571" s="88">
        <f t="shared" si="16"/>
        <v>567</v>
      </c>
      <c r="D571" s="144"/>
      <c r="E571" s="8"/>
      <c r="F571" s="8"/>
      <c r="G571" s="8"/>
      <c r="H571" s="8"/>
      <c r="I571" s="8"/>
      <c r="J571" s="8"/>
      <c r="K571" s="136" t="str">
        <f>テーブル1[[#This Row],[cCa(mg/dL) '[自動計算']_グラフ表示用]]</f>
        <v/>
      </c>
      <c r="L571" s="8"/>
      <c r="M571" s="8"/>
      <c r="N571" s="59"/>
      <c r="O5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1" s="130" t="e">
        <f>IF(AND(テーブル1[[#This Row],[cCa(mg/dL) '[自動計算']_グラフ表示用]]&lt;&gt;"",テーブル1[[#This Row],[ラベル表示]]=TRUE),テーブル1[[#This Row],[cCa(mg/dL) '[自動計算']_グラフ表示用]],NA())</f>
        <v>#N/A</v>
      </c>
      <c r="Q571" s="130" t="e">
        <f>IF(AND(テーブル1[[#This Row],[P(mg/dL)]]&lt;&gt;"",テーブル1[[#This Row],[ラベル表示]]=TRUE),テーブル1[[#This Row],[P(mg/dL)]],NA())</f>
        <v>#N/A</v>
      </c>
      <c r="R571" s="130" t="e">
        <f>IF(AND(テーブル1[[#This Row],[設定項目]]&lt;&gt;"",テーブル1[[#This Row],[ラベル表示]]=TRUE),テーブル1[[#This Row],[設定項目]],NA())</f>
        <v>#N/A</v>
      </c>
      <c r="S571" s="58" t="e">
        <f>IF(テーブル1[[#This Row],[設定項目]]&gt;=設定!$D$13,テーブル1[[#This Row],[val_J]],NA())</f>
        <v>#N/A</v>
      </c>
      <c r="T571" s="11" t="e">
        <f>IF(テーブル1[[#This Row],[設定項目]]&gt;=設定!$D$13,テーブル1[[#This Row],[val_K]],NA())</f>
        <v>#N/A</v>
      </c>
      <c r="U571" s="11" t="e">
        <f>IF(AND(テーブル1[[#This Row],[設定項目]]&lt;設定!$D$13,テーブル1[[#This Row],[設定項目]]&gt;=設定!$D$12),テーブル1[[#This Row],[val_J]],NA())</f>
        <v>#N/A</v>
      </c>
      <c r="V571" s="11" t="e">
        <f>IF(AND(テーブル1[[#This Row],[設定項目]]&lt;設定!$D$13,テーブル1[[#This Row],[設定項目]]&gt;=設定!$D$12),テーブル1[[#This Row],[val_K]],NA())</f>
        <v>#N/A</v>
      </c>
      <c r="W571" s="11" t="e">
        <f>IF(AND(テーブル1[[#This Row],[設定項目]]&lt;設定!$D$12,テーブル1[[#This Row],[設定項目]]&gt;=設定!$D$11),テーブル1[[#This Row],[val_J]],NA())</f>
        <v>#N/A</v>
      </c>
      <c r="X571" s="11" t="e">
        <f>IF(AND(テーブル1[[#This Row],[設定項目]]&lt;設定!$D$12,テーブル1[[#This Row],[設定項目]]&gt;=設定!$D$11),テーブル1[[#This Row],[val_K]],NA())</f>
        <v>#N/A</v>
      </c>
      <c r="Y571" s="11" t="e">
        <f>IF(AND(テーブル1[[#This Row],[設定項目]]&lt;設定!$D$11,テーブル1[[#This Row],[設定項目]]&gt;=設定!$D$10),テーブル1[[#This Row],[val_J]],NA())</f>
        <v>#N/A</v>
      </c>
      <c r="Z571" s="11" t="e">
        <f>IF(AND(テーブル1[[#This Row],[設定項目]]&lt;設定!$D$11,テーブル1[[#This Row],[設定項目]]&gt;=設定!$D$10),テーブル1[[#This Row],[val_K]],NA())</f>
        <v>#N/A</v>
      </c>
      <c r="AA571" s="11" t="e">
        <f>IF(AND(テーブル1[[#This Row],[設定項目]]&lt;設定!$D$10,テーブル1[[#This Row],[設定項目]]&gt;=設定!$D$9),テーブル1[[#This Row],[val_J]],NA())</f>
        <v>#N/A</v>
      </c>
      <c r="AB571" s="11" t="e">
        <f>IF(AND(テーブル1[[#This Row],[設定項目]]&lt;設定!$D$10,テーブル1[[#This Row],[設定項目]]&gt;=設定!$D$9),テーブル1[[#This Row],[val_K]],NA())</f>
        <v>#N/A</v>
      </c>
      <c r="AC571" s="11" t="e">
        <f>IF(AND(テーブル1[[#This Row],[設定項目]]&lt;設定!$F$8,テーブル1[[#This Row],[設定項目]]&lt;&gt;""),テーブル1[[#This Row],[val_J]],NA())</f>
        <v>#N/A</v>
      </c>
      <c r="AD571" s="11" t="e">
        <f>IF(AND(テーブル1[[#This Row],[設定項目]]&lt;設定!$F$8,テーブル1[[#This Row],[設定項目]]&lt;&gt;""),テーブル1[[#This Row],[val_K]],NA())</f>
        <v>#N/A</v>
      </c>
      <c r="AE571" s="11">
        <f>IF(AND('グラフ(cCa-P)'!$I$11="ON",テーブル1[[#This Row],[ラベル表示]]=TRUE),テーブル1[[#This Row],[名前]],"")</f>
        <v>0</v>
      </c>
      <c r="AF571" s="11">
        <f>IF(AND('グラフ(PTH-cCa,P)'!$I$31="ON",テーブル1[[#This Row],[ラベル表示]]=TRUE),テーブル1[[#This Row],[名前]],"")</f>
        <v>0</v>
      </c>
      <c r="AG571" s="11">
        <f>IF(AND('グラフ(PTH-cCa,P)'!$Y$31="ON",テーブル1[[#This Row],[ラベル表示]]=TRUE),テーブル1[[#This Row],[名前]],"")</f>
        <v>0</v>
      </c>
      <c r="AH571" s="76">
        <f t="shared" si="17"/>
        <v>0</v>
      </c>
    </row>
    <row r="572" spans="2:34" ht="20.399999999999999" customHeight="1" x14ac:dyDescent="0.45">
      <c r="B572" s="129" t="b">
        <v>1</v>
      </c>
      <c r="C572" s="88">
        <f t="shared" si="16"/>
        <v>568</v>
      </c>
      <c r="D572" s="144"/>
      <c r="E572" s="8"/>
      <c r="F572" s="8"/>
      <c r="G572" s="8"/>
      <c r="H572" s="8"/>
      <c r="I572" s="8"/>
      <c r="J572" s="8"/>
      <c r="K572" s="136" t="str">
        <f>テーブル1[[#This Row],[cCa(mg/dL) '[自動計算']_グラフ表示用]]</f>
        <v/>
      </c>
      <c r="L572" s="8"/>
      <c r="M572" s="8"/>
      <c r="N572" s="59"/>
      <c r="O5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2" s="130" t="e">
        <f>IF(AND(テーブル1[[#This Row],[cCa(mg/dL) '[自動計算']_グラフ表示用]]&lt;&gt;"",テーブル1[[#This Row],[ラベル表示]]=TRUE),テーブル1[[#This Row],[cCa(mg/dL) '[自動計算']_グラフ表示用]],NA())</f>
        <v>#N/A</v>
      </c>
      <c r="Q572" s="130" t="e">
        <f>IF(AND(テーブル1[[#This Row],[P(mg/dL)]]&lt;&gt;"",テーブル1[[#This Row],[ラベル表示]]=TRUE),テーブル1[[#This Row],[P(mg/dL)]],NA())</f>
        <v>#N/A</v>
      </c>
      <c r="R572" s="130" t="e">
        <f>IF(AND(テーブル1[[#This Row],[設定項目]]&lt;&gt;"",テーブル1[[#This Row],[ラベル表示]]=TRUE),テーブル1[[#This Row],[設定項目]],NA())</f>
        <v>#N/A</v>
      </c>
      <c r="S572" s="58" t="e">
        <f>IF(テーブル1[[#This Row],[設定項目]]&gt;=設定!$D$13,テーブル1[[#This Row],[val_J]],NA())</f>
        <v>#N/A</v>
      </c>
      <c r="T572" s="11" t="e">
        <f>IF(テーブル1[[#This Row],[設定項目]]&gt;=設定!$D$13,テーブル1[[#This Row],[val_K]],NA())</f>
        <v>#N/A</v>
      </c>
      <c r="U572" s="11" t="e">
        <f>IF(AND(テーブル1[[#This Row],[設定項目]]&lt;設定!$D$13,テーブル1[[#This Row],[設定項目]]&gt;=設定!$D$12),テーブル1[[#This Row],[val_J]],NA())</f>
        <v>#N/A</v>
      </c>
      <c r="V572" s="11" t="e">
        <f>IF(AND(テーブル1[[#This Row],[設定項目]]&lt;設定!$D$13,テーブル1[[#This Row],[設定項目]]&gt;=設定!$D$12),テーブル1[[#This Row],[val_K]],NA())</f>
        <v>#N/A</v>
      </c>
      <c r="W572" s="11" t="e">
        <f>IF(AND(テーブル1[[#This Row],[設定項目]]&lt;設定!$D$12,テーブル1[[#This Row],[設定項目]]&gt;=設定!$D$11),テーブル1[[#This Row],[val_J]],NA())</f>
        <v>#N/A</v>
      </c>
      <c r="X572" s="11" t="e">
        <f>IF(AND(テーブル1[[#This Row],[設定項目]]&lt;設定!$D$12,テーブル1[[#This Row],[設定項目]]&gt;=設定!$D$11),テーブル1[[#This Row],[val_K]],NA())</f>
        <v>#N/A</v>
      </c>
      <c r="Y572" s="11" t="e">
        <f>IF(AND(テーブル1[[#This Row],[設定項目]]&lt;設定!$D$11,テーブル1[[#This Row],[設定項目]]&gt;=設定!$D$10),テーブル1[[#This Row],[val_J]],NA())</f>
        <v>#N/A</v>
      </c>
      <c r="Z572" s="11" t="e">
        <f>IF(AND(テーブル1[[#This Row],[設定項目]]&lt;設定!$D$11,テーブル1[[#This Row],[設定項目]]&gt;=設定!$D$10),テーブル1[[#This Row],[val_K]],NA())</f>
        <v>#N/A</v>
      </c>
      <c r="AA572" s="11" t="e">
        <f>IF(AND(テーブル1[[#This Row],[設定項目]]&lt;設定!$D$10,テーブル1[[#This Row],[設定項目]]&gt;=設定!$D$9),テーブル1[[#This Row],[val_J]],NA())</f>
        <v>#N/A</v>
      </c>
      <c r="AB572" s="11" t="e">
        <f>IF(AND(テーブル1[[#This Row],[設定項目]]&lt;設定!$D$10,テーブル1[[#This Row],[設定項目]]&gt;=設定!$D$9),テーブル1[[#This Row],[val_K]],NA())</f>
        <v>#N/A</v>
      </c>
      <c r="AC572" s="11" t="e">
        <f>IF(AND(テーブル1[[#This Row],[設定項目]]&lt;設定!$F$8,テーブル1[[#This Row],[設定項目]]&lt;&gt;""),テーブル1[[#This Row],[val_J]],NA())</f>
        <v>#N/A</v>
      </c>
      <c r="AD572" s="11" t="e">
        <f>IF(AND(テーブル1[[#This Row],[設定項目]]&lt;設定!$F$8,テーブル1[[#This Row],[設定項目]]&lt;&gt;""),テーブル1[[#This Row],[val_K]],NA())</f>
        <v>#N/A</v>
      </c>
      <c r="AE572" s="11">
        <f>IF(AND('グラフ(cCa-P)'!$I$11="ON",テーブル1[[#This Row],[ラベル表示]]=TRUE),テーブル1[[#This Row],[名前]],"")</f>
        <v>0</v>
      </c>
      <c r="AF572" s="11">
        <f>IF(AND('グラフ(PTH-cCa,P)'!$I$31="ON",テーブル1[[#This Row],[ラベル表示]]=TRUE),テーブル1[[#This Row],[名前]],"")</f>
        <v>0</v>
      </c>
      <c r="AG572" s="11">
        <f>IF(AND('グラフ(PTH-cCa,P)'!$Y$31="ON",テーブル1[[#This Row],[ラベル表示]]=TRUE),テーブル1[[#This Row],[名前]],"")</f>
        <v>0</v>
      </c>
      <c r="AH572" s="76">
        <f t="shared" si="17"/>
        <v>0</v>
      </c>
    </row>
    <row r="573" spans="2:34" ht="20.399999999999999" customHeight="1" x14ac:dyDescent="0.45">
      <c r="B573" s="129" t="b">
        <v>1</v>
      </c>
      <c r="C573" s="88">
        <f t="shared" si="16"/>
        <v>569</v>
      </c>
      <c r="D573" s="144"/>
      <c r="E573" s="8"/>
      <c r="F573" s="8"/>
      <c r="G573" s="8"/>
      <c r="H573" s="8"/>
      <c r="I573" s="8"/>
      <c r="J573" s="8"/>
      <c r="K573" s="136" t="str">
        <f>テーブル1[[#This Row],[cCa(mg/dL) '[自動計算']_グラフ表示用]]</f>
        <v/>
      </c>
      <c r="L573" s="8"/>
      <c r="M573" s="8"/>
      <c r="N573" s="59"/>
      <c r="O5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3" s="130" t="e">
        <f>IF(AND(テーブル1[[#This Row],[cCa(mg/dL) '[自動計算']_グラフ表示用]]&lt;&gt;"",テーブル1[[#This Row],[ラベル表示]]=TRUE),テーブル1[[#This Row],[cCa(mg/dL) '[自動計算']_グラフ表示用]],NA())</f>
        <v>#N/A</v>
      </c>
      <c r="Q573" s="130" t="e">
        <f>IF(AND(テーブル1[[#This Row],[P(mg/dL)]]&lt;&gt;"",テーブル1[[#This Row],[ラベル表示]]=TRUE),テーブル1[[#This Row],[P(mg/dL)]],NA())</f>
        <v>#N/A</v>
      </c>
      <c r="R573" s="130" t="e">
        <f>IF(AND(テーブル1[[#This Row],[設定項目]]&lt;&gt;"",テーブル1[[#This Row],[ラベル表示]]=TRUE),テーブル1[[#This Row],[設定項目]],NA())</f>
        <v>#N/A</v>
      </c>
      <c r="S573" s="58" t="e">
        <f>IF(テーブル1[[#This Row],[設定項目]]&gt;=設定!$D$13,テーブル1[[#This Row],[val_J]],NA())</f>
        <v>#N/A</v>
      </c>
      <c r="T573" s="11" t="e">
        <f>IF(テーブル1[[#This Row],[設定項目]]&gt;=設定!$D$13,テーブル1[[#This Row],[val_K]],NA())</f>
        <v>#N/A</v>
      </c>
      <c r="U573" s="11" t="e">
        <f>IF(AND(テーブル1[[#This Row],[設定項目]]&lt;設定!$D$13,テーブル1[[#This Row],[設定項目]]&gt;=設定!$D$12),テーブル1[[#This Row],[val_J]],NA())</f>
        <v>#N/A</v>
      </c>
      <c r="V573" s="11" t="e">
        <f>IF(AND(テーブル1[[#This Row],[設定項目]]&lt;設定!$D$13,テーブル1[[#This Row],[設定項目]]&gt;=設定!$D$12),テーブル1[[#This Row],[val_K]],NA())</f>
        <v>#N/A</v>
      </c>
      <c r="W573" s="11" t="e">
        <f>IF(AND(テーブル1[[#This Row],[設定項目]]&lt;設定!$D$12,テーブル1[[#This Row],[設定項目]]&gt;=設定!$D$11),テーブル1[[#This Row],[val_J]],NA())</f>
        <v>#N/A</v>
      </c>
      <c r="X573" s="11" t="e">
        <f>IF(AND(テーブル1[[#This Row],[設定項目]]&lt;設定!$D$12,テーブル1[[#This Row],[設定項目]]&gt;=設定!$D$11),テーブル1[[#This Row],[val_K]],NA())</f>
        <v>#N/A</v>
      </c>
      <c r="Y573" s="11" t="e">
        <f>IF(AND(テーブル1[[#This Row],[設定項目]]&lt;設定!$D$11,テーブル1[[#This Row],[設定項目]]&gt;=設定!$D$10),テーブル1[[#This Row],[val_J]],NA())</f>
        <v>#N/A</v>
      </c>
      <c r="Z573" s="11" t="e">
        <f>IF(AND(テーブル1[[#This Row],[設定項目]]&lt;設定!$D$11,テーブル1[[#This Row],[設定項目]]&gt;=設定!$D$10),テーブル1[[#This Row],[val_K]],NA())</f>
        <v>#N/A</v>
      </c>
      <c r="AA573" s="11" t="e">
        <f>IF(AND(テーブル1[[#This Row],[設定項目]]&lt;設定!$D$10,テーブル1[[#This Row],[設定項目]]&gt;=設定!$D$9),テーブル1[[#This Row],[val_J]],NA())</f>
        <v>#N/A</v>
      </c>
      <c r="AB573" s="11" t="e">
        <f>IF(AND(テーブル1[[#This Row],[設定項目]]&lt;設定!$D$10,テーブル1[[#This Row],[設定項目]]&gt;=設定!$D$9),テーブル1[[#This Row],[val_K]],NA())</f>
        <v>#N/A</v>
      </c>
      <c r="AC573" s="11" t="e">
        <f>IF(AND(テーブル1[[#This Row],[設定項目]]&lt;設定!$F$8,テーブル1[[#This Row],[設定項目]]&lt;&gt;""),テーブル1[[#This Row],[val_J]],NA())</f>
        <v>#N/A</v>
      </c>
      <c r="AD573" s="11" t="e">
        <f>IF(AND(テーブル1[[#This Row],[設定項目]]&lt;設定!$F$8,テーブル1[[#This Row],[設定項目]]&lt;&gt;""),テーブル1[[#This Row],[val_K]],NA())</f>
        <v>#N/A</v>
      </c>
      <c r="AE573" s="11">
        <f>IF(AND('グラフ(cCa-P)'!$I$11="ON",テーブル1[[#This Row],[ラベル表示]]=TRUE),テーブル1[[#This Row],[名前]],"")</f>
        <v>0</v>
      </c>
      <c r="AF573" s="11">
        <f>IF(AND('グラフ(PTH-cCa,P)'!$I$31="ON",テーブル1[[#This Row],[ラベル表示]]=TRUE),テーブル1[[#This Row],[名前]],"")</f>
        <v>0</v>
      </c>
      <c r="AG573" s="11">
        <f>IF(AND('グラフ(PTH-cCa,P)'!$Y$31="ON",テーブル1[[#This Row],[ラベル表示]]=TRUE),テーブル1[[#This Row],[名前]],"")</f>
        <v>0</v>
      </c>
      <c r="AH573" s="76">
        <f t="shared" si="17"/>
        <v>0</v>
      </c>
    </row>
    <row r="574" spans="2:34" ht="20.399999999999999" customHeight="1" x14ac:dyDescent="0.45">
      <c r="B574" s="129" t="b">
        <v>1</v>
      </c>
      <c r="C574" s="88">
        <f t="shared" si="16"/>
        <v>570</v>
      </c>
      <c r="D574" s="144"/>
      <c r="E574" s="8"/>
      <c r="F574" s="8"/>
      <c r="G574" s="8"/>
      <c r="H574" s="8"/>
      <c r="I574" s="8"/>
      <c r="J574" s="8"/>
      <c r="K574" s="136" t="str">
        <f>テーブル1[[#This Row],[cCa(mg/dL) '[自動計算']_グラフ表示用]]</f>
        <v/>
      </c>
      <c r="L574" s="8"/>
      <c r="M574" s="8"/>
      <c r="N574" s="59"/>
      <c r="O5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4" s="130" t="e">
        <f>IF(AND(テーブル1[[#This Row],[cCa(mg/dL) '[自動計算']_グラフ表示用]]&lt;&gt;"",テーブル1[[#This Row],[ラベル表示]]=TRUE),テーブル1[[#This Row],[cCa(mg/dL) '[自動計算']_グラフ表示用]],NA())</f>
        <v>#N/A</v>
      </c>
      <c r="Q574" s="130" t="e">
        <f>IF(AND(テーブル1[[#This Row],[P(mg/dL)]]&lt;&gt;"",テーブル1[[#This Row],[ラベル表示]]=TRUE),テーブル1[[#This Row],[P(mg/dL)]],NA())</f>
        <v>#N/A</v>
      </c>
      <c r="R574" s="130" t="e">
        <f>IF(AND(テーブル1[[#This Row],[設定項目]]&lt;&gt;"",テーブル1[[#This Row],[ラベル表示]]=TRUE),テーブル1[[#This Row],[設定項目]],NA())</f>
        <v>#N/A</v>
      </c>
      <c r="S574" s="58" t="e">
        <f>IF(テーブル1[[#This Row],[設定項目]]&gt;=設定!$D$13,テーブル1[[#This Row],[val_J]],NA())</f>
        <v>#N/A</v>
      </c>
      <c r="T574" s="11" t="e">
        <f>IF(テーブル1[[#This Row],[設定項目]]&gt;=設定!$D$13,テーブル1[[#This Row],[val_K]],NA())</f>
        <v>#N/A</v>
      </c>
      <c r="U574" s="11" t="e">
        <f>IF(AND(テーブル1[[#This Row],[設定項目]]&lt;設定!$D$13,テーブル1[[#This Row],[設定項目]]&gt;=設定!$D$12),テーブル1[[#This Row],[val_J]],NA())</f>
        <v>#N/A</v>
      </c>
      <c r="V574" s="11" t="e">
        <f>IF(AND(テーブル1[[#This Row],[設定項目]]&lt;設定!$D$13,テーブル1[[#This Row],[設定項目]]&gt;=設定!$D$12),テーブル1[[#This Row],[val_K]],NA())</f>
        <v>#N/A</v>
      </c>
      <c r="W574" s="11" t="e">
        <f>IF(AND(テーブル1[[#This Row],[設定項目]]&lt;設定!$D$12,テーブル1[[#This Row],[設定項目]]&gt;=設定!$D$11),テーブル1[[#This Row],[val_J]],NA())</f>
        <v>#N/A</v>
      </c>
      <c r="X574" s="11" t="e">
        <f>IF(AND(テーブル1[[#This Row],[設定項目]]&lt;設定!$D$12,テーブル1[[#This Row],[設定項目]]&gt;=設定!$D$11),テーブル1[[#This Row],[val_K]],NA())</f>
        <v>#N/A</v>
      </c>
      <c r="Y574" s="11" t="e">
        <f>IF(AND(テーブル1[[#This Row],[設定項目]]&lt;設定!$D$11,テーブル1[[#This Row],[設定項目]]&gt;=設定!$D$10),テーブル1[[#This Row],[val_J]],NA())</f>
        <v>#N/A</v>
      </c>
      <c r="Z574" s="11" t="e">
        <f>IF(AND(テーブル1[[#This Row],[設定項目]]&lt;設定!$D$11,テーブル1[[#This Row],[設定項目]]&gt;=設定!$D$10),テーブル1[[#This Row],[val_K]],NA())</f>
        <v>#N/A</v>
      </c>
      <c r="AA574" s="11" t="e">
        <f>IF(AND(テーブル1[[#This Row],[設定項目]]&lt;設定!$D$10,テーブル1[[#This Row],[設定項目]]&gt;=設定!$D$9),テーブル1[[#This Row],[val_J]],NA())</f>
        <v>#N/A</v>
      </c>
      <c r="AB574" s="11" t="e">
        <f>IF(AND(テーブル1[[#This Row],[設定項目]]&lt;設定!$D$10,テーブル1[[#This Row],[設定項目]]&gt;=設定!$D$9),テーブル1[[#This Row],[val_K]],NA())</f>
        <v>#N/A</v>
      </c>
      <c r="AC574" s="11" t="e">
        <f>IF(AND(テーブル1[[#This Row],[設定項目]]&lt;設定!$F$8,テーブル1[[#This Row],[設定項目]]&lt;&gt;""),テーブル1[[#This Row],[val_J]],NA())</f>
        <v>#N/A</v>
      </c>
      <c r="AD574" s="11" t="e">
        <f>IF(AND(テーブル1[[#This Row],[設定項目]]&lt;設定!$F$8,テーブル1[[#This Row],[設定項目]]&lt;&gt;""),テーブル1[[#This Row],[val_K]],NA())</f>
        <v>#N/A</v>
      </c>
      <c r="AE574" s="11">
        <f>IF(AND('グラフ(cCa-P)'!$I$11="ON",テーブル1[[#This Row],[ラベル表示]]=TRUE),テーブル1[[#This Row],[名前]],"")</f>
        <v>0</v>
      </c>
      <c r="AF574" s="11">
        <f>IF(AND('グラフ(PTH-cCa,P)'!$I$31="ON",テーブル1[[#This Row],[ラベル表示]]=TRUE),テーブル1[[#This Row],[名前]],"")</f>
        <v>0</v>
      </c>
      <c r="AG574" s="11">
        <f>IF(AND('グラフ(PTH-cCa,P)'!$Y$31="ON",テーブル1[[#This Row],[ラベル表示]]=TRUE),テーブル1[[#This Row],[名前]],"")</f>
        <v>0</v>
      </c>
      <c r="AH574" s="76">
        <f t="shared" si="17"/>
        <v>0</v>
      </c>
    </row>
    <row r="575" spans="2:34" ht="20.399999999999999" customHeight="1" x14ac:dyDescent="0.45">
      <c r="B575" s="129" t="b">
        <v>1</v>
      </c>
      <c r="C575" s="88">
        <f t="shared" si="16"/>
        <v>571</v>
      </c>
      <c r="D575" s="144"/>
      <c r="E575" s="8"/>
      <c r="F575" s="8"/>
      <c r="G575" s="8"/>
      <c r="H575" s="8"/>
      <c r="I575" s="8"/>
      <c r="J575" s="8"/>
      <c r="K575" s="136" t="str">
        <f>テーブル1[[#This Row],[cCa(mg/dL) '[自動計算']_グラフ表示用]]</f>
        <v/>
      </c>
      <c r="L575" s="8"/>
      <c r="M575" s="8"/>
      <c r="N575" s="59"/>
      <c r="O5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5" s="130" t="e">
        <f>IF(AND(テーブル1[[#This Row],[cCa(mg/dL) '[自動計算']_グラフ表示用]]&lt;&gt;"",テーブル1[[#This Row],[ラベル表示]]=TRUE),テーブル1[[#This Row],[cCa(mg/dL) '[自動計算']_グラフ表示用]],NA())</f>
        <v>#N/A</v>
      </c>
      <c r="Q575" s="130" t="e">
        <f>IF(AND(テーブル1[[#This Row],[P(mg/dL)]]&lt;&gt;"",テーブル1[[#This Row],[ラベル表示]]=TRUE),テーブル1[[#This Row],[P(mg/dL)]],NA())</f>
        <v>#N/A</v>
      </c>
      <c r="R575" s="130" t="e">
        <f>IF(AND(テーブル1[[#This Row],[設定項目]]&lt;&gt;"",テーブル1[[#This Row],[ラベル表示]]=TRUE),テーブル1[[#This Row],[設定項目]],NA())</f>
        <v>#N/A</v>
      </c>
      <c r="S575" s="58" t="e">
        <f>IF(テーブル1[[#This Row],[設定項目]]&gt;=設定!$D$13,テーブル1[[#This Row],[val_J]],NA())</f>
        <v>#N/A</v>
      </c>
      <c r="T575" s="11" t="e">
        <f>IF(テーブル1[[#This Row],[設定項目]]&gt;=設定!$D$13,テーブル1[[#This Row],[val_K]],NA())</f>
        <v>#N/A</v>
      </c>
      <c r="U575" s="11" t="e">
        <f>IF(AND(テーブル1[[#This Row],[設定項目]]&lt;設定!$D$13,テーブル1[[#This Row],[設定項目]]&gt;=設定!$D$12),テーブル1[[#This Row],[val_J]],NA())</f>
        <v>#N/A</v>
      </c>
      <c r="V575" s="11" t="e">
        <f>IF(AND(テーブル1[[#This Row],[設定項目]]&lt;設定!$D$13,テーブル1[[#This Row],[設定項目]]&gt;=設定!$D$12),テーブル1[[#This Row],[val_K]],NA())</f>
        <v>#N/A</v>
      </c>
      <c r="W575" s="11" t="e">
        <f>IF(AND(テーブル1[[#This Row],[設定項目]]&lt;設定!$D$12,テーブル1[[#This Row],[設定項目]]&gt;=設定!$D$11),テーブル1[[#This Row],[val_J]],NA())</f>
        <v>#N/A</v>
      </c>
      <c r="X575" s="11" t="e">
        <f>IF(AND(テーブル1[[#This Row],[設定項目]]&lt;設定!$D$12,テーブル1[[#This Row],[設定項目]]&gt;=設定!$D$11),テーブル1[[#This Row],[val_K]],NA())</f>
        <v>#N/A</v>
      </c>
      <c r="Y575" s="11" t="e">
        <f>IF(AND(テーブル1[[#This Row],[設定項目]]&lt;設定!$D$11,テーブル1[[#This Row],[設定項目]]&gt;=設定!$D$10),テーブル1[[#This Row],[val_J]],NA())</f>
        <v>#N/A</v>
      </c>
      <c r="Z575" s="11" t="e">
        <f>IF(AND(テーブル1[[#This Row],[設定項目]]&lt;設定!$D$11,テーブル1[[#This Row],[設定項目]]&gt;=設定!$D$10),テーブル1[[#This Row],[val_K]],NA())</f>
        <v>#N/A</v>
      </c>
      <c r="AA575" s="11" t="e">
        <f>IF(AND(テーブル1[[#This Row],[設定項目]]&lt;設定!$D$10,テーブル1[[#This Row],[設定項目]]&gt;=設定!$D$9),テーブル1[[#This Row],[val_J]],NA())</f>
        <v>#N/A</v>
      </c>
      <c r="AB575" s="11" t="e">
        <f>IF(AND(テーブル1[[#This Row],[設定項目]]&lt;設定!$D$10,テーブル1[[#This Row],[設定項目]]&gt;=設定!$D$9),テーブル1[[#This Row],[val_K]],NA())</f>
        <v>#N/A</v>
      </c>
      <c r="AC575" s="11" t="e">
        <f>IF(AND(テーブル1[[#This Row],[設定項目]]&lt;設定!$F$8,テーブル1[[#This Row],[設定項目]]&lt;&gt;""),テーブル1[[#This Row],[val_J]],NA())</f>
        <v>#N/A</v>
      </c>
      <c r="AD575" s="11" t="e">
        <f>IF(AND(テーブル1[[#This Row],[設定項目]]&lt;設定!$F$8,テーブル1[[#This Row],[設定項目]]&lt;&gt;""),テーブル1[[#This Row],[val_K]],NA())</f>
        <v>#N/A</v>
      </c>
      <c r="AE575" s="11">
        <f>IF(AND('グラフ(cCa-P)'!$I$11="ON",テーブル1[[#This Row],[ラベル表示]]=TRUE),テーブル1[[#This Row],[名前]],"")</f>
        <v>0</v>
      </c>
      <c r="AF575" s="11">
        <f>IF(AND('グラフ(PTH-cCa,P)'!$I$31="ON",テーブル1[[#This Row],[ラベル表示]]=TRUE),テーブル1[[#This Row],[名前]],"")</f>
        <v>0</v>
      </c>
      <c r="AG575" s="11">
        <f>IF(AND('グラフ(PTH-cCa,P)'!$Y$31="ON",テーブル1[[#This Row],[ラベル表示]]=TRUE),テーブル1[[#This Row],[名前]],"")</f>
        <v>0</v>
      </c>
      <c r="AH575" s="76">
        <f t="shared" si="17"/>
        <v>0</v>
      </c>
    </row>
    <row r="576" spans="2:34" ht="20.399999999999999" customHeight="1" x14ac:dyDescent="0.45">
      <c r="B576" s="129" t="b">
        <v>1</v>
      </c>
      <c r="C576" s="88">
        <f t="shared" si="16"/>
        <v>572</v>
      </c>
      <c r="D576" s="144"/>
      <c r="E576" s="8"/>
      <c r="F576" s="8"/>
      <c r="G576" s="8"/>
      <c r="H576" s="8"/>
      <c r="I576" s="8"/>
      <c r="J576" s="8"/>
      <c r="K576" s="136" t="str">
        <f>テーブル1[[#This Row],[cCa(mg/dL) '[自動計算']_グラフ表示用]]</f>
        <v/>
      </c>
      <c r="L576" s="8"/>
      <c r="M576" s="8"/>
      <c r="N576" s="59"/>
      <c r="O5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6" s="130" t="e">
        <f>IF(AND(テーブル1[[#This Row],[cCa(mg/dL) '[自動計算']_グラフ表示用]]&lt;&gt;"",テーブル1[[#This Row],[ラベル表示]]=TRUE),テーブル1[[#This Row],[cCa(mg/dL) '[自動計算']_グラフ表示用]],NA())</f>
        <v>#N/A</v>
      </c>
      <c r="Q576" s="130" t="e">
        <f>IF(AND(テーブル1[[#This Row],[P(mg/dL)]]&lt;&gt;"",テーブル1[[#This Row],[ラベル表示]]=TRUE),テーブル1[[#This Row],[P(mg/dL)]],NA())</f>
        <v>#N/A</v>
      </c>
      <c r="R576" s="130" t="e">
        <f>IF(AND(テーブル1[[#This Row],[設定項目]]&lt;&gt;"",テーブル1[[#This Row],[ラベル表示]]=TRUE),テーブル1[[#This Row],[設定項目]],NA())</f>
        <v>#N/A</v>
      </c>
      <c r="S576" s="58" t="e">
        <f>IF(テーブル1[[#This Row],[設定項目]]&gt;=設定!$D$13,テーブル1[[#This Row],[val_J]],NA())</f>
        <v>#N/A</v>
      </c>
      <c r="T576" s="11" t="e">
        <f>IF(テーブル1[[#This Row],[設定項目]]&gt;=設定!$D$13,テーブル1[[#This Row],[val_K]],NA())</f>
        <v>#N/A</v>
      </c>
      <c r="U576" s="11" t="e">
        <f>IF(AND(テーブル1[[#This Row],[設定項目]]&lt;設定!$D$13,テーブル1[[#This Row],[設定項目]]&gt;=設定!$D$12),テーブル1[[#This Row],[val_J]],NA())</f>
        <v>#N/A</v>
      </c>
      <c r="V576" s="11" t="e">
        <f>IF(AND(テーブル1[[#This Row],[設定項目]]&lt;設定!$D$13,テーブル1[[#This Row],[設定項目]]&gt;=設定!$D$12),テーブル1[[#This Row],[val_K]],NA())</f>
        <v>#N/A</v>
      </c>
      <c r="W576" s="11" t="e">
        <f>IF(AND(テーブル1[[#This Row],[設定項目]]&lt;設定!$D$12,テーブル1[[#This Row],[設定項目]]&gt;=設定!$D$11),テーブル1[[#This Row],[val_J]],NA())</f>
        <v>#N/A</v>
      </c>
      <c r="X576" s="11" t="e">
        <f>IF(AND(テーブル1[[#This Row],[設定項目]]&lt;設定!$D$12,テーブル1[[#This Row],[設定項目]]&gt;=設定!$D$11),テーブル1[[#This Row],[val_K]],NA())</f>
        <v>#N/A</v>
      </c>
      <c r="Y576" s="11" t="e">
        <f>IF(AND(テーブル1[[#This Row],[設定項目]]&lt;設定!$D$11,テーブル1[[#This Row],[設定項目]]&gt;=設定!$D$10),テーブル1[[#This Row],[val_J]],NA())</f>
        <v>#N/A</v>
      </c>
      <c r="Z576" s="11" t="e">
        <f>IF(AND(テーブル1[[#This Row],[設定項目]]&lt;設定!$D$11,テーブル1[[#This Row],[設定項目]]&gt;=設定!$D$10),テーブル1[[#This Row],[val_K]],NA())</f>
        <v>#N/A</v>
      </c>
      <c r="AA576" s="11" t="e">
        <f>IF(AND(テーブル1[[#This Row],[設定項目]]&lt;設定!$D$10,テーブル1[[#This Row],[設定項目]]&gt;=設定!$D$9),テーブル1[[#This Row],[val_J]],NA())</f>
        <v>#N/A</v>
      </c>
      <c r="AB576" s="11" t="e">
        <f>IF(AND(テーブル1[[#This Row],[設定項目]]&lt;設定!$D$10,テーブル1[[#This Row],[設定項目]]&gt;=設定!$D$9),テーブル1[[#This Row],[val_K]],NA())</f>
        <v>#N/A</v>
      </c>
      <c r="AC576" s="11" t="e">
        <f>IF(AND(テーブル1[[#This Row],[設定項目]]&lt;設定!$F$8,テーブル1[[#This Row],[設定項目]]&lt;&gt;""),テーブル1[[#This Row],[val_J]],NA())</f>
        <v>#N/A</v>
      </c>
      <c r="AD576" s="11" t="e">
        <f>IF(AND(テーブル1[[#This Row],[設定項目]]&lt;設定!$F$8,テーブル1[[#This Row],[設定項目]]&lt;&gt;""),テーブル1[[#This Row],[val_K]],NA())</f>
        <v>#N/A</v>
      </c>
      <c r="AE576" s="11">
        <f>IF(AND('グラフ(cCa-P)'!$I$11="ON",テーブル1[[#This Row],[ラベル表示]]=TRUE),テーブル1[[#This Row],[名前]],"")</f>
        <v>0</v>
      </c>
      <c r="AF576" s="11">
        <f>IF(AND('グラフ(PTH-cCa,P)'!$I$31="ON",テーブル1[[#This Row],[ラベル表示]]=TRUE),テーブル1[[#This Row],[名前]],"")</f>
        <v>0</v>
      </c>
      <c r="AG576" s="11">
        <f>IF(AND('グラフ(PTH-cCa,P)'!$Y$31="ON",テーブル1[[#This Row],[ラベル表示]]=TRUE),テーブル1[[#This Row],[名前]],"")</f>
        <v>0</v>
      </c>
      <c r="AH576" s="76">
        <f t="shared" si="17"/>
        <v>0</v>
      </c>
    </row>
    <row r="577" spans="2:34" ht="20.399999999999999" customHeight="1" x14ac:dyDescent="0.45">
      <c r="B577" s="129" t="b">
        <v>1</v>
      </c>
      <c r="C577" s="88">
        <f t="shared" si="16"/>
        <v>573</v>
      </c>
      <c r="D577" s="144"/>
      <c r="E577" s="8"/>
      <c r="F577" s="8"/>
      <c r="G577" s="8"/>
      <c r="H577" s="8"/>
      <c r="I577" s="8"/>
      <c r="J577" s="8"/>
      <c r="K577" s="136" t="str">
        <f>テーブル1[[#This Row],[cCa(mg/dL) '[自動計算']_グラフ表示用]]</f>
        <v/>
      </c>
      <c r="L577" s="8"/>
      <c r="M577" s="8"/>
      <c r="N577" s="59"/>
      <c r="O5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7" s="130" t="e">
        <f>IF(AND(テーブル1[[#This Row],[cCa(mg/dL) '[自動計算']_グラフ表示用]]&lt;&gt;"",テーブル1[[#This Row],[ラベル表示]]=TRUE),テーブル1[[#This Row],[cCa(mg/dL) '[自動計算']_グラフ表示用]],NA())</f>
        <v>#N/A</v>
      </c>
      <c r="Q577" s="130" t="e">
        <f>IF(AND(テーブル1[[#This Row],[P(mg/dL)]]&lt;&gt;"",テーブル1[[#This Row],[ラベル表示]]=TRUE),テーブル1[[#This Row],[P(mg/dL)]],NA())</f>
        <v>#N/A</v>
      </c>
      <c r="R577" s="130" t="e">
        <f>IF(AND(テーブル1[[#This Row],[設定項目]]&lt;&gt;"",テーブル1[[#This Row],[ラベル表示]]=TRUE),テーブル1[[#This Row],[設定項目]],NA())</f>
        <v>#N/A</v>
      </c>
      <c r="S577" s="58" t="e">
        <f>IF(テーブル1[[#This Row],[設定項目]]&gt;=設定!$D$13,テーブル1[[#This Row],[val_J]],NA())</f>
        <v>#N/A</v>
      </c>
      <c r="T577" s="11" t="e">
        <f>IF(テーブル1[[#This Row],[設定項目]]&gt;=設定!$D$13,テーブル1[[#This Row],[val_K]],NA())</f>
        <v>#N/A</v>
      </c>
      <c r="U577" s="11" t="e">
        <f>IF(AND(テーブル1[[#This Row],[設定項目]]&lt;設定!$D$13,テーブル1[[#This Row],[設定項目]]&gt;=設定!$D$12),テーブル1[[#This Row],[val_J]],NA())</f>
        <v>#N/A</v>
      </c>
      <c r="V577" s="11" t="e">
        <f>IF(AND(テーブル1[[#This Row],[設定項目]]&lt;設定!$D$13,テーブル1[[#This Row],[設定項目]]&gt;=設定!$D$12),テーブル1[[#This Row],[val_K]],NA())</f>
        <v>#N/A</v>
      </c>
      <c r="W577" s="11" t="e">
        <f>IF(AND(テーブル1[[#This Row],[設定項目]]&lt;設定!$D$12,テーブル1[[#This Row],[設定項目]]&gt;=設定!$D$11),テーブル1[[#This Row],[val_J]],NA())</f>
        <v>#N/A</v>
      </c>
      <c r="X577" s="11" t="e">
        <f>IF(AND(テーブル1[[#This Row],[設定項目]]&lt;設定!$D$12,テーブル1[[#This Row],[設定項目]]&gt;=設定!$D$11),テーブル1[[#This Row],[val_K]],NA())</f>
        <v>#N/A</v>
      </c>
      <c r="Y577" s="11" t="e">
        <f>IF(AND(テーブル1[[#This Row],[設定項目]]&lt;設定!$D$11,テーブル1[[#This Row],[設定項目]]&gt;=設定!$D$10),テーブル1[[#This Row],[val_J]],NA())</f>
        <v>#N/A</v>
      </c>
      <c r="Z577" s="11" t="e">
        <f>IF(AND(テーブル1[[#This Row],[設定項目]]&lt;設定!$D$11,テーブル1[[#This Row],[設定項目]]&gt;=設定!$D$10),テーブル1[[#This Row],[val_K]],NA())</f>
        <v>#N/A</v>
      </c>
      <c r="AA577" s="11" t="e">
        <f>IF(AND(テーブル1[[#This Row],[設定項目]]&lt;設定!$D$10,テーブル1[[#This Row],[設定項目]]&gt;=設定!$D$9),テーブル1[[#This Row],[val_J]],NA())</f>
        <v>#N/A</v>
      </c>
      <c r="AB577" s="11" t="e">
        <f>IF(AND(テーブル1[[#This Row],[設定項目]]&lt;設定!$D$10,テーブル1[[#This Row],[設定項目]]&gt;=設定!$D$9),テーブル1[[#This Row],[val_K]],NA())</f>
        <v>#N/A</v>
      </c>
      <c r="AC577" s="11" t="e">
        <f>IF(AND(テーブル1[[#This Row],[設定項目]]&lt;設定!$F$8,テーブル1[[#This Row],[設定項目]]&lt;&gt;""),テーブル1[[#This Row],[val_J]],NA())</f>
        <v>#N/A</v>
      </c>
      <c r="AD577" s="11" t="e">
        <f>IF(AND(テーブル1[[#This Row],[設定項目]]&lt;設定!$F$8,テーブル1[[#This Row],[設定項目]]&lt;&gt;""),テーブル1[[#This Row],[val_K]],NA())</f>
        <v>#N/A</v>
      </c>
      <c r="AE577" s="11">
        <f>IF(AND('グラフ(cCa-P)'!$I$11="ON",テーブル1[[#This Row],[ラベル表示]]=TRUE),テーブル1[[#This Row],[名前]],"")</f>
        <v>0</v>
      </c>
      <c r="AF577" s="11">
        <f>IF(AND('グラフ(PTH-cCa,P)'!$I$31="ON",テーブル1[[#This Row],[ラベル表示]]=TRUE),テーブル1[[#This Row],[名前]],"")</f>
        <v>0</v>
      </c>
      <c r="AG577" s="11">
        <f>IF(AND('グラフ(PTH-cCa,P)'!$Y$31="ON",テーブル1[[#This Row],[ラベル表示]]=TRUE),テーブル1[[#This Row],[名前]],"")</f>
        <v>0</v>
      </c>
      <c r="AH577" s="76">
        <f t="shared" si="17"/>
        <v>0</v>
      </c>
    </row>
    <row r="578" spans="2:34" ht="20.399999999999999" customHeight="1" x14ac:dyDescent="0.45">
      <c r="B578" s="129" t="b">
        <v>1</v>
      </c>
      <c r="C578" s="88">
        <f t="shared" si="16"/>
        <v>574</v>
      </c>
      <c r="D578" s="144"/>
      <c r="E578" s="8"/>
      <c r="F578" s="8"/>
      <c r="G578" s="8"/>
      <c r="H578" s="8"/>
      <c r="I578" s="8"/>
      <c r="J578" s="8"/>
      <c r="K578" s="136" t="str">
        <f>テーブル1[[#This Row],[cCa(mg/dL) '[自動計算']_グラフ表示用]]</f>
        <v/>
      </c>
      <c r="L578" s="8"/>
      <c r="M578" s="8"/>
      <c r="N578" s="59"/>
      <c r="O5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8" s="130" t="e">
        <f>IF(AND(テーブル1[[#This Row],[cCa(mg/dL) '[自動計算']_グラフ表示用]]&lt;&gt;"",テーブル1[[#This Row],[ラベル表示]]=TRUE),テーブル1[[#This Row],[cCa(mg/dL) '[自動計算']_グラフ表示用]],NA())</f>
        <v>#N/A</v>
      </c>
      <c r="Q578" s="130" t="e">
        <f>IF(AND(テーブル1[[#This Row],[P(mg/dL)]]&lt;&gt;"",テーブル1[[#This Row],[ラベル表示]]=TRUE),テーブル1[[#This Row],[P(mg/dL)]],NA())</f>
        <v>#N/A</v>
      </c>
      <c r="R578" s="130" t="e">
        <f>IF(AND(テーブル1[[#This Row],[設定項目]]&lt;&gt;"",テーブル1[[#This Row],[ラベル表示]]=TRUE),テーブル1[[#This Row],[設定項目]],NA())</f>
        <v>#N/A</v>
      </c>
      <c r="S578" s="58" t="e">
        <f>IF(テーブル1[[#This Row],[設定項目]]&gt;=設定!$D$13,テーブル1[[#This Row],[val_J]],NA())</f>
        <v>#N/A</v>
      </c>
      <c r="T578" s="11" t="e">
        <f>IF(テーブル1[[#This Row],[設定項目]]&gt;=設定!$D$13,テーブル1[[#This Row],[val_K]],NA())</f>
        <v>#N/A</v>
      </c>
      <c r="U578" s="11" t="e">
        <f>IF(AND(テーブル1[[#This Row],[設定項目]]&lt;設定!$D$13,テーブル1[[#This Row],[設定項目]]&gt;=設定!$D$12),テーブル1[[#This Row],[val_J]],NA())</f>
        <v>#N/A</v>
      </c>
      <c r="V578" s="11" t="e">
        <f>IF(AND(テーブル1[[#This Row],[設定項目]]&lt;設定!$D$13,テーブル1[[#This Row],[設定項目]]&gt;=設定!$D$12),テーブル1[[#This Row],[val_K]],NA())</f>
        <v>#N/A</v>
      </c>
      <c r="W578" s="11" t="e">
        <f>IF(AND(テーブル1[[#This Row],[設定項目]]&lt;設定!$D$12,テーブル1[[#This Row],[設定項目]]&gt;=設定!$D$11),テーブル1[[#This Row],[val_J]],NA())</f>
        <v>#N/A</v>
      </c>
      <c r="X578" s="11" t="e">
        <f>IF(AND(テーブル1[[#This Row],[設定項目]]&lt;設定!$D$12,テーブル1[[#This Row],[設定項目]]&gt;=設定!$D$11),テーブル1[[#This Row],[val_K]],NA())</f>
        <v>#N/A</v>
      </c>
      <c r="Y578" s="11" t="e">
        <f>IF(AND(テーブル1[[#This Row],[設定項目]]&lt;設定!$D$11,テーブル1[[#This Row],[設定項目]]&gt;=設定!$D$10),テーブル1[[#This Row],[val_J]],NA())</f>
        <v>#N/A</v>
      </c>
      <c r="Z578" s="11" t="e">
        <f>IF(AND(テーブル1[[#This Row],[設定項目]]&lt;設定!$D$11,テーブル1[[#This Row],[設定項目]]&gt;=設定!$D$10),テーブル1[[#This Row],[val_K]],NA())</f>
        <v>#N/A</v>
      </c>
      <c r="AA578" s="11" t="e">
        <f>IF(AND(テーブル1[[#This Row],[設定項目]]&lt;設定!$D$10,テーブル1[[#This Row],[設定項目]]&gt;=設定!$D$9),テーブル1[[#This Row],[val_J]],NA())</f>
        <v>#N/A</v>
      </c>
      <c r="AB578" s="11" t="e">
        <f>IF(AND(テーブル1[[#This Row],[設定項目]]&lt;設定!$D$10,テーブル1[[#This Row],[設定項目]]&gt;=設定!$D$9),テーブル1[[#This Row],[val_K]],NA())</f>
        <v>#N/A</v>
      </c>
      <c r="AC578" s="11" t="e">
        <f>IF(AND(テーブル1[[#This Row],[設定項目]]&lt;設定!$F$8,テーブル1[[#This Row],[設定項目]]&lt;&gt;""),テーブル1[[#This Row],[val_J]],NA())</f>
        <v>#N/A</v>
      </c>
      <c r="AD578" s="11" t="e">
        <f>IF(AND(テーブル1[[#This Row],[設定項目]]&lt;設定!$F$8,テーブル1[[#This Row],[設定項目]]&lt;&gt;""),テーブル1[[#This Row],[val_K]],NA())</f>
        <v>#N/A</v>
      </c>
      <c r="AE578" s="11">
        <f>IF(AND('グラフ(cCa-P)'!$I$11="ON",テーブル1[[#This Row],[ラベル表示]]=TRUE),テーブル1[[#This Row],[名前]],"")</f>
        <v>0</v>
      </c>
      <c r="AF578" s="11">
        <f>IF(AND('グラフ(PTH-cCa,P)'!$I$31="ON",テーブル1[[#This Row],[ラベル表示]]=TRUE),テーブル1[[#This Row],[名前]],"")</f>
        <v>0</v>
      </c>
      <c r="AG578" s="11">
        <f>IF(AND('グラフ(PTH-cCa,P)'!$Y$31="ON",テーブル1[[#This Row],[ラベル表示]]=TRUE),テーブル1[[#This Row],[名前]],"")</f>
        <v>0</v>
      </c>
      <c r="AH578" s="76">
        <f t="shared" si="17"/>
        <v>0</v>
      </c>
    </row>
    <row r="579" spans="2:34" ht="20.399999999999999" customHeight="1" x14ac:dyDescent="0.45">
      <c r="B579" s="129" t="b">
        <v>1</v>
      </c>
      <c r="C579" s="88">
        <f t="shared" si="16"/>
        <v>575</v>
      </c>
      <c r="D579" s="144"/>
      <c r="E579" s="8"/>
      <c r="F579" s="8"/>
      <c r="G579" s="8"/>
      <c r="H579" s="8"/>
      <c r="I579" s="8"/>
      <c r="J579" s="8"/>
      <c r="K579" s="136" t="str">
        <f>テーブル1[[#This Row],[cCa(mg/dL) '[自動計算']_グラフ表示用]]</f>
        <v/>
      </c>
      <c r="L579" s="8"/>
      <c r="M579" s="8"/>
      <c r="N579" s="59"/>
      <c r="O5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79" s="130" t="e">
        <f>IF(AND(テーブル1[[#This Row],[cCa(mg/dL) '[自動計算']_グラフ表示用]]&lt;&gt;"",テーブル1[[#This Row],[ラベル表示]]=TRUE),テーブル1[[#This Row],[cCa(mg/dL) '[自動計算']_グラフ表示用]],NA())</f>
        <v>#N/A</v>
      </c>
      <c r="Q579" s="130" t="e">
        <f>IF(AND(テーブル1[[#This Row],[P(mg/dL)]]&lt;&gt;"",テーブル1[[#This Row],[ラベル表示]]=TRUE),テーブル1[[#This Row],[P(mg/dL)]],NA())</f>
        <v>#N/A</v>
      </c>
      <c r="R579" s="130" t="e">
        <f>IF(AND(テーブル1[[#This Row],[設定項目]]&lt;&gt;"",テーブル1[[#This Row],[ラベル表示]]=TRUE),テーブル1[[#This Row],[設定項目]],NA())</f>
        <v>#N/A</v>
      </c>
      <c r="S579" s="58" t="e">
        <f>IF(テーブル1[[#This Row],[設定項目]]&gt;=設定!$D$13,テーブル1[[#This Row],[val_J]],NA())</f>
        <v>#N/A</v>
      </c>
      <c r="T579" s="11" t="e">
        <f>IF(テーブル1[[#This Row],[設定項目]]&gt;=設定!$D$13,テーブル1[[#This Row],[val_K]],NA())</f>
        <v>#N/A</v>
      </c>
      <c r="U579" s="11" t="e">
        <f>IF(AND(テーブル1[[#This Row],[設定項目]]&lt;設定!$D$13,テーブル1[[#This Row],[設定項目]]&gt;=設定!$D$12),テーブル1[[#This Row],[val_J]],NA())</f>
        <v>#N/A</v>
      </c>
      <c r="V579" s="11" t="e">
        <f>IF(AND(テーブル1[[#This Row],[設定項目]]&lt;設定!$D$13,テーブル1[[#This Row],[設定項目]]&gt;=設定!$D$12),テーブル1[[#This Row],[val_K]],NA())</f>
        <v>#N/A</v>
      </c>
      <c r="W579" s="11" t="e">
        <f>IF(AND(テーブル1[[#This Row],[設定項目]]&lt;設定!$D$12,テーブル1[[#This Row],[設定項目]]&gt;=設定!$D$11),テーブル1[[#This Row],[val_J]],NA())</f>
        <v>#N/A</v>
      </c>
      <c r="X579" s="11" t="e">
        <f>IF(AND(テーブル1[[#This Row],[設定項目]]&lt;設定!$D$12,テーブル1[[#This Row],[設定項目]]&gt;=設定!$D$11),テーブル1[[#This Row],[val_K]],NA())</f>
        <v>#N/A</v>
      </c>
      <c r="Y579" s="11" t="e">
        <f>IF(AND(テーブル1[[#This Row],[設定項目]]&lt;設定!$D$11,テーブル1[[#This Row],[設定項目]]&gt;=設定!$D$10),テーブル1[[#This Row],[val_J]],NA())</f>
        <v>#N/A</v>
      </c>
      <c r="Z579" s="11" t="e">
        <f>IF(AND(テーブル1[[#This Row],[設定項目]]&lt;設定!$D$11,テーブル1[[#This Row],[設定項目]]&gt;=設定!$D$10),テーブル1[[#This Row],[val_K]],NA())</f>
        <v>#N/A</v>
      </c>
      <c r="AA579" s="11" t="e">
        <f>IF(AND(テーブル1[[#This Row],[設定項目]]&lt;設定!$D$10,テーブル1[[#This Row],[設定項目]]&gt;=設定!$D$9),テーブル1[[#This Row],[val_J]],NA())</f>
        <v>#N/A</v>
      </c>
      <c r="AB579" s="11" t="e">
        <f>IF(AND(テーブル1[[#This Row],[設定項目]]&lt;設定!$D$10,テーブル1[[#This Row],[設定項目]]&gt;=設定!$D$9),テーブル1[[#This Row],[val_K]],NA())</f>
        <v>#N/A</v>
      </c>
      <c r="AC579" s="11" t="e">
        <f>IF(AND(テーブル1[[#This Row],[設定項目]]&lt;設定!$F$8,テーブル1[[#This Row],[設定項目]]&lt;&gt;""),テーブル1[[#This Row],[val_J]],NA())</f>
        <v>#N/A</v>
      </c>
      <c r="AD579" s="11" t="e">
        <f>IF(AND(テーブル1[[#This Row],[設定項目]]&lt;設定!$F$8,テーブル1[[#This Row],[設定項目]]&lt;&gt;""),テーブル1[[#This Row],[val_K]],NA())</f>
        <v>#N/A</v>
      </c>
      <c r="AE579" s="11">
        <f>IF(AND('グラフ(cCa-P)'!$I$11="ON",テーブル1[[#This Row],[ラベル表示]]=TRUE),テーブル1[[#This Row],[名前]],"")</f>
        <v>0</v>
      </c>
      <c r="AF579" s="11">
        <f>IF(AND('グラフ(PTH-cCa,P)'!$I$31="ON",テーブル1[[#This Row],[ラベル表示]]=TRUE),テーブル1[[#This Row],[名前]],"")</f>
        <v>0</v>
      </c>
      <c r="AG579" s="11">
        <f>IF(AND('グラフ(PTH-cCa,P)'!$Y$31="ON",テーブル1[[#This Row],[ラベル表示]]=TRUE),テーブル1[[#This Row],[名前]],"")</f>
        <v>0</v>
      </c>
      <c r="AH579" s="76">
        <f t="shared" si="17"/>
        <v>0</v>
      </c>
    </row>
    <row r="580" spans="2:34" ht="20.399999999999999" customHeight="1" x14ac:dyDescent="0.45">
      <c r="B580" s="129" t="b">
        <v>1</v>
      </c>
      <c r="C580" s="88">
        <f t="shared" si="16"/>
        <v>576</v>
      </c>
      <c r="D580" s="144"/>
      <c r="E580" s="8"/>
      <c r="F580" s="8"/>
      <c r="G580" s="8"/>
      <c r="H580" s="8"/>
      <c r="I580" s="8"/>
      <c r="J580" s="8"/>
      <c r="K580" s="136" t="str">
        <f>テーブル1[[#This Row],[cCa(mg/dL) '[自動計算']_グラフ表示用]]</f>
        <v/>
      </c>
      <c r="L580" s="8"/>
      <c r="M580" s="8"/>
      <c r="N580" s="59"/>
      <c r="O5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0" s="130" t="e">
        <f>IF(AND(テーブル1[[#This Row],[cCa(mg/dL) '[自動計算']_グラフ表示用]]&lt;&gt;"",テーブル1[[#This Row],[ラベル表示]]=TRUE),テーブル1[[#This Row],[cCa(mg/dL) '[自動計算']_グラフ表示用]],NA())</f>
        <v>#N/A</v>
      </c>
      <c r="Q580" s="130" t="e">
        <f>IF(AND(テーブル1[[#This Row],[P(mg/dL)]]&lt;&gt;"",テーブル1[[#This Row],[ラベル表示]]=TRUE),テーブル1[[#This Row],[P(mg/dL)]],NA())</f>
        <v>#N/A</v>
      </c>
      <c r="R580" s="130" t="e">
        <f>IF(AND(テーブル1[[#This Row],[設定項目]]&lt;&gt;"",テーブル1[[#This Row],[ラベル表示]]=TRUE),テーブル1[[#This Row],[設定項目]],NA())</f>
        <v>#N/A</v>
      </c>
      <c r="S580" s="58" t="e">
        <f>IF(テーブル1[[#This Row],[設定項目]]&gt;=設定!$D$13,テーブル1[[#This Row],[val_J]],NA())</f>
        <v>#N/A</v>
      </c>
      <c r="T580" s="11" t="e">
        <f>IF(テーブル1[[#This Row],[設定項目]]&gt;=設定!$D$13,テーブル1[[#This Row],[val_K]],NA())</f>
        <v>#N/A</v>
      </c>
      <c r="U580" s="11" t="e">
        <f>IF(AND(テーブル1[[#This Row],[設定項目]]&lt;設定!$D$13,テーブル1[[#This Row],[設定項目]]&gt;=設定!$D$12),テーブル1[[#This Row],[val_J]],NA())</f>
        <v>#N/A</v>
      </c>
      <c r="V580" s="11" t="e">
        <f>IF(AND(テーブル1[[#This Row],[設定項目]]&lt;設定!$D$13,テーブル1[[#This Row],[設定項目]]&gt;=設定!$D$12),テーブル1[[#This Row],[val_K]],NA())</f>
        <v>#N/A</v>
      </c>
      <c r="W580" s="11" t="e">
        <f>IF(AND(テーブル1[[#This Row],[設定項目]]&lt;設定!$D$12,テーブル1[[#This Row],[設定項目]]&gt;=設定!$D$11),テーブル1[[#This Row],[val_J]],NA())</f>
        <v>#N/A</v>
      </c>
      <c r="X580" s="11" t="e">
        <f>IF(AND(テーブル1[[#This Row],[設定項目]]&lt;設定!$D$12,テーブル1[[#This Row],[設定項目]]&gt;=設定!$D$11),テーブル1[[#This Row],[val_K]],NA())</f>
        <v>#N/A</v>
      </c>
      <c r="Y580" s="11" t="e">
        <f>IF(AND(テーブル1[[#This Row],[設定項目]]&lt;設定!$D$11,テーブル1[[#This Row],[設定項目]]&gt;=設定!$D$10),テーブル1[[#This Row],[val_J]],NA())</f>
        <v>#N/A</v>
      </c>
      <c r="Z580" s="11" t="e">
        <f>IF(AND(テーブル1[[#This Row],[設定項目]]&lt;設定!$D$11,テーブル1[[#This Row],[設定項目]]&gt;=設定!$D$10),テーブル1[[#This Row],[val_K]],NA())</f>
        <v>#N/A</v>
      </c>
      <c r="AA580" s="11" t="e">
        <f>IF(AND(テーブル1[[#This Row],[設定項目]]&lt;設定!$D$10,テーブル1[[#This Row],[設定項目]]&gt;=設定!$D$9),テーブル1[[#This Row],[val_J]],NA())</f>
        <v>#N/A</v>
      </c>
      <c r="AB580" s="11" t="e">
        <f>IF(AND(テーブル1[[#This Row],[設定項目]]&lt;設定!$D$10,テーブル1[[#This Row],[設定項目]]&gt;=設定!$D$9),テーブル1[[#This Row],[val_K]],NA())</f>
        <v>#N/A</v>
      </c>
      <c r="AC580" s="11" t="e">
        <f>IF(AND(テーブル1[[#This Row],[設定項目]]&lt;設定!$F$8,テーブル1[[#This Row],[設定項目]]&lt;&gt;""),テーブル1[[#This Row],[val_J]],NA())</f>
        <v>#N/A</v>
      </c>
      <c r="AD580" s="11" t="e">
        <f>IF(AND(テーブル1[[#This Row],[設定項目]]&lt;設定!$F$8,テーブル1[[#This Row],[設定項目]]&lt;&gt;""),テーブル1[[#This Row],[val_K]],NA())</f>
        <v>#N/A</v>
      </c>
      <c r="AE580" s="11">
        <f>IF(AND('グラフ(cCa-P)'!$I$11="ON",テーブル1[[#This Row],[ラベル表示]]=TRUE),テーブル1[[#This Row],[名前]],"")</f>
        <v>0</v>
      </c>
      <c r="AF580" s="11">
        <f>IF(AND('グラフ(PTH-cCa,P)'!$I$31="ON",テーブル1[[#This Row],[ラベル表示]]=TRUE),テーブル1[[#This Row],[名前]],"")</f>
        <v>0</v>
      </c>
      <c r="AG580" s="11">
        <f>IF(AND('グラフ(PTH-cCa,P)'!$Y$31="ON",テーブル1[[#This Row],[ラベル表示]]=TRUE),テーブル1[[#This Row],[名前]],"")</f>
        <v>0</v>
      </c>
      <c r="AH580" s="76">
        <f t="shared" si="17"/>
        <v>0</v>
      </c>
    </row>
    <row r="581" spans="2:34" ht="20.399999999999999" customHeight="1" x14ac:dyDescent="0.45">
      <c r="B581" s="129" t="b">
        <v>1</v>
      </c>
      <c r="C581" s="88">
        <f t="shared" ref="C581:C644" si="18">ROW()-4</f>
        <v>577</v>
      </c>
      <c r="D581" s="144"/>
      <c r="E581" s="8"/>
      <c r="F581" s="8"/>
      <c r="G581" s="8"/>
      <c r="H581" s="8"/>
      <c r="I581" s="8"/>
      <c r="J581" s="8"/>
      <c r="K581" s="136" t="str">
        <f>テーブル1[[#This Row],[cCa(mg/dL) '[自動計算']_グラフ表示用]]</f>
        <v/>
      </c>
      <c r="L581" s="8"/>
      <c r="M581" s="8"/>
      <c r="N581" s="59"/>
      <c r="O5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1" s="130" t="e">
        <f>IF(AND(テーブル1[[#This Row],[cCa(mg/dL) '[自動計算']_グラフ表示用]]&lt;&gt;"",テーブル1[[#This Row],[ラベル表示]]=TRUE),テーブル1[[#This Row],[cCa(mg/dL) '[自動計算']_グラフ表示用]],NA())</f>
        <v>#N/A</v>
      </c>
      <c r="Q581" s="130" t="e">
        <f>IF(AND(テーブル1[[#This Row],[P(mg/dL)]]&lt;&gt;"",テーブル1[[#This Row],[ラベル表示]]=TRUE),テーブル1[[#This Row],[P(mg/dL)]],NA())</f>
        <v>#N/A</v>
      </c>
      <c r="R581" s="130" t="e">
        <f>IF(AND(テーブル1[[#This Row],[設定項目]]&lt;&gt;"",テーブル1[[#This Row],[ラベル表示]]=TRUE),テーブル1[[#This Row],[設定項目]],NA())</f>
        <v>#N/A</v>
      </c>
      <c r="S581" s="58" t="e">
        <f>IF(テーブル1[[#This Row],[設定項目]]&gt;=設定!$D$13,テーブル1[[#This Row],[val_J]],NA())</f>
        <v>#N/A</v>
      </c>
      <c r="T581" s="11" t="e">
        <f>IF(テーブル1[[#This Row],[設定項目]]&gt;=設定!$D$13,テーブル1[[#This Row],[val_K]],NA())</f>
        <v>#N/A</v>
      </c>
      <c r="U581" s="11" t="e">
        <f>IF(AND(テーブル1[[#This Row],[設定項目]]&lt;設定!$D$13,テーブル1[[#This Row],[設定項目]]&gt;=設定!$D$12),テーブル1[[#This Row],[val_J]],NA())</f>
        <v>#N/A</v>
      </c>
      <c r="V581" s="11" t="e">
        <f>IF(AND(テーブル1[[#This Row],[設定項目]]&lt;設定!$D$13,テーブル1[[#This Row],[設定項目]]&gt;=設定!$D$12),テーブル1[[#This Row],[val_K]],NA())</f>
        <v>#N/A</v>
      </c>
      <c r="W581" s="11" t="e">
        <f>IF(AND(テーブル1[[#This Row],[設定項目]]&lt;設定!$D$12,テーブル1[[#This Row],[設定項目]]&gt;=設定!$D$11),テーブル1[[#This Row],[val_J]],NA())</f>
        <v>#N/A</v>
      </c>
      <c r="X581" s="11" t="e">
        <f>IF(AND(テーブル1[[#This Row],[設定項目]]&lt;設定!$D$12,テーブル1[[#This Row],[設定項目]]&gt;=設定!$D$11),テーブル1[[#This Row],[val_K]],NA())</f>
        <v>#N/A</v>
      </c>
      <c r="Y581" s="11" t="e">
        <f>IF(AND(テーブル1[[#This Row],[設定項目]]&lt;設定!$D$11,テーブル1[[#This Row],[設定項目]]&gt;=設定!$D$10),テーブル1[[#This Row],[val_J]],NA())</f>
        <v>#N/A</v>
      </c>
      <c r="Z581" s="11" t="e">
        <f>IF(AND(テーブル1[[#This Row],[設定項目]]&lt;設定!$D$11,テーブル1[[#This Row],[設定項目]]&gt;=設定!$D$10),テーブル1[[#This Row],[val_K]],NA())</f>
        <v>#N/A</v>
      </c>
      <c r="AA581" s="11" t="e">
        <f>IF(AND(テーブル1[[#This Row],[設定項目]]&lt;設定!$D$10,テーブル1[[#This Row],[設定項目]]&gt;=設定!$D$9),テーブル1[[#This Row],[val_J]],NA())</f>
        <v>#N/A</v>
      </c>
      <c r="AB581" s="11" t="e">
        <f>IF(AND(テーブル1[[#This Row],[設定項目]]&lt;設定!$D$10,テーブル1[[#This Row],[設定項目]]&gt;=設定!$D$9),テーブル1[[#This Row],[val_K]],NA())</f>
        <v>#N/A</v>
      </c>
      <c r="AC581" s="11" t="e">
        <f>IF(AND(テーブル1[[#This Row],[設定項目]]&lt;設定!$F$8,テーブル1[[#This Row],[設定項目]]&lt;&gt;""),テーブル1[[#This Row],[val_J]],NA())</f>
        <v>#N/A</v>
      </c>
      <c r="AD581" s="11" t="e">
        <f>IF(AND(テーブル1[[#This Row],[設定項目]]&lt;設定!$F$8,テーブル1[[#This Row],[設定項目]]&lt;&gt;""),テーブル1[[#This Row],[val_K]],NA())</f>
        <v>#N/A</v>
      </c>
      <c r="AE581" s="11">
        <f>IF(AND('グラフ(cCa-P)'!$I$11="ON",テーブル1[[#This Row],[ラベル表示]]=TRUE),テーブル1[[#This Row],[名前]],"")</f>
        <v>0</v>
      </c>
      <c r="AF581" s="11">
        <f>IF(AND('グラフ(PTH-cCa,P)'!$I$31="ON",テーブル1[[#This Row],[ラベル表示]]=TRUE),テーブル1[[#This Row],[名前]],"")</f>
        <v>0</v>
      </c>
      <c r="AG581" s="11">
        <f>IF(AND('グラフ(PTH-cCa,P)'!$Y$31="ON",テーブル1[[#This Row],[ラベル表示]]=TRUE),テーブル1[[#This Row],[名前]],"")</f>
        <v>0</v>
      </c>
      <c r="AH581" s="76">
        <f t="shared" ref="AH581:AH644" si="19">IF(COUNTIF(K581:M581,"&lt;&gt;")-COUNTIF(K581:M581,"")&gt;0,1,0)</f>
        <v>0</v>
      </c>
    </row>
    <row r="582" spans="2:34" ht="20.399999999999999" customHeight="1" x14ac:dyDescent="0.45">
      <c r="B582" s="129" t="b">
        <v>1</v>
      </c>
      <c r="C582" s="88">
        <f t="shared" si="18"/>
        <v>578</v>
      </c>
      <c r="D582" s="144"/>
      <c r="E582" s="8"/>
      <c r="F582" s="8"/>
      <c r="G582" s="8"/>
      <c r="H582" s="8"/>
      <c r="I582" s="8"/>
      <c r="J582" s="8"/>
      <c r="K582" s="136" t="str">
        <f>テーブル1[[#This Row],[cCa(mg/dL) '[自動計算']_グラフ表示用]]</f>
        <v/>
      </c>
      <c r="L582" s="8"/>
      <c r="M582" s="8"/>
      <c r="N582" s="59"/>
      <c r="O5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2" s="130" t="e">
        <f>IF(AND(テーブル1[[#This Row],[cCa(mg/dL) '[自動計算']_グラフ表示用]]&lt;&gt;"",テーブル1[[#This Row],[ラベル表示]]=TRUE),テーブル1[[#This Row],[cCa(mg/dL) '[自動計算']_グラフ表示用]],NA())</f>
        <v>#N/A</v>
      </c>
      <c r="Q582" s="130" t="e">
        <f>IF(AND(テーブル1[[#This Row],[P(mg/dL)]]&lt;&gt;"",テーブル1[[#This Row],[ラベル表示]]=TRUE),テーブル1[[#This Row],[P(mg/dL)]],NA())</f>
        <v>#N/A</v>
      </c>
      <c r="R582" s="130" t="e">
        <f>IF(AND(テーブル1[[#This Row],[設定項目]]&lt;&gt;"",テーブル1[[#This Row],[ラベル表示]]=TRUE),テーブル1[[#This Row],[設定項目]],NA())</f>
        <v>#N/A</v>
      </c>
      <c r="S582" s="58" t="e">
        <f>IF(テーブル1[[#This Row],[設定項目]]&gt;=設定!$D$13,テーブル1[[#This Row],[val_J]],NA())</f>
        <v>#N/A</v>
      </c>
      <c r="T582" s="11" t="e">
        <f>IF(テーブル1[[#This Row],[設定項目]]&gt;=設定!$D$13,テーブル1[[#This Row],[val_K]],NA())</f>
        <v>#N/A</v>
      </c>
      <c r="U582" s="11" t="e">
        <f>IF(AND(テーブル1[[#This Row],[設定項目]]&lt;設定!$D$13,テーブル1[[#This Row],[設定項目]]&gt;=設定!$D$12),テーブル1[[#This Row],[val_J]],NA())</f>
        <v>#N/A</v>
      </c>
      <c r="V582" s="11" t="e">
        <f>IF(AND(テーブル1[[#This Row],[設定項目]]&lt;設定!$D$13,テーブル1[[#This Row],[設定項目]]&gt;=設定!$D$12),テーブル1[[#This Row],[val_K]],NA())</f>
        <v>#N/A</v>
      </c>
      <c r="W582" s="11" t="e">
        <f>IF(AND(テーブル1[[#This Row],[設定項目]]&lt;設定!$D$12,テーブル1[[#This Row],[設定項目]]&gt;=設定!$D$11),テーブル1[[#This Row],[val_J]],NA())</f>
        <v>#N/A</v>
      </c>
      <c r="X582" s="11" t="e">
        <f>IF(AND(テーブル1[[#This Row],[設定項目]]&lt;設定!$D$12,テーブル1[[#This Row],[設定項目]]&gt;=設定!$D$11),テーブル1[[#This Row],[val_K]],NA())</f>
        <v>#N/A</v>
      </c>
      <c r="Y582" s="11" t="e">
        <f>IF(AND(テーブル1[[#This Row],[設定項目]]&lt;設定!$D$11,テーブル1[[#This Row],[設定項目]]&gt;=設定!$D$10),テーブル1[[#This Row],[val_J]],NA())</f>
        <v>#N/A</v>
      </c>
      <c r="Z582" s="11" t="e">
        <f>IF(AND(テーブル1[[#This Row],[設定項目]]&lt;設定!$D$11,テーブル1[[#This Row],[設定項目]]&gt;=設定!$D$10),テーブル1[[#This Row],[val_K]],NA())</f>
        <v>#N/A</v>
      </c>
      <c r="AA582" s="11" t="e">
        <f>IF(AND(テーブル1[[#This Row],[設定項目]]&lt;設定!$D$10,テーブル1[[#This Row],[設定項目]]&gt;=設定!$D$9),テーブル1[[#This Row],[val_J]],NA())</f>
        <v>#N/A</v>
      </c>
      <c r="AB582" s="11" t="e">
        <f>IF(AND(テーブル1[[#This Row],[設定項目]]&lt;設定!$D$10,テーブル1[[#This Row],[設定項目]]&gt;=設定!$D$9),テーブル1[[#This Row],[val_K]],NA())</f>
        <v>#N/A</v>
      </c>
      <c r="AC582" s="11" t="e">
        <f>IF(AND(テーブル1[[#This Row],[設定項目]]&lt;設定!$F$8,テーブル1[[#This Row],[設定項目]]&lt;&gt;""),テーブル1[[#This Row],[val_J]],NA())</f>
        <v>#N/A</v>
      </c>
      <c r="AD582" s="11" t="e">
        <f>IF(AND(テーブル1[[#This Row],[設定項目]]&lt;設定!$F$8,テーブル1[[#This Row],[設定項目]]&lt;&gt;""),テーブル1[[#This Row],[val_K]],NA())</f>
        <v>#N/A</v>
      </c>
      <c r="AE582" s="11">
        <f>IF(AND('グラフ(cCa-P)'!$I$11="ON",テーブル1[[#This Row],[ラベル表示]]=TRUE),テーブル1[[#This Row],[名前]],"")</f>
        <v>0</v>
      </c>
      <c r="AF582" s="11">
        <f>IF(AND('グラフ(PTH-cCa,P)'!$I$31="ON",テーブル1[[#This Row],[ラベル表示]]=TRUE),テーブル1[[#This Row],[名前]],"")</f>
        <v>0</v>
      </c>
      <c r="AG582" s="11">
        <f>IF(AND('グラフ(PTH-cCa,P)'!$Y$31="ON",テーブル1[[#This Row],[ラベル表示]]=TRUE),テーブル1[[#This Row],[名前]],"")</f>
        <v>0</v>
      </c>
      <c r="AH582" s="76">
        <f t="shared" si="19"/>
        <v>0</v>
      </c>
    </row>
    <row r="583" spans="2:34" ht="20.399999999999999" customHeight="1" x14ac:dyDescent="0.45">
      <c r="B583" s="129" t="b">
        <v>1</v>
      </c>
      <c r="C583" s="88">
        <f t="shared" si="18"/>
        <v>579</v>
      </c>
      <c r="D583" s="144"/>
      <c r="E583" s="8"/>
      <c r="F583" s="8"/>
      <c r="G583" s="8"/>
      <c r="H583" s="8"/>
      <c r="I583" s="8"/>
      <c r="J583" s="8"/>
      <c r="K583" s="136" t="str">
        <f>テーブル1[[#This Row],[cCa(mg/dL) '[自動計算']_グラフ表示用]]</f>
        <v/>
      </c>
      <c r="L583" s="8"/>
      <c r="M583" s="8"/>
      <c r="N583" s="59"/>
      <c r="O5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3" s="130" t="e">
        <f>IF(AND(テーブル1[[#This Row],[cCa(mg/dL) '[自動計算']_グラフ表示用]]&lt;&gt;"",テーブル1[[#This Row],[ラベル表示]]=TRUE),テーブル1[[#This Row],[cCa(mg/dL) '[自動計算']_グラフ表示用]],NA())</f>
        <v>#N/A</v>
      </c>
      <c r="Q583" s="130" t="e">
        <f>IF(AND(テーブル1[[#This Row],[P(mg/dL)]]&lt;&gt;"",テーブル1[[#This Row],[ラベル表示]]=TRUE),テーブル1[[#This Row],[P(mg/dL)]],NA())</f>
        <v>#N/A</v>
      </c>
      <c r="R583" s="130" t="e">
        <f>IF(AND(テーブル1[[#This Row],[設定項目]]&lt;&gt;"",テーブル1[[#This Row],[ラベル表示]]=TRUE),テーブル1[[#This Row],[設定項目]],NA())</f>
        <v>#N/A</v>
      </c>
      <c r="S583" s="58" t="e">
        <f>IF(テーブル1[[#This Row],[設定項目]]&gt;=設定!$D$13,テーブル1[[#This Row],[val_J]],NA())</f>
        <v>#N/A</v>
      </c>
      <c r="T583" s="11" t="e">
        <f>IF(テーブル1[[#This Row],[設定項目]]&gt;=設定!$D$13,テーブル1[[#This Row],[val_K]],NA())</f>
        <v>#N/A</v>
      </c>
      <c r="U583" s="11" t="e">
        <f>IF(AND(テーブル1[[#This Row],[設定項目]]&lt;設定!$D$13,テーブル1[[#This Row],[設定項目]]&gt;=設定!$D$12),テーブル1[[#This Row],[val_J]],NA())</f>
        <v>#N/A</v>
      </c>
      <c r="V583" s="11" t="e">
        <f>IF(AND(テーブル1[[#This Row],[設定項目]]&lt;設定!$D$13,テーブル1[[#This Row],[設定項目]]&gt;=設定!$D$12),テーブル1[[#This Row],[val_K]],NA())</f>
        <v>#N/A</v>
      </c>
      <c r="W583" s="11" t="e">
        <f>IF(AND(テーブル1[[#This Row],[設定項目]]&lt;設定!$D$12,テーブル1[[#This Row],[設定項目]]&gt;=設定!$D$11),テーブル1[[#This Row],[val_J]],NA())</f>
        <v>#N/A</v>
      </c>
      <c r="X583" s="11" t="e">
        <f>IF(AND(テーブル1[[#This Row],[設定項目]]&lt;設定!$D$12,テーブル1[[#This Row],[設定項目]]&gt;=設定!$D$11),テーブル1[[#This Row],[val_K]],NA())</f>
        <v>#N/A</v>
      </c>
      <c r="Y583" s="11" t="e">
        <f>IF(AND(テーブル1[[#This Row],[設定項目]]&lt;設定!$D$11,テーブル1[[#This Row],[設定項目]]&gt;=設定!$D$10),テーブル1[[#This Row],[val_J]],NA())</f>
        <v>#N/A</v>
      </c>
      <c r="Z583" s="11" t="e">
        <f>IF(AND(テーブル1[[#This Row],[設定項目]]&lt;設定!$D$11,テーブル1[[#This Row],[設定項目]]&gt;=設定!$D$10),テーブル1[[#This Row],[val_K]],NA())</f>
        <v>#N/A</v>
      </c>
      <c r="AA583" s="11" t="e">
        <f>IF(AND(テーブル1[[#This Row],[設定項目]]&lt;設定!$D$10,テーブル1[[#This Row],[設定項目]]&gt;=設定!$D$9),テーブル1[[#This Row],[val_J]],NA())</f>
        <v>#N/A</v>
      </c>
      <c r="AB583" s="11" t="e">
        <f>IF(AND(テーブル1[[#This Row],[設定項目]]&lt;設定!$D$10,テーブル1[[#This Row],[設定項目]]&gt;=設定!$D$9),テーブル1[[#This Row],[val_K]],NA())</f>
        <v>#N/A</v>
      </c>
      <c r="AC583" s="11" t="e">
        <f>IF(AND(テーブル1[[#This Row],[設定項目]]&lt;設定!$F$8,テーブル1[[#This Row],[設定項目]]&lt;&gt;""),テーブル1[[#This Row],[val_J]],NA())</f>
        <v>#N/A</v>
      </c>
      <c r="AD583" s="11" t="e">
        <f>IF(AND(テーブル1[[#This Row],[設定項目]]&lt;設定!$F$8,テーブル1[[#This Row],[設定項目]]&lt;&gt;""),テーブル1[[#This Row],[val_K]],NA())</f>
        <v>#N/A</v>
      </c>
      <c r="AE583" s="11">
        <f>IF(AND('グラフ(cCa-P)'!$I$11="ON",テーブル1[[#This Row],[ラベル表示]]=TRUE),テーブル1[[#This Row],[名前]],"")</f>
        <v>0</v>
      </c>
      <c r="AF583" s="11">
        <f>IF(AND('グラフ(PTH-cCa,P)'!$I$31="ON",テーブル1[[#This Row],[ラベル表示]]=TRUE),テーブル1[[#This Row],[名前]],"")</f>
        <v>0</v>
      </c>
      <c r="AG583" s="11">
        <f>IF(AND('グラフ(PTH-cCa,P)'!$Y$31="ON",テーブル1[[#This Row],[ラベル表示]]=TRUE),テーブル1[[#This Row],[名前]],"")</f>
        <v>0</v>
      </c>
      <c r="AH583" s="76">
        <f t="shared" si="19"/>
        <v>0</v>
      </c>
    </row>
    <row r="584" spans="2:34" ht="20.399999999999999" customHeight="1" x14ac:dyDescent="0.45">
      <c r="B584" s="129" t="b">
        <v>1</v>
      </c>
      <c r="C584" s="88">
        <f t="shared" si="18"/>
        <v>580</v>
      </c>
      <c r="D584" s="144"/>
      <c r="E584" s="8"/>
      <c r="F584" s="8"/>
      <c r="G584" s="8"/>
      <c r="H584" s="8"/>
      <c r="I584" s="8"/>
      <c r="J584" s="8"/>
      <c r="K584" s="136" t="str">
        <f>テーブル1[[#This Row],[cCa(mg/dL) '[自動計算']_グラフ表示用]]</f>
        <v/>
      </c>
      <c r="L584" s="8"/>
      <c r="M584" s="8"/>
      <c r="N584" s="59"/>
      <c r="O5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4" s="130" t="e">
        <f>IF(AND(テーブル1[[#This Row],[cCa(mg/dL) '[自動計算']_グラフ表示用]]&lt;&gt;"",テーブル1[[#This Row],[ラベル表示]]=TRUE),テーブル1[[#This Row],[cCa(mg/dL) '[自動計算']_グラフ表示用]],NA())</f>
        <v>#N/A</v>
      </c>
      <c r="Q584" s="130" t="e">
        <f>IF(AND(テーブル1[[#This Row],[P(mg/dL)]]&lt;&gt;"",テーブル1[[#This Row],[ラベル表示]]=TRUE),テーブル1[[#This Row],[P(mg/dL)]],NA())</f>
        <v>#N/A</v>
      </c>
      <c r="R584" s="130" t="e">
        <f>IF(AND(テーブル1[[#This Row],[設定項目]]&lt;&gt;"",テーブル1[[#This Row],[ラベル表示]]=TRUE),テーブル1[[#This Row],[設定項目]],NA())</f>
        <v>#N/A</v>
      </c>
      <c r="S584" s="58" t="e">
        <f>IF(テーブル1[[#This Row],[設定項目]]&gt;=設定!$D$13,テーブル1[[#This Row],[val_J]],NA())</f>
        <v>#N/A</v>
      </c>
      <c r="T584" s="11" t="e">
        <f>IF(テーブル1[[#This Row],[設定項目]]&gt;=設定!$D$13,テーブル1[[#This Row],[val_K]],NA())</f>
        <v>#N/A</v>
      </c>
      <c r="U584" s="11" t="e">
        <f>IF(AND(テーブル1[[#This Row],[設定項目]]&lt;設定!$D$13,テーブル1[[#This Row],[設定項目]]&gt;=設定!$D$12),テーブル1[[#This Row],[val_J]],NA())</f>
        <v>#N/A</v>
      </c>
      <c r="V584" s="11" t="e">
        <f>IF(AND(テーブル1[[#This Row],[設定項目]]&lt;設定!$D$13,テーブル1[[#This Row],[設定項目]]&gt;=設定!$D$12),テーブル1[[#This Row],[val_K]],NA())</f>
        <v>#N/A</v>
      </c>
      <c r="W584" s="11" t="e">
        <f>IF(AND(テーブル1[[#This Row],[設定項目]]&lt;設定!$D$12,テーブル1[[#This Row],[設定項目]]&gt;=設定!$D$11),テーブル1[[#This Row],[val_J]],NA())</f>
        <v>#N/A</v>
      </c>
      <c r="X584" s="11" t="e">
        <f>IF(AND(テーブル1[[#This Row],[設定項目]]&lt;設定!$D$12,テーブル1[[#This Row],[設定項目]]&gt;=設定!$D$11),テーブル1[[#This Row],[val_K]],NA())</f>
        <v>#N/A</v>
      </c>
      <c r="Y584" s="11" t="e">
        <f>IF(AND(テーブル1[[#This Row],[設定項目]]&lt;設定!$D$11,テーブル1[[#This Row],[設定項目]]&gt;=設定!$D$10),テーブル1[[#This Row],[val_J]],NA())</f>
        <v>#N/A</v>
      </c>
      <c r="Z584" s="11" t="e">
        <f>IF(AND(テーブル1[[#This Row],[設定項目]]&lt;設定!$D$11,テーブル1[[#This Row],[設定項目]]&gt;=設定!$D$10),テーブル1[[#This Row],[val_K]],NA())</f>
        <v>#N/A</v>
      </c>
      <c r="AA584" s="11" t="e">
        <f>IF(AND(テーブル1[[#This Row],[設定項目]]&lt;設定!$D$10,テーブル1[[#This Row],[設定項目]]&gt;=設定!$D$9),テーブル1[[#This Row],[val_J]],NA())</f>
        <v>#N/A</v>
      </c>
      <c r="AB584" s="11" t="e">
        <f>IF(AND(テーブル1[[#This Row],[設定項目]]&lt;設定!$D$10,テーブル1[[#This Row],[設定項目]]&gt;=設定!$D$9),テーブル1[[#This Row],[val_K]],NA())</f>
        <v>#N/A</v>
      </c>
      <c r="AC584" s="11" t="e">
        <f>IF(AND(テーブル1[[#This Row],[設定項目]]&lt;設定!$F$8,テーブル1[[#This Row],[設定項目]]&lt;&gt;""),テーブル1[[#This Row],[val_J]],NA())</f>
        <v>#N/A</v>
      </c>
      <c r="AD584" s="11" t="e">
        <f>IF(AND(テーブル1[[#This Row],[設定項目]]&lt;設定!$F$8,テーブル1[[#This Row],[設定項目]]&lt;&gt;""),テーブル1[[#This Row],[val_K]],NA())</f>
        <v>#N/A</v>
      </c>
      <c r="AE584" s="11">
        <f>IF(AND('グラフ(cCa-P)'!$I$11="ON",テーブル1[[#This Row],[ラベル表示]]=TRUE),テーブル1[[#This Row],[名前]],"")</f>
        <v>0</v>
      </c>
      <c r="AF584" s="11">
        <f>IF(AND('グラフ(PTH-cCa,P)'!$I$31="ON",テーブル1[[#This Row],[ラベル表示]]=TRUE),テーブル1[[#This Row],[名前]],"")</f>
        <v>0</v>
      </c>
      <c r="AG584" s="11">
        <f>IF(AND('グラフ(PTH-cCa,P)'!$Y$31="ON",テーブル1[[#This Row],[ラベル表示]]=TRUE),テーブル1[[#This Row],[名前]],"")</f>
        <v>0</v>
      </c>
      <c r="AH584" s="76">
        <f t="shared" si="19"/>
        <v>0</v>
      </c>
    </row>
    <row r="585" spans="2:34" ht="20.399999999999999" customHeight="1" x14ac:dyDescent="0.45">
      <c r="B585" s="129" t="b">
        <v>1</v>
      </c>
      <c r="C585" s="88">
        <f t="shared" si="18"/>
        <v>581</v>
      </c>
      <c r="D585" s="144"/>
      <c r="E585" s="8"/>
      <c r="F585" s="8"/>
      <c r="G585" s="8"/>
      <c r="H585" s="8"/>
      <c r="I585" s="8"/>
      <c r="J585" s="8"/>
      <c r="K585" s="136" t="str">
        <f>テーブル1[[#This Row],[cCa(mg/dL) '[自動計算']_グラフ表示用]]</f>
        <v/>
      </c>
      <c r="L585" s="8"/>
      <c r="M585" s="8"/>
      <c r="N585" s="59"/>
      <c r="O5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5" s="130" t="e">
        <f>IF(AND(テーブル1[[#This Row],[cCa(mg/dL) '[自動計算']_グラフ表示用]]&lt;&gt;"",テーブル1[[#This Row],[ラベル表示]]=TRUE),テーブル1[[#This Row],[cCa(mg/dL) '[自動計算']_グラフ表示用]],NA())</f>
        <v>#N/A</v>
      </c>
      <c r="Q585" s="130" t="e">
        <f>IF(AND(テーブル1[[#This Row],[P(mg/dL)]]&lt;&gt;"",テーブル1[[#This Row],[ラベル表示]]=TRUE),テーブル1[[#This Row],[P(mg/dL)]],NA())</f>
        <v>#N/A</v>
      </c>
      <c r="R585" s="130" t="e">
        <f>IF(AND(テーブル1[[#This Row],[設定項目]]&lt;&gt;"",テーブル1[[#This Row],[ラベル表示]]=TRUE),テーブル1[[#This Row],[設定項目]],NA())</f>
        <v>#N/A</v>
      </c>
      <c r="S585" s="58" t="e">
        <f>IF(テーブル1[[#This Row],[設定項目]]&gt;=設定!$D$13,テーブル1[[#This Row],[val_J]],NA())</f>
        <v>#N/A</v>
      </c>
      <c r="T585" s="11" t="e">
        <f>IF(テーブル1[[#This Row],[設定項目]]&gt;=設定!$D$13,テーブル1[[#This Row],[val_K]],NA())</f>
        <v>#N/A</v>
      </c>
      <c r="U585" s="11" t="e">
        <f>IF(AND(テーブル1[[#This Row],[設定項目]]&lt;設定!$D$13,テーブル1[[#This Row],[設定項目]]&gt;=設定!$D$12),テーブル1[[#This Row],[val_J]],NA())</f>
        <v>#N/A</v>
      </c>
      <c r="V585" s="11" t="e">
        <f>IF(AND(テーブル1[[#This Row],[設定項目]]&lt;設定!$D$13,テーブル1[[#This Row],[設定項目]]&gt;=設定!$D$12),テーブル1[[#This Row],[val_K]],NA())</f>
        <v>#N/A</v>
      </c>
      <c r="W585" s="11" t="e">
        <f>IF(AND(テーブル1[[#This Row],[設定項目]]&lt;設定!$D$12,テーブル1[[#This Row],[設定項目]]&gt;=設定!$D$11),テーブル1[[#This Row],[val_J]],NA())</f>
        <v>#N/A</v>
      </c>
      <c r="X585" s="11" t="e">
        <f>IF(AND(テーブル1[[#This Row],[設定項目]]&lt;設定!$D$12,テーブル1[[#This Row],[設定項目]]&gt;=設定!$D$11),テーブル1[[#This Row],[val_K]],NA())</f>
        <v>#N/A</v>
      </c>
      <c r="Y585" s="11" t="e">
        <f>IF(AND(テーブル1[[#This Row],[設定項目]]&lt;設定!$D$11,テーブル1[[#This Row],[設定項目]]&gt;=設定!$D$10),テーブル1[[#This Row],[val_J]],NA())</f>
        <v>#N/A</v>
      </c>
      <c r="Z585" s="11" t="e">
        <f>IF(AND(テーブル1[[#This Row],[設定項目]]&lt;設定!$D$11,テーブル1[[#This Row],[設定項目]]&gt;=設定!$D$10),テーブル1[[#This Row],[val_K]],NA())</f>
        <v>#N/A</v>
      </c>
      <c r="AA585" s="11" t="e">
        <f>IF(AND(テーブル1[[#This Row],[設定項目]]&lt;設定!$D$10,テーブル1[[#This Row],[設定項目]]&gt;=設定!$D$9),テーブル1[[#This Row],[val_J]],NA())</f>
        <v>#N/A</v>
      </c>
      <c r="AB585" s="11" t="e">
        <f>IF(AND(テーブル1[[#This Row],[設定項目]]&lt;設定!$D$10,テーブル1[[#This Row],[設定項目]]&gt;=設定!$D$9),テーブル1[[#This Row],[val_K]],NA())</f>
        <v>#N/A</v>
      </c>
      <c r="AC585" s="11" t="e">
        <f>IF(AND(テーブル1[[#This Row],[設定項目]]&lt;設定!$F$8,テーブル1[[#This Row],[設定項目]]&lt;&gt;""),テーブル1[[#This Row],[val_J]],NA())</f>
        <v>#N/A</v>
      </c>
      <c r="AD585" s="11" t="e">
        <f>IF(AND(テーブル1[[#This Row],[設定項目]]&lt;設定!$F$8,テーブル1[[#This Row],[設定項目]]&lt;&gt;""),テーブル1[[#This Row],[val_K]],NA())</f>
        <v>#N/A</v>
      </c>
      <c r="AE585" s="11">
        <f>IF(AND('グラフ(cCa-P)'!$I$11="ON",テーブル1[[#This Row],[ラベル表示]]=TRUE),テーブル1[[#This Row],[名前]],"")</f>
        <v>0</v>
      </c>
      <c r="AF585" s="11">
        <f>IF(AND('グラフ(PTH-cCa,P)'!$I$31="ON",テーブル1[[#This Row],[ラベル表示]]=TRUE),テーブル1[[#This Row],[名前]],"")</f>
        <v>0</v>
      </c>
      <c r="AG585" s="11">
        <f>IF(AND('グラフ(PTH-cCa,P)'!$Y$31="ON",テーブル1[[#This Row],[ラベル表示]]=TRUE),テーブル1[[#This Row],[名前]],"")</f>
        <v>0</v>
      </c>
      <c r="AH585" s="76">
        <f t="shared" si="19"/>
        <v>0</v>
      </c>
    </row>
    <row r="586" spans="2:34" ht="20.399999999999999" customHeight="1" x14ac:dyDescent="0.45">
      <c r="B586" s="129" t="b">
        <v>1</v>
      </c>
      <c r="C586" s="88">
        <f t="shared" si="18"/>
        <v>582</v>
      </c>
      <c r="D586" s="144"/>
      <c r="E586" s="8"/>
      <c r="F586" s="8"/>
      <c r="G586" s="8"/>
      <c r="H586" s="8"/>
      <c r="I586" s="8"/>
      <c r="J586" s="8"/>
      <c r="K586" s="136" t="str">
        <f>テーブル1[[#This Row],[cCa(mg/dL) '[自動計算']_グラフ表示用]]</f>
        <v/>
      </c>
      <c r="L586" s="8"/>
      <c r="M586" s="8"/>
      <c r="N586" s="59"/>
      <c r="O5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6" s="130" t="e">
        <f>IF(AND(テーブル1[[#This Row],[cCa(mg/dL) '[自動計算']_グラフ表示用]]&lt;&gt;"",テーブル1[[#This Row],[ラベル表示]]=TRUE),テーブル1[[#This Row],[cCa(mg/dL) '[自動計算']_グラフ表示用]],NA())</f>
        <v>#N/A</v>
      </c>
      <c r="Q586" s="130" t="e">
        <f>IF(AND(テーブル1[[#This Row],[P(mg/dL)]]&lt;&gt;"",テーブル1[[#This Row],[ラベル表示]]=TRUE),テーブル1[[#This Row],[P(mg/dL)]],NA())</f>
        <v>#N/A</v>
      </c>
      <c r="R586" s="130" t="e">
        <f>IF(AND(テーブル1[[#This Row],[設定項目]]&lt;&gt;"",テーブル1[[#This Row],[ラベル表示]]=TRUE),テーブル1[[#This Row],[設定項目]],NA())</f>
        <v>#N/A</v>
      </c>
      <c r="S586" s="58" t="e">
        <f>IF(テーブル1[[#This Row],[設定項目]]&gt;=設定!$D$13,テーブル1[[#This Row],[val_J]],NA())</f>
        <v>#N/A</v>
      </c>
      <c r="T586" s="11" t="e">
        <f>IF(テーブル1[[#This Row],[設定項目]]&gt;=設定!$D$13,テーブル1[[#This Row],[val_K]],NA())</f>
        <v>#N/A</v>
      </c>
      <c r="U586" s="11" t="e">
        <f>IF(AND(テーブル1[[#This Row],[設定項目]]&lt;設定!$D$13,テーブル1[[#This Row],[設定項目]]&gt;=設定!$D$12),テーブル1[[#This Row],[val_J]],NA())</f>
        <v>#N/A</v>
      </c>
      <c r="V586" s="11" t="e">
        <f>IF(AND(テーブル1[[#This Row],[設定項目]]&lt;設定!$D$13,テーブル1[[#This Row],[設定項目]]&gt;=設定!$D$12),テーブル1[[#This Row],[val_K]],NA())</f>
        <v>#N/A</v>
      </c>
      <c r="W586" s="11" t="e">
        <f>IF(AND(テーブル1[[#This Row],[設定項目]]&lt;設定!$D$12,テーブル1[[#This Row],[設定項目]]&gt;=設定!$D$11),テーブル1[[#This Row],[val_J]],NA())</f>
        <v>#N/A</v>
      </c>
      <c r="X586" s="11" t="e">
        <f>IF(AND(テーブル1[[#This Row],[設定項目]]&lt;設定!$D$12,テーブル1[[#This Row],[設定項目]]&gt;=設定!$D$11),テーブル1[[#This Row],[val_K]],NA())</f>
        <v>#N/A</v>
      </c>
      <c r="Y586" s="11" t="e">
        <f>IF(AND(テーブル1[[#This Row],[設定項目]]&lt;設定!$D$11,テーブル1[[#This Row],[設定項目]]&gt;=設定!$D$10),テーブル1[[#This Row],[val_J]],NA())</f>
        <v>#N/A</v>
      </c>
      <c r="Z586" s="11" t="e">
        <f>IF(AND(テーブル1[[#This Row],[設定項目]]&lt;設定!$D$11,テーブル1[[#This Row],[設定項目]]&gt;=設定!$D$10),テーブル1[[#This Row],[val_K]],NA())</f>
        <v>#N/A</v>
      </c>
      <c r="AA586" s="11" t="e">
        <f>IF(AND(テーブル1[[#This Row],[設定項目]]&lt;設定!$D$10,テーブル1[[#This Row],[設定項目]]&gt;=設定!$D$9),テーブル1[[#This Row],[val_J]],NA())</f>
        <v>#N/A</v>
      </c>
      <c r="AB586" s="11" t="e">
        <f>IF(AND(テーブル1[[#This Row],[設定項目]]&lt;設定!$D$10,テーブル1[[#This Row],[設定項目]]&gt;=設定!$D$9),テーブル1[[#This Row],[val_K]],NA())</f>
        <v>#N/A</v>
      </c>
      <c r="AC586" s="11" t="e">
        <f>IF(AND(テーブル1[[#This Row],[設定項目]]&lt;設定!$F$8,テーブル1[[#This Row],[設定項目]]&lt;&gt;""),テーブル1[[#This Row],[val_J]],NA())</f>
        <v>#N/A</v>
      </c>
      <c r="AD586" s="11" t="e">
        <f>IF(AND(テーブル1[[#This Row],[設定項目]]&lt;設定!$F$8,テーブル1[[#This Row],[設定項目]]&lt;&gt;""),テーブル1[[#This Row],[val_K]],NA())</f>
        <v>#N/A</v>
      </c>
      <c r="AE586" s="11">
        <f>IF(AND('グラフ(cCa-P)'!$I$11="ON",テーブル1[[#This Row],[ラベル表示]]=TRUE),テーブル1[[#This Row],[名前]],"")</f>
        <v>0</v>
      </c>
      <c r="AF586" s="11">
        <f>IF(AND('グラフ(PTH-cCa,P)'!$I$31="ON",テーブル1[[#This Row],[ラベル表示]]=TRUE),テーブル1[[#This Row],[名前]],"")</f>
        <v>0</v>
      </c>
      <c r="AG586" s="11">
        <f>IF(AND('グラフ(PTH-cCa,P)'!$Y$31="ON",テーブル1[[#This Row],[ラベル表示]]=TRUE),テーブル1[[#This Row],[名前]],"")</f>
        <v>0</v>
      </c>
      <c r="AH586" s="76">
        <f t="shared" si="19"/>
        <v>0</v>
      </c>
    </row>
    <row r="587" spans="2:34" ht="20.399999999999999" customHeight="1" x14ac:dyDescent="0.45">
      <c r="B587" s="129" t="b">
        <v>1</v>
      </c>
      <c r="C587" s="88">
        <f t="shared" si="18"/>
        <v>583</v>
      </c>
      <c r="D587" s="144"/>
      <c r="E587" s="8"/>
      <c r="F587" s="8"/>
      <c r="G587" s="8"/>
      <c r="H587" s="8"/>
      <c r="I587" s="8"/>
      <c r="J587" s="8"/>
      <c r="K587" s="136" t="str">
        <f>テーブル1[[#This Row],[cCa(mg/dL) '[自動計算']_グラフ表示用]]</f>
        <v/>
      </c>
      <c r="L587" s="8"/>
      <c r="M587" s="8"/>
      <c r="N587" s="59"/>
      <c r="O5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7" s="130" t="e">
        <f>IF(AND(テーブル1[[#This Row],[cCa(mg/dL) '[自動計算']_グラフ表示用]]&lt;&gt;"",テーブル1[[#This Row],[ラベル表示]]=TRUE),テーブル1[[#This Row],[cCa(mg/dL) '[自動計算']_グラフ表示用]],NA())</f>
        <v>#N/A</v>
      </c>
      <c r="Q587" s="130" t="e">
        <f>IF(AND(テーブル1[[#This Row],[P(mg/dL)]]&lt;&gt;"",テーブル1[[#This Row],[ラベル表示]]=TRUE),テーブル1[[#This Row],[P(mg/dL)]],NA())</f>
        <v>#N/A</v>
      </c>
      <c r="R587" s="130" t="e">
        <f>IF(AND(テーブル1[[#This Row],[設定項目]]&lt;&gt;"",テーブル1[[#This Row],[ラベル表示]]=TRUE),テーブル1[[#This Row],[設定項目]],NA())</f>
        <v>#N/A</v>
      </c>
      <c r="S587" s="58" t="e">
        <f>IF(テーブル1[[#This Row],[設定項目]]&gt;=設定!$D$13,テーブル1[[#This Row],[val_J]],NA())</f>
        <v>#N/A</v>
      </c>
      <c r="T587" s="11" t="e">
        <f>IF(テーブル1[[#This Row],[設定項目]]&gt;=設定!$D$13,テーブル1[[#This Row],[val_K]],NA())</f>
        <v>#N/A</v>
      </c>
      <c r="U587" s="11" t="e">
        <f>IF(AND(テーブル1[[#This Row],[設定項目]]&lt;設定!$D$13,テーブル1[[#This Row],[設定項目]]&gt;=設定!$D$12),テーブル1[[#This Row],[val_J]],NA())</f>
        <v>#N/A</v>
      </c>
      <c r="V587" s="11" t="e">
        <f>IF(AND(テーブル1[[#This Row],[設定項目]]&lt;設定!$D$13,テーブル1[[#This Row],[設定項目]]&gt;=設定!$D$12),テーブル1[[#This Row],[val_K]],NA())</f>
        <v>#N/A</v>
      </c>
      <c r="W587" s="11" t="e">
        <f>IF(AND(テーブル1[[#This Row],[設定項目]]&lt;設定!$D$12,テーブル1[[#This Row],[設定項目]]&gt;=設定!$D$11),テーブル1[[#This Row],[val_J]],NA())</f>
        <v>#N/A</v>
      </c>
      <c r="X587" s="11" t="e">
        <f>IF(AND(テーブル1[[#This Row],[設定項目]]&lt;設定!$D$12,テーブル1[[#This Row],[設定項目]]&gt;=設定!$D$11),テーブル1[[#This Row],[val_K]],NA())</f>
        <v>#N/A</v>
      </c>
      <c r="Y587" s="11" t="e">
        <f>IF(AND(テーブル1[[#This Row],[設定項目]]&lt;設定!$D$11,テーブル1[[#This Row],[設定項目]]&gt;=設定!$D$10),テーブル1[[#This Row],[val_J]],NA())</f>
        <v>#N/A</v>
      </c>
      <c r="Z587" s="11" t="e">
        <f>IF(AND(テーブル1[[#This Row],[設定項目]]&lt;設定!$D$11,テーブル1[[#This Row],[設定項目]]&gt;=設定!$D$10),テーブル1[[#This Row],[val_K]],NA())</f>
        <v>#N/A</v>
      </c>
      <c r="AA587" s="11" t="e">
        <f>IF(AND(テーブル1[[#This Row],[設定項目]]&lt;設定!$D$10,テーブル1[[#This Row],[設定項目]]&gt;=設定!$D$9),テーブル1[[#This Row],[val_J]],NA())</f>
        <v>#N/A</v>
      </c>
      <c r="AB587" s="11" t="e">
        <f>IF(AND(テーブル1[[#This Row],[設定項目]]&lt;設定!$D$10,テーブル1[[#This Row],[設定項目]]&gt;=設定!$D$9),テーブル1[[#This Row],[val_K]],NA())</f>
        <v>#N/A</v>
      </c>
      <c r="AC587" s="11" t="e">
        <f>IF(AND(テーブル1[[#This Row],[設定項目]]&lt;設定!$F$8,テーブル1[[#This Row],[設定項目]]&lt;&gt;""),テーブル1[[#This Row],[val_J]],NA())</f>
        <v>#N/A</v>
      </c>
      <c r="AD587" s="11" t="e">
        <f>IF(AND(テーブル1[[#This Row],[設定項目]]&lt;設定!$F$8,テーブル1[[#This Row],[設定項目]]&lt;&gt;""),テーブル1[[#This Row],[val_K]],NA())</f>
        <v>#N/A</v>
      </c>
      <c r="AE587" s="11">
        <f>IF(AND('グラフ(cCa-P)'!$I$11="ON",テーブル1[[#This Row],[ラベル表示]]=TRUE),テーブル1[[#This Row],[名前]],"")</f>
        <v>0</v>
      </c>
      <c r="AF587" s="11">
        <f>IF(AND('グラフ(PTH-cCa,P)'!$I$31="ON",テーブル1[[#This Row],[ラベル表示]]=TRUE),テーブル1[[#This Row],[名前]],"")</f>
        <v>0</v>
      </c>
      <c r="AG587" s="11">
        <f>IF(AND('グラフ(PTH-cCa,P)'!$Y$31="ON",テーブル1[[#This Row],[ラベル表示]]=TRUE),テーブル1[[#This Row],[名前]],"")</f>
        <v>0</v>
      </c>
      <c r="AH587" s="76">
        <f t="shared" si="19"/>
        <v>0</v>
      </c>
    </row>
    <row r="588" spans="2:34" ht="20.399999999999999" customHeight="1" x14ac:dyDescent="0.45">
      <c r="B588" s="129" t="b">
        <v>1</v>
      </c>
      <c r="C588" s="88">
        <f t="shared" si="18"/>
        <v>584</v>
      </c>
      <c r="D588" s="144"/>
      <c r="E588" s="8"/>
      <c r="F588" s="8"/>
      <c r="G588" s="8"/>
      <c r="H588" s="8"/>
      <c r="I588" s="8"/>
      <c r="J588" s="8"/>
      <c r="K588" s="136" t="str">
        <f>テーブル1[[#This Row],[cCa(mg/dL) '[自動計算']_グラフ表示用]]</f>
        <v/>
      </c>
      <c r="L588" s="8"/>
      <c r="M588" s="8"/>
      <c r="N588" s="59"/>
      <c r="O5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8" s="130" t="e">
        <f>IF(AND(テーブル1[[#This Row],[cCa(mg/dL) '[自動計算']_グラフ表示用]]&lt;&gt;"",テーブル1[[#This Row],[ラベル表示]]=TRUE),テーブル1[[#This Row],[cCa(mg/dL) '[自動計算']_グラフ表示用]],NA())</f>
        <v>#N/A</v>
      </c>
      <c r="Q588" s="130" t="e">
        <f>IF(AND(テーブル1[[#This Row],[P(mg/dL)]]&lt;&gt;"",テーブル1[[#This Row],[ラベル表示]]=TRUE),テーブル1[[#This Row],[P(mg/dL)]],NA())</f>
        <v>#N/A</v>
      </c>
      <c r="R588" s="130" t="e">
        <f>IF(AND(テーブル1[[#This Row],[設定項目]]&lt;&gt;"",テーブル1[[#This Row],[ラベル表示]]=TRUE),テーブル1[[#This Row],[設定項目]],NA())</f>
        <v>#N/A</v>
      </c>
      <c r="S588" s="58" t="e">
        <f>IF(テーブル1[[#This Row],[設定項目]]&gt;=設定!$D$13,テーブル1[[#This Row],[val_J]],NA())</f>
        <v>#N/A</v>
      </c>
      <c r="T588" s="11" t="e">
        <f>IF(テーブル1[[#This Row],[設定項目]]&gt;=設定!$D$13,テーブル1[[#This Row],[val_K]],NA())</f>
        <v>#N/A</v>
      </c>
      <c r="U588" s="11" t="e">
        <f>IF(AND(テーブル1[[#This Row],[設定項目]]&lt;設定!$D$13,テーブル1[[#This Row],[設定項目]]&gt;=設定!$D$12),テーブル1[[#This Row],[val_J]],NA())</f>
        <v>#N/A</v>
      </c>
      <c r="V588" s="11" t="e">
        <f>IF(AND(テーブル1[[#This Row],[設定項目]]&lt;設定!$D$13,テーブル1[[#This Row],[設定項目]]&gt;=設定!$D$12),テーブル1[[#This Row],[val_K]],NA())</f>
        <v>#N/A</v>
      </c>
      <c r="W588" s="11" t="e">
        <f>IF(AND(テーブル1[[#This Row],[設定項目]]&lt;設定!$D$12,テーブル1[[#This Row],[設定項目]]&gt;=設定!$D$11),テーブル1[[#This Row],[val_J]],NA())</f>
        <v>#N/A</v>
      </c>
      <c r="X588" s="11" t="e">
        <f>IF(AND(テーブル1[[#This Row],[設定項目]]&lt;設定!$D$12,テーブル1[[#This Row],[設定項目]]&gt;=設定!$D$11),テーブル1[[#This Row],[val_K]],NA())</f>
        <v>#N/A</v>
      </c>
      <c r="Y588" s="11" t="e">
        <f>IF(AND(テーブル1[[#This Row],[設定項目]]&lt;設定!$D$11,テーブル1[[#This Row],[設定項目]]&gt;=設定!$D$10),テーブル1[[#This Row],[val_J]],NA())</f>
        <v>#N/A</v>
      </c>
      <c r="Z588" s="11" t="e">
        <f>IF(AND(テーブル1[[#This Row],[設定項目]]&lt;設定!$D$11,テーブル1[[#This Row],[設定項目]]&gt;=設定!$D$10),テーブル1[[#This Row],[val_K]],NA())</f>
        <v>#N/A</v>
      </c>
      <c r="AA588" s="11" t="e">
        <f>IF(AND(テーブル1[[#This Row],[設定項目]]&lt;設定!$D$10,テーブル1[[#This Row],[設定項目]]&gt;=設定!$D$9),テーブル1[[#This Row],[val_J]],NA())</f>
        <v>#N/A</v>
      </c>
      <c r="AB588" s="11" t="e">
        <f>IF(AND(テーブル1[[#This Row],[設定項目]]&lt;設定!$D$10,テーブル1[[#This Row],[設定項目]]&gt;=設定!$D$9),テーブル1[[#This Row],[val_K]],NA())</f>
        <v>#N/A</v>
      </c>
      <c r="AC588" s="11" t="e">
        <f>IF(AND(テーブル1[[#This Row],[設定項目]]&lt;設定!$F$8,テーブル1[[#This Row],[設定項目]]&lt;&gt;""),テーブル1[[#This Row],[val_J]],NA())</f>
        <v>#N/A</v>
      </c>
      <c r="AD588" s="11" t="e">
        <f>IF(AND(テーブル1[[#This Row],[設定項目]]&lt;設定!$F$8,テーブル1[[#This Row],[設定項目]]&lt;&gt;""),テーブル1[[#This Row],[val_K]],NA())</f>
        <v>#N/A</v>
      </c>
      <c r="AE588" s="11">
        <f>IF(AND('グラフ(cCa-P)'!$I$11="ON",テーブル1[[#This Row],[ラベル表示]]=TRUE),テーブル1[[#This Row],[名前]],"")</f>
        <v>0</v>
      </c>
      <c r="AF588" s="11">
        <f>IF(AND('グラフ(PTH-cCa,P)'!$I$31="ON",テーブル1[[#This Row],[ラベル表示]]=TRUE),テーブル1[[#This Row],[名前]],"")</f>
        <v>0</v>
      </c>
      <c r="AG588" s="11">
        <f>IF(AND('グラフ(PTH-cCa,P)'!$Y$31="ON",テーブル1[[#This Row],[ラベル表示]]=TRUE),テーブル1[[#This Row],[名前]],"")</f>
        <v>0</v>
      </c>
      <c r="AH588" s="76">
        <f t="shared" si="19"/>
        <v>0</v>
      </c>
    </row>
    <row r="589" spans="2:34" ht="20.399999999999999" customHeight="1" x14ac:dyDescent="0.45">
      <c r="B589" s="129" t="b">
        <v>1</v>
      </c>
      <c r="C589" s="88">
        <f t="shared" si="18"/>
        <v>585</v>
      </c>
      <c r="D589" s="144"/>
      <c r="E589" s="8"/>
      <c r="F589" s="8"/>
      <c r="G589" s="8"/>
      <c r="H589" s="8"/>
      <c r="I589" s="8"/>
      <c r="J589" s="8"/>
      <c r="K589" s="136" t="str">
        <f>テーブル1[[#This Row],[cCa(mg/dL) '[自動計算']_グラフ表示用]]</f>
        <v/>
      </c>
      <c r="L589" s="8"/>
      <c r="M589" s="8"/>
      <c r="N589" s="59"/>
      <c r="O5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89" s="130" t="e">
        <f>IF(AND(テーブル1[[#This Row],[cCa(mg/dL) '[自動計算']_グラフ表示用]]&lt;&gt;"",テーブル1[[#This Row],[ラベル表示]]=TRUE),テーブル1[[#This Row],[cCa(mg/dL) '[自動計算']_グラフ表示用]],NA())</f>
        <v>#N/A</v>
      </c>
      <c r="Q589" s="130" t="e">
        <f>IF(AND(テーブル1[[#This Row],[P(mg/dL)]]&lt;&gt;"",テーブル1[[#This Row],[ラベル表示]]=TRUE),テーブル1[[#This Row],[P(mg/dL)]],NA())</f>
        <v>#N/A</v>
      </c>
      <c r="R589" s="130" t="e">
        <f>IF(AND(テーブル1[[#This Row],[設定項目]]&lt;&gt;"",テーブル1[[#This Row],[ラベル表示]]=TRUE),テーブル1[[#This Row],[設定項目]],NA())</f>
        <v>#N/A</v>
      </c>
      <c r="S589" s="58" t="e">
        <f>IF(テーブル1[[#This Row],[設定項目]]&gt;=設定!$D$13,テーブル1[[#This Row],[val_J]],NA())</f>
        <v>#N/A</v>
      </c>
      <c r="T589" s="11" t="e">
        <f>IF(テーブル1[[#This Row],[設定項目]]&gt;=設定!$D$13,テーブル1[[#This Row],[val_K]],NA())</f>
        <v>#N/A</v>
      </c>
      <c r="U589" s="11" t="e">
        <f>IF(AND(テーブル1[[#This Row],[設定項目]]&lt;設定!$D$13,テーブル1[[#This Row],[設定項目]]&gt;=設定!$D$12),テーブル1[[#This Row],[val_J]],NA())</f>
        <v>#N/A</v>
      </c>
      <c r="V589" s="11" t="e">
        <f>IF(AND(テーブル1[[#This Row],[設定項目]]&lt;設定!$D$13,テーブル1[[#This Row],[設定項目]]&gt;=設定!$D$12),テーブル1[[#This Row],[val_K]],NA())</f>
        <v>#N/A</v>
      </c>
      <c r="W589" s="11" t="e">
        <f>IF(AND(テーブル1[[#This Row],[設定項目]]&lt;設定!$D$12,テーブル1[[#This Row],[設定項目]]&gt;=設定!$D$11),テーブル1[[#This Row],[val_J]],NA())</f>
        <v>#N/A</v>
      </c>
      <c r="X589" s="11" t="e">
        <f>IF(AND(テーブル1[[#This Row],[設定項目]]&lt;設定!$D$12,テーブル1[[#This Row],[設定項目]]&gt;=設定!$D$11),テーブル1[[#This Row],[val_K]],NA())</f>
        <v>#N/A</v>
      </c>
      <c r="Y589" s="11" t="e">
        <f>IF(AND(テーブル1[[#This Row],[設定項目]]&lt;設定!$D$11,テーブル1[[#This Row],[設定項目]]&gt;=設定!$D$10),テーブル1[[#This Row],[val_J]],NA())</f>
        <v>#N/A</v>
      </c>
      <c r="Z589" s="11" t="e">
        <f>IF(AND(テーブル1[[#This Row],[設定項目]]&lt;設定!$D$11,テーブル1[[#This Row],[設定項目]]&gt;=設定!$D$10),テーブル1[[#This Row],[val_K]],NA())</f>
        <v>#N/A</v>
      </c>
      <c r="AA589" s="11" t="e">
        <f>IF(AND(テーブル1[[#This Row],[設定項目]]&lt;設定!$D$10,テーブル1[[#This Row],[設定項目]]&gt;=設定!$D$9),テーブル1[[#This Row],[val_J]],NA())</f>
        <v>#N/A</v>
      </c>
      <c r="AB589" s="11" t="e">
        <f>IF(AND(テーブル1[[#This Row],[設定項目]]&lt;設定!$D$10,テーブル1[[#This Row],[設定項目]]&gt;=設定!$D$9),テーブル1[[#This Row],[val_K]],NA())</f>
        <v>#N/A</v>
      </c>
      <c r="AC589" s="11" t="e">
        <f>IF(AND(テーブル1[[#This Row],[設定項目]]&lt;設定!$F$8,テーブル1[[#This Row],[設定項目]]&lt;&gt;""),テーブル1[[#This Row],[val_J]],NA())</f>
        <v>#N/A</v>
      </c>
      <c r="AD589" s="11" t="e">
        <f>IF(AND(テーブル1[[#This Row],[設定項目]]&lt;設定!$F$8,テーブル1[[#This Row],[設定項目]]&lt;&gt;""),テーブル1[[#This Row],[val_K]],NA())</f>
        <v>#N/A</v>
      </c>
      <c r="AE589" s="11">
        <f>IF(AND('グラフ(cCa-P)'!$I$11="ON",テーブル1[[#This Row],[ラベル表示]]=TRUE),テーブル1[[#This Row],[名前]],"")</f>
        <v>0</v>
      </c>
      <c r="AF589" s="11">
        <f>IF(AND('グラフ(PTH-cCa,P)'!$I$31="ON",テーブル1[[#This Row],[ラベル表示]]=TRUE),テーブル1[[#This Row],[名前]],"")</f>
        <v>0</v>
      </c>
      <c r="AG589" s="11">
        <f>IF(AND('グラフ(PTH-cCa,P)'!$Y$31="ON",テーブル1[[#This Row],[ラベル表示]]=TRUE),テーブル1[[#This Row],[名前]],"")</f>
        <v>0</v>
      </c>
      <c r="AH589" s="76">
        <f t="shared" si="19"/>
        <v>0</v>
      </c>
    </row>
    <row r="590" spans="2:34" ht="20.399999999999999" customHeight="1" x14ac:dyDescent="0.45">
      <c r="B590" s="129" t="b">
        <v>1</v>
      </c>
      <c r="C590" s="88">
        <f t="shared" si="18"/>
        <v>586</v>
      </c>
      <c r="D590" s="144"/>
      <c r="E590" s="8"/>
      <c r="F590" s="8"/>
      <c r="G590" s="8"/>
      <c r="H590" s="8"/>
      <c r="I590" s="8"/>
      <c r="J590" s="8"/>
      <c r="K590" s="136" t="str">
        <f>テーブル1[[#This Row],[cCa(mg/dL) '[自動計算']_グラフ表示用]]</f>
        <v/>
      </c>
      <c r="L590" s="8"/>
      <c r="M590" s="8"/>
      <c r="N590" s="59"/>
      <c r="O5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0" s="130" t="e">
        <f>IF(AND(テーブル1[[#This Row],[cCa(mg/dL) '[自動計算']_グラフ表示用]]&lt;&gt;"",テーブル1[[#This Row],[ラベル表示]]=TRUE),テーブル1[[#This Row],[cCa(mg/dL) '[自動計算']_グラフ表示用]],NA())</f>
        <v>#N/A</v>
      </c>
      <c r="Q590" s="130" t="e">
        <f>IF(AND(テーブル1[[#This Row],[P(mg/dL)]]&lt;&gt;"",テーブル1[[#This Row],[ラベル表示]]=TRUE),テーブル1[[#This Row],[P(mg/dL)]],NA())</f>
        <v>#N/A</v>
      </c>
      <c r="R590" s="130" t="e">
        <f>IF(AND(テーブル1[[#This Row],[設定項目]]&lt;&gt;"",テーブル1[[#This Row],[ラベル表示]]=TRUE),テーブル1[[#This Row],[設定項目]],NA())</f>
        <v>#N/A</v>
      </c>
      <c r="S590" s="58" t="e">
        <f>IF(テーブル1[[#This Row],[設定項目]]&gt;=設定!$D$13,テーブル1[[#This Row],[val_J]],NA())</f>
        <v>#N/A</v>
      </c>
      <c r="T590" s="11" t="e">
        <f>IF(テーブル1[[#This Row],[設定項目]]&gt;=設定!$D$13,テーブル1[[#This Row],[val_K]],NA())</f>
        <v>#N/A</v>
      </c>
      <c r="U590" s="11" t="e">
        <f>IF(AND(テーブル1[[#This Row],[設定項目]]&lt;設定!$D$13,テーブル1[[#This Row],[設定項目]]&gt;=設定!$D$12),テーブル1[[#This Row],[val_J]],NA())</f>
        <v>#N/A</v>
      </c>
      <c r="V590" s="11" t="e">
        <f>IF(AND(テーブル1[[#This Row],[設定項目]]&lt;設定!$D$13,テーブル1[[#This Row],[設定項目]]&gt;=設定!$D$12),テーブル1[[#This Row],[val_K]],NA())</f>
        <v>#N/A</v>
      </c>
      <c r="W590" s="11" t="e">
        <f>IF(AND(テーブル1[[#This Row],[設定項目]]&lt;設定!$D$12,テーブル1[[#This Row],[設定項目]]&gt;=設定!$D$11),テーブル1[[#This Row],[val_J]],NA())</f>
        <v>#N/A</v>
      </c>
      <c r="X590" s="11" t="e">
        <f>IF(AND(テーブル1[[#This Row],[設定項目]]&lt;設定!$D$12,テーブル1[[#This Row],[設定項目]]&gt;=設定!$D$11),テーブル1[[#This Row],[val_K]],NA())</f>
        <v>#N/A</v>
      </c>
      <c r="Y590" s="11" t="e">
        <f>IF(AND(テーブル1[[#This Row],[設定項目]]&lt;設定!$D$11,テーブル1[[#This Row],[設定項目]]&gt;=設定!$D$10),テーブル1[[#This Row],[val_J]],NA())</f>
        <v>#N/A</v>
      </c>
      <c r="Z590" s="11" t="e">
        <f>IF(AND(テーブル1[[#This Row],[設定項目]]&lt;設定!$D$11,テーブル1[[#This Row],[設定項目]]&gt;=設定!$D$10),テーブル1[[#This Row],[val_K]],NA())</f>
        <v>#N/A</v>
      </c>
      <c r="AA590" s="11" t="e">
        <f>IF(AND(テーブル1[[#This Row],[設定項目]]&lt;設定!$D$10,テーブル1[[#This Row],[設定項目]]&gt;=設定!$D$9),テーブル1[[#This Row],[val_J]],NA())</f>
        <v>#N/A</v>
      </c>
      <c r="AB590" s="11" t="e">
        <f>IF(AND(テーブル1[[#This Row],[設定項目]]&lt;設定!$D$10,テーブル1[[#This Row],[設定項目]]&gt;=設定!$D$9),テーブル1[[#This Row],[val_K]],NA())</f>
        <v>#N/A</v>
      </c>
      <c r="AC590" s="11" t="e">
        <f>IF(AND(テーブル1[[#This Row],[設定項目]]&lt;設定!$F$8,テーブル1[[#This Row],[設定項目]]&lt;&gt;""),テーブル1[[#This Row],[val_J]],NA())</f>
        <v>#N/A</v>
      </c>
      <c r="AD590" s="11" t="e">
        <f>IF(AND(テーブル1[[#This Row],[設定項目]]&lt;設定!$F$8,テーブル1[[#This Row],[設定項目]]&lt;&gt;""),テーブル1[[#This Row],[val_K]],NA())</f>
        <v>#N/A</v>
      </c>
      <c r="AE590" s="11">
        <f>IF(AND('グラフ(cCa-P)'!$I$11="ON",テーブル1[[#This Row],[ラベル表示]]=TRUE),テーブル1[[#This Row],[名前]],"")</f>
        <v>0</v>
      </c>
      <c r="AF590" s="11">
        <f>IF(AND('グラフ(PTH-cCa,P)'!$I$31="ON",テーブル1[[#This Row],[ラベル表示]]=TRUE),テーブル1[[#This Row],[名前]],"")</f>
        <v>0</v>
      </c>
      <c r="AG590" s="11">
        <f>IF(AND('グラフ(PTH-cCa,P)'!$Y$31="ON",テーブル1[[#This Row],[ラベル表示]]=TRUE),テーブル1[[#This Row],[名前]],"")</f>
        <v>0</v>
      </c>
      <c r="AH590" s="76">
        <f t="shared" si="19"/>
        <v>0</v>
      </c>
    </row>
    <row r="591" spans="2:34" ht="20.399999999999999" customHeight="1" x14ac:dyDescent="0.45">
      <c r="B591" s="129" t="b">
        <v>1</v>
      </c>
      <c r="C591" s="88">
        <f t="shared" si="18"/>
        <v>587</v>
      </c>
      <c r="D591" s="144"/>
      <c r="E591" s="8"/>
      <c r="F591" s="8"/>
      <c r="G591" s="8"/>
      <c r="H591" s="8"/>
      <c r="I591" s="8"/>
      <c r="J591" s="8"/>
      <c r="K591" s="136" t="str">
        <f>テーブル1[[#This Row],[cCa(mg/dL) '[自動計算']_グラフ表示用]]</f>
        <v/>
      </c>
      <c r="L591" s="8"/>
      <c r="M591" s="8"/>
      <c r="N591" s="59"/>
      <c r="O5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1" s="130" t="e">
        <f>IF(AND(テーブル1[[#This Row],[cCa(mg/dL) '[自動計算']_グラフ表示用]]&lt;&gt;"",テーブル1[[#This Row],[ラベル表示]]=TRUE),テーブル1[[#This Row],[cCa(mg/dL) '[自動計算']_グラフ表示用]],NA())</f>
        <v>#N/A</v>
      </c>
      <c r="Q591" s="130" t="e">
        <f>IF(AND(テーブル1[[#This Row],[P(mg/dL)]]&lt;&gt;"",テーブル1[[#This Row],[ラベル表示]]=TRUE),テーブル1[[#This Row],[P(mg/dL)]],NA())</f>
        <v>#N/A</v>
      </c>
      <c r="R591" s="130" t="e">
        <f>IF(AND(テーブル1[[#This Row],[設定項目]]&lt;&gt;"",テーブル1[[#This Row],[ラベル表示]]=TRUE),テーブル1[[#This Row],[設定項目]],NA())</f>
        <v>#N/A</v>
      </c>
      <c r="S591" s="58" t="e">
        <f>IF(テーブル1[[#This Row],[設定項目]]&gt;=設定!$D$13,テーブル1[[#This Row],[val_J]],NA())</f>
        <v>#N/A</v>
      </c>
      <c r="T591" s="11" t="e">
        <f>IF(テーブル1[[#This Row],[設定項目]]&gt;=設定!$D$13,テーブル1[[#This Row],[val_K]],NA())</f>
        <v>#N/A</v>
      </c>
      <c r="U591" s="11" t="e">
        <f>IF(AND(テーブル1[[#This Row],[設定項目]]&lt;設定!$D$13,テーブル1[[#This Row],[設定項目]]&gt;=設定!$D$12),テーブル1[[#This Row],[val_J]],NA())</f>
        <v>#N/A</v>
      </c>
      <c r="V591" s="11" t="e">
        <f>IF(AND(テーブル1[[#This Row],[設定項目]]&lt;設定!$D$13,テーブル1[[#This Row],[設定項目]]&gt;=設定!$D$12),テーブル1[[#This Row],[val_K]],NA())</f>
        <v>#N/A</v>
      </c>
      <c r="W591" s="11" t="e">
        <f>IF(AND(テーブル1[[#This Row],[設定項目]]&lt;設定!$D$12,テーブル1[[#This Row],[設定項目]]&gt;=設定!$D$11),テーブル1[[#This Row],[val_J]],NA())</f>
        <v>#N/A</v>
      </c>
      <c r="X591" s="11" t="e">
        <f>IF(AND(テーブル1[[#This Row],[設定項目]]&lt;設定!$D$12,テーブル1[[#This Row],[設定項目]]&gt;=設定!$D$11),テーブル1[[#This Row],[val_K]],NA())</f>
        <v>#N/A</v>
      </c>
      <c r="Y591" s="11" t="e">
        <f>IF(AND(テーブル1[[#This Row],[設定項目]]&lt;設定!$D$11,テーブル1[[#This Row],[設定項目]]&gt;=設定!$D$10),テーブル1[[#This Row],[val_J]],NA())</f>
        <v>#N/A</v>
      </c>
      <c r="Z591" s="11" t="e">
        <f>IF(AND(テーブル1[[#This Row],[設定項目]]&lt;設定!$D$11,テーブル1[[#This Row],[設定項目]]&gt;=設定!$D$10),テーブル1[[#This Row],[val_K]],NA())</f>
        <v>#N/A</v>
      </c>
      <c r="AA591" s="11" t="e">
        <f>IF(AND(テーブル1[[#This Row],[設定項目]]&lt;設定!$D$10,テーブル1[[#This Row],[設定項目]]&gt;=設定!$D$9),テーブル1[[#This Row],[val_J]],NA())</f>
        <v>#N/A</v>
      </c>
      <c r="AB591" s="11" t="e">
        <f>IF(AND(テーブル1[[#This Row],[設定項目]]&lt;設定!$D$10,テーブル1[[#This Row],[設定項目]]&gt;=設定!$D$9),テーブル1[[#This Row],[val_K]],NA())</f>
        <v>#N/A</v>
      </c>
      <c r="AC591" s="11" t="e">
        <f>IF(AND(テーブル1[[#This Row],[設定項目]]&lt;設定!$F$8,テーブル1[[#This Row],[設定項目]]&lt;&gt;""),テーブル1[[#This Row],[val_J]],NA())</f>
        <v>#N/A</v>
      </c>
      <c r="AD591" s="11" t="e">
        <f>IF(AND(テーブル1[[#This Row],[設定項目]]&lt;設定!$F$8,テーブル1[[#This Row],[設定項目]]&lt;&gt;""),テーブル1[[#This Row],[val_K]],NA())</f>
        <v>#N/A</v>
      </c>
      <c r="AE591" s="11">
        <f>IF(AND('グラフ(cCa-P)'!$I$11="ON",テーブル1[[#This Row],[ラベル表示]]=TRUE),テーブル1[[#This Row],[名前]],"")</f>
        <v>0</v>
      </c>
      <c r="AF591" s="11">
        <f>IF(AND('グラフ(PTH-cCa,P)'!$I$31="ON",テーブル1[[#This Row],[ラベル表示]]=TRUE),テーブル1[[#This Row],[名前]],"")</f>
        <v>0</v>
      </c>
      <c r="AG591" s="11">
        <f>IF(AND('グラフ(PTH-cCa,P)'!$Y$31="ON",テーブル1[[#This Row],[ラベル表示]]=TRUE),テーブル1[[#This Row],[名前]],"")</f>
        <v>0</v>
      </c>
      <c r="AH591" s="76">
        <f t="shared" si="19"/>
        <v>0</v>
      </c>
    </row>
    <row r="592" spans="2:34" ht="20.399999999999999" customHeight="1" x14ac:dyDescent="0.45">
      <c r="B592" s="129" t="b">
        <v>1</v>
      </c>
      <c r="C592" s="88">
        <f t="shared" si="18"/>
        <v>588</v>
      </c>
      <c r="D592" s="144"/>
      <c r="E592" s="8"/>
      <c r="F592" s="8"/>
      <c r="G592" s="8"/>
      <c r="H592" s="8"/>
      <c r="I592" s="8"/>
      <c r="J592" s="8"/>
      <c r="K592" s="136" t="str">
        <f>テーブル1[[#This Row],[cCa(mg/dL) '[自動計算']_グラフ表示用]]</f>
        <v/>
      </c>
      <c r="L592" s="8"/>
      <c r="M592" s="8"/>
      <c r="N592" s="59"/>
      <c r="O5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2" s="130" t="e">
        <f>IF(AND(テーブル1[[#This Row],[cCa(mg/dL) '[自動計算']_グラフ表示用]]&lt;&gt;"",テーブル1[[#This Row],[ラベル表示]]=TRUE),テーブル1[[#This Row],[cCa(mg/dL) '[自動計算']_グラフ表示用]],NA())</f>
        <v>#N/A</v>
      </c>
      <c r="Q592" s="130" t="e">
        <f>IF(AND(テーブル1[[#This Row],[P(mg/dL)]]&lt;&gt;"",テーブル1[[#This Row],[ラベル表示]]=TRUE),テーブル1[[#This Row],[P(mg/dL)]],NA())</f>
        <v>#N/A</v>
      </c>
      <c r="R592" s="130" t="e">
        <f>IF(AND(テーブル1[[#This Row],[設定項目]]&lt;&gt;"",テーブル1[[#This Row],[ラベル表示]]=TRUE),テーブル1[[#This Row],[設定項目]],NA())</f>
        <v>#N/A</v>
      </c>
      <c r="S592" s="58" t="e">
        <f>IF(テーブル1[[#This Row],[設定項目]]&gt;=設定!$D$13,テーブル1[[#This Row],[val_J]],NA())</f>
        <v>#N/A</v>
      </c>
      <c r="T592" s="11" t="e">
        <f>IF(テーブル1[[#This Row],[設定項目]]&gt;=設定!$D$13,テーブル1[[#This Row],[val_K]],NA())</f>
        <v>#N/A</v>
      </c>
      <c r="U592" s="11" t="e">
        <f>IF(AND(テーブル1[[#This Row],[設定項目]]&lt;設定!$D$13,テーブル1[[#This Row],[設定項目]]&gt;=設定!$D$12),テーブル1[[#This Row],[val_J]],NA())</f>
        <v>#N/A</v>
      </c>
      <c r="V592" s="11" t="e">
        <f>IF(AND(テーブル1[[#This Row],[設定項目]]&lt;設定!$D$13,テーブル1[[#This Row],[設定項目]]&gt;=設定!$D$12),テーブル1[[#This Row],[val_K]],NA())</f>
        <v>#N/A</v>
      </c>
      <c r="W592" s="11" t="e">
        <f>IF(AND(テーブル1[[#This Row],[設定項目]]&lt;設定!$D$12,テーブル1[[#This Row],[設定項目]]&gt;=設定!$D$11),テーブル1[[#This Row],[val_J]],NA())</f>
        <v>#N/A</v>
      </c>
      <c r="X592" s="11" t="e">
        <f>IF(AND(テーブル1[[#This Row],[設定項目]]&lt;設定!$D$12,テーブル1[[#This Row],[設定項目]]&gt;=設定!$D$11),テーブル1[[#This Row],[val_K]],NA())</f>
        <v>#N/A</v>
      </c>
      <c r="Y592" s="11" t="e">
        <f>IF(AND(テーブル1[[#This Row],[設定項目]]&lt;設定!$D$11,テーブル1[[#This Row],[設定項目]]&gt;=設定!$D$10),テーブル1[[#This Row],[val_J]],NA())</f>
        <v>#N/A</v>
      </c>
      <c r="Z592" s="11" t="e">
        <f>IF(AND(テーブル1[[#This Row],[設定項目]]&lt;設定!$D$11,テーブル1[[#This Row],[設定項目]]&gt;=設定!$D$10),テーブル1[[#This Row],[val_K]],NA())</f>
        <v>#N/A</v>
      </c>
      <c r="AA592" s="11" t="e">
        <f>IF(AND(テーブル1[[#This Row],[設定項目]]&lt;設定!$D$10,テーブル1[[#This Row],[設定項目]]&gt;=設定!$D$9),テーブル1[[#This Row],[val_J]],NA())</f>
        <v>#N/A</v>
      </c>
      <c r="AB592" s="11" t="e">
        <f>IF(AND(テーブル1[[#This Row],[設定項目]]&lt;設定!$D$10,テーブル1[[#This Row],[設定項目]]&gt;=設定!$D$9),テーブル1[[#This Row],[val_K]],NA())</f>
        <v>#N/A</v>
      </c>
      <c r="AC592" s="11" t="e">
        <f>IF(AND(テーブル1[[#This Row],[設定項目]]&lt;設定!$F$8,テーブル1[[#This Row],[設定項目]]&lt;&gt;""),テーブル1[[#This Row],[val_J]],NA())</f>
        <v>#N/A</v>
      </c>
      <c r="AD592" s="11" t="e">
        <f>IF(AND(テーブル1[[#This Row],[設定項目]]&lt;設定!$F$8,テーブル1[[#This Row],[設定項目]]&lt;&gt;""),テーブル1[[#This Row],[val_K]],NA())</f>
        <v>#N/A</v>
      </c>
      <c r="AE592" s="11">
        <f>IF(AND('グラフ(cCa-P)'!$I$11="ON",テーブル1[[#This Row],[ラベル表示]]=TRUE),テーブル1[[#This Row],[名前]],"")</f>
        <v>0</v>
      </c>
      <c r="AF592" s="11">
        <f>IF(AND('グラフ(PTH-cCa,P)'!$I$31="ON",テーブル1[[#This Row],[ラベル表示]]=TRUE),テーブル1[[#This Row],[名前]],"")</f>
        <v>0</v>
      </c>
      <c r="AG592" s="11">
        <f>IF(AND('グラフ(PTH-cCa,P)'!$Y$31="ON",テーブル1[[#This Row],[ラベル表示]]=TRUE),テーブル1[[#This Row],[名前]],"")</f>
        <v>0</v>
      </c>
      <c r="AH592" s="76">
        <f t="shared" si="19"/>
        <v>0</v>
      </c>
    </row>
    <row r="593" spans="2:34" ht="20.399999999999999" customHeight="1" x14ac:dyDescent="0.45">
      <c r="B593" s="129" t="b">
        <v>1</v>
      </c>
      <c r="C593" s="88">
        <f t="shared" si="18"/>
        <v>589</v>
      </c>
      <c r="D593" s="144"/>
      <c r="E593" s="8"/>
      <c r="F593" s="8"/>
      <c r="G593" s="8"/>
      <c r="H593" s="8"/>
      <c r="I593" s="8"/>
      <c r="J593" s="8"/>
      <c r="K593" s="136" t="str">
        <f>テーブル1[[#This Row],[cCa(mg/dL) '[自動計算']_グラフ表示用]]</f>
        <v/>
      </c>
      <c r="L593" s="8"/>
      <c r="M593" s="8"/>
      <c r="N593" s="59"/>
      <c r="O5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3" s="130" t="e">
        <f>IF(AND(テーブル1[[#This Row],[cCa(mg/dL) '[自動計算']_グラフ表示用]]&lt;&gt;"",テーブル1[[#This Row],[ラベル表示]]=TRUE),テーブル1[[#This Row],[cCa(mg/dL) '[自動計算']_グラフ表示用]],NA())</f>
        <v>#N/A</v>
      </c>
      <c r="Q593" s="130" t="e">
        <f>IF(AND(テーブル1[[#This Row],[P(mg/dL)]]&lt;&gt;"",テーブル1[[#This Row],[ラベル表示]]=TRUE),テーブル1[[#This Row],[P(mg/dL)]],NA())</f>
        <v>#N/A</v>
      </c>
      <c r="R593" s="130" t="e">
        <f>IF(AND(テーブル1[[#This Row],[設定項目]]&lt;&gt;"",テーブル1[[#This Row],[ラベル表示]]=TRUE),テーブル1[[#This Row],[設定項目]],NA())</f>
        <v>#N/A</v>
      </c>
      <c r="S593" s="58" t="e">
        <f>IF(テーブル1[[#This Row],[設定項目]]&gt;=設定!$D$13,テーブル1[[#This Row],[val_J]],NA())</f>
        <v>#N/A</v>
      </c>
      <c r="T593" s="11" t="e">
        <f>IF(テーブル1[[#This Row],[設定項目]]&gt;=設定!$D$13,テーブル1[[#This Row],[val_K]],NA())</f>
        <v>#N/A</v>
      </c>
      <c r="U593" s="11" t="e">
        <f>IF(AND(テーブル1[[#This Row],[設定項目]]&lt;設定!$D$13,テーブル1[[#This Row],[設定項目]]&gt;=設定!$D$12),テーブル1[[#This Row],[val_J]],NA())</f>
        <v>#N/A</v>
      </c>
      <c r="V593" s="11" t="e">
        <f>IF(AND(テーブル1[[#This Row],[設定項目]]&lt;設定!$D$13,テーブル1[[#This Row],[設定項目]]&gt;=設定!$D$12),テーブル1[[#This Row],[val_K]],NA())</f>
        <v>#N/A</v>
      </c>
      <c r="W593" s="11" t="e">
        <f>IF(AND(テーブル1[[#This Row],[設定項目]]&lt;設定!$D$12,テーブル1[[#This Row],[設定項目]]&gt;=設定!$D$11),テーブル1[[#This Row],[val_J]],NA())</f>
        <v>#N/A</v>
      </c>
      <c r="X593" s="11" t="e">
        <f>IF(AND(テーブル1[[#This Row],[設定項目]]&lt;設定!$D$12,テーブル1[[#This Row],[設定項目]]&gt;=設定!$D$11),テーブル1[[#This Row],[val_K]],NA())</f>
        <v>#N/A</v>
      </c>
      <c r="Y593" s="11" t="e">
        <f>IF(AND(テーブル1[[#This Row],[設定項目]]&lt;設定!$D$11,テーブル1[[#This Row],[設定項目]]&gt;=設定!$D$10),テーブル1[[#This Row],[val_J]],NA())</f>
        <v>#N/A</v>
      </c>
      <c r="Z593" s="11" t="e">
        <f>IF(AND(テーブル1[[#This Row],[設定項目]]&lt;設定!$D$11,テーブル1[[#This Row],[設定項目]]&gt;=設定!$D$10),テーブル1[[#This Row],[val_K]],NA())</f>
        <v>#N/A</v>
      </c>
      <c r="AA593" s="11" t="e">
        <f>IF(AND(テーブル1[[#This Row],[設定項目]]&lt;設定!$D$10,テーブル1[[#This Row],[設定項目]]&gt;=設定!$D$9),テーブル1[[#This Row],[val_J]],NA())</f>
        <v>#N/A</v>
      </c>
      <c r="AB593" s="11" t="e">
        <f>IF(AND(テーブル1[[#This Row],[設定項目]]&lt;設定!$D$10,テーブル1[[#This Row],[設定項目]]&gt;=設定!$D$9),テーブル1[[#This Row],[val_K]],NA())</f>
        <v>#N/A</v>
      </c>
      <c r="AC593" s="11" t="e">
        <f>IF(AND(テーブル1[[#This Row],[設定項目]]&lt;設定!$F$8,テーブル1[[#This Row],[設定項目]]&lt;&gt;""),テーブル1[[#This Row],[val_J]],NA())</f>
        <v>#N/A</v>
      </c>
      <c r="AD593" s="11" t="e">
        <f>IF(AND(テーブル1[[#This Row],[設定項目]]&lt;設定!$F$8,テーブル1[[#This Row],[設定項目]]&lt;&gt;""),テーブル1[[#This Row],[val_K]],NA())</f>
        <v>#N/A</v>
      </c>
      <c r="AE593" s="11">
        <f>IF(AND('グラフ(cCa-P)'!$I$11="ON",テーブル1[[#This Row],[ラベル表示]]=TRUE),テーブル1[[#This Row],[名前]],"")</f>
        <v>0</v>
      </c>
      <c r="AF593" s="11">
        <f>IF(AND('グラフ(PTH-cCa,P)'!$I$31="ON",テーブル1[[#This Row],[ラベル表示]]=TRUE),テーブル1[[#This Row],[名前]],"")</f>
        <v>0</v>
      </c>
      <c r="AG593" s="11">
        <f>IF(AND('グラフ(PTH-cCa,P)'!$Y$31="ON",テーブル1[[#This Row],[ラベル表示]]=TRUE),テーブル1[[#This Row],[名前]],"")</f>
        <v>0</v>
      </c>
      <c r="AH593" s="76">
        <f t="shared" si="19"/>
        <v>0</v>
      </c>
    </row>
    <row r="594" spans="2:34" ht="20.399999999999999" customHeight="1" x14ac:dyDescent="0.45">
      <c r="B594" s="129" t="b">
        <v>1</v>
      </c>
      <c r="C594" s="88">
        <f t="shared" si="18"/>
        <v>590</v>
      </c>
      <c r="D594" s="144"/>
      <c r="E594" s="8"/>
      <c r="F594" s="8"/>
      <c r="G594" s="8"/>
      <c r="H594" s="8"/>
      <c r="I594" s="8"/>
      <c r="J594" s="8"/>
      <c r="K594" s="136" t="str">
        <f>テーブル1[[#This Row],[cCa(mg/dL) '[自動計算']_グラフ表示用]]</f>
        <v/>
      </c>
      <c r="L594" s="8"/>
      <c r="M594" s="8"/>
      <c r="N594" s="59"/>
      <c r="O5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4" s="130" t="e">
        <f>IF(AND(テーブル1[[#This Row],[cCa(mg/dL) '[自動計算']_グラフ表示用]]&lt;&gt;"",テーブル1[[#This Row],[ラベル表示]]=TRUE),テーブル1[[#This Row],[cCa(mg/dL) '[自動計算']_グラフ表示用]],NA())</f>
        <v>#N/A</v>
      </c>
      <c r="Q594" s="130" t="e">
        <f>IF(AND(テーブル1[[#This Row],[P(mg/dL)]]&lt;&gt;"",テーブル1[[#This Row],[ラベル表示]]=TRUE),テーブル1[[#This Row],[P(mg/dL)]],NA())</f>
        <v>#N/A</v>
      </c>
      <c r="R594" s="130" t="e">
        <f>IF(AND(テーブル1[[#This Row],[設定項目]]&lt;&gt;"",テーブル1[[#This Row],[ラベル表示]]=TRUE),テーブル1[[#This Row],[設定項目]],NA())</f>
        <v>#N/A</v>
      </c>
      <c r="S594" s="58" t="e">
        <f>IF(テーブル1[[#This Row],[設定項目]]&gt;=設定!$D$13,テーブル1[[#This Row],[val_J]],NA())</f>
        <v>#N/A</v>
      </c>
      <c r="T594" s="11" t="e">
        <f>IF(テーブル1[[#This Row],[設定項目]]&gt;=設定!$D$13,テーブル1[[#This Row],[val_K]],NA())</f>
        <v>#N/A</v>
      </c>
      <c r="U594" s="11" t="e">
        <f>IF(AND(テーブル1[[#This Row],[設定項目]]&lt;設定!$D$13,テーブル1[[#This Row],[設定項目]]&gt;=設定!$D$12),テーブル1[[#This Row],[val_J]],NA())</f>
        <v>#N/A</v>
      </c>
      <c r="V594" s="11" t="e">
        <f>IF(AND(テーブル1[[#This Row],[設定項目]]&lt;設定!$D$13,テーブル1[[#This Row],[設定項目]]&gt;=設定!$D$12),テーブル1[[#This Row],[val_K]],NA())</f>
        <v>#N/A</v>
      </c>
      <c r="W594" s="11" t="e">
        <f>IF(AND(テーブル1[[#This Row],[設定項目]]&lt;設定!$D$12,テーブル1[[#This Row],[設定項目]]&gt;=設定!$D$11),テーブル1[[#This Row],[val_J]],NA())</f>
        <v>#N/A</v>
      </c>
      <c r="X594" s="11" t="e">
        <f>IF(AND(テーブル1[[#This Row],[設定項目]]&lt;設定!$D$12,テーブル1[[#This Row],[設定項目]]&gt;=設定!$D$11),テーブル1[[#This Row],[val_K]],NA())</f>
        <v>#N/A</v>
      </c>
      <c r="Y594" s="11" t="e">
        <f>IF(AND(テーブル1[[#This Row],[設定項目]]&lt;設定!$D$11,テーブル1[[#This Row],[設定項目]]&gt;=設定!$D$10),テーブル1[[#This Row],[val_J]],NA())</f>
        <v>#N/A</v>
      </c>
      <c r="Z594" s="11" t="e">
        <f>IF(AND(テーブル1[[#This Row],[設定項目]]&lt;設定!$D$11,テーブル1[[#This Row],[設定項目]]&gt;=設定!$D$10),テーブル1[[#This Row],[val_K]],NA())</f>
        <v>#N/A</v>
      </c>
      <c r="AA594" s="11" t="e">
        <f>IF(AND(テーブル1[[#This Row],[設定項目]]&lt;設定!$D$10,テーブル1[[#This Row],[設定項目]]&gt;=設定!$D$9),テーブル1[[#This Row],[val_J]],NA())</f>
        <v>#N/A</v>
      </c>
      <c r="AB594" s="11" t="e">
        <f>IF(AND(テーブル1[[#This Row],[設定項目]]&lt;設定!$D$10,テーブル1[[#This Row],[設定項目]]&gt;=設定!$D$9),テーブル1[[#This Row],[val_K]],NA())</f>
        <v>#N/A</v>
      </c>
      <c r="AC594" s="11" t="e">
        <f>IF(AND(テーブル1[[#This Row],[設定項目]]&lt;設定!$F$8,テーブル1[[#This Row],[設定項目]]&lt;&gt;""),テーブル1[[#This Row],[val_J]],NA())</f>
        <v>#N/A</v>
      </c>
      <c r="AD594" s="11" t="e">
        <f>IF(AND(テーブル1[[#This Row],[設定項目]]&lt;設定!$F$8,テーブル1[[#This Row],[設定項目]]&lt;&gt;""),テーブル1[[#This Row],[val_K]],NA())</f>
        <v>#N/A</v>
      </c>
      <c r="AE594" s="11">
        <f>IF(AND('グラフ(cCa-P)'!$I$11="ON",テーブル1[[#This Row],[ラベル表示]]=TRUE),テーブル1[[#This Row],[名前]],"")</f>
        <v>0</v>
      </c>
      <c r="AF594" s="11">
        <f>IF(AND('グラフ(PTH-cCa,P)'!$I$31="ON",テーブル1[[#This Row],[ラベル表示]]=TRUE),テーブル1[[#This Row],[名前]],"")</f>
        <v>0</v>
      </c>
      <c r="AG594" s="11">
        <f>IF(AND('グラフ(PTH-cCa,P)'!$Y$31="ON",テーブル1[[#This Row],[ラベル表示]]=TRUE),テーブル1[[#This Row],[名前]],"")</f>
        <v>0</v>
      </c>
      <c r="AH594" s="76">
        <f t="shared" si="19"/>
        <v>0</v>
      </c>
    </row>
    <row r="595" spans="2:34" ht="20.399999999999999" customHeight="1" x14ac:dyDescent="0.45">
      <c r="B595" s="129" t="b">
        <v>1</v>
      </c>
      <c r="C595" s="88">
        <f t="shared" si="18"/>
        <v>591</v>
      </c>
      <c r="D595" s="144"/>
      <c r="E595" s="8"/>
      <c r="F595" s="8"/>
      <c r="G595" s="8"/>
      <c r="H595" s="8"/>
      <c r="I595" s="8"/>
      <c r="J595" s="8"/>
      <c r="K595" s="136" t="str">
        <f>テーブル1[[#This Row],[cCa(mg/dL) '[自動計算']_グラフ表示用]]</f>
        <v/>
      </c>
      <c r="L595" s="8"/>
      <c r="M595" s="8"/>
      <c r="N595" s="59"/>
      <c r="O5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5" s="130" t="e">
        <f>IF(AND(テーブル1[[#This Row],[cCa(mg/dL) '[自動計算']_グラフ表示用]]&lt;&gt;"",テーブル1[[#This Row],[ラベル表示]]=TRUE),テーブル1[[#This Row],[cCa(mg/dL) '[自動計算']_グラフ表示用]],NA())</f>
        <v>#N/A</v>
      </c>
      <c r="Q595" s="130" t="e">
        <f>IF(AND(テーブル1[[#This Row],[P(mg/dL)]]&lt;&gt;"",テーブル1[[#This Row],[ラベル表示]]=TRUE),テーブル1[[#This Row],[P(mg/dL)]],NA())</f>
        <v>#N/A</v>
      </c>
      <c r="R595" s="130" t="e">
        <f>IF(AND(テーブル1[[#This Row],[設定項目]]&lt;&gt;"",テーブル1[[#This Row],[ラベル表示]]=TRUE),テーブル1[[#This Row],[設定項目]],NA())</f>
        <v>#N/A</v>
      </c>
      <c r="S595" s="58" t="e">
        <f>IF(テーブル1[[#This Row],[設定項目]]&gt;=設定!$D$13,テーブル1[[#This Row],[val_J]],NA())</f>
        <v>#N/A</v>
      </c>
      <c r="T595" s="11" t="e">
        <f>IF(テーブル1[[#This Row],[設定項目]]&gt;=設定!$D$13,テーブル1[[#This Row],[val_K]],NA())</f>
        <v>#N/A</v>
      </c>
      <c r="U595" s="11" t="e">
        <f>IF(AND(テーブル1[[#This Row],[設定項目]]&lt;設定!$D$13,テーブル1[[#This Row],[設定項目]]&gt;=設定!$D$12),テーブル1[[#This Row],[val_J]],NA())</f>
        <v>#N/A</v>
      </c>
      <c r="V595" s="11" t="e">
        <f>IF(AND(テーブル1[[#This Row],[設定項目]]&lt;設定!$D$13,テーブル1[[#This Row],[設定項目]]&gt;=設定!$D$12),テーブル1[[#This Row],[val_K]],NA())</f>
        <v>#N/A</v>
      </c>
      <c r="W595" s="11" t="e">
        <f>IF(AND(テーブル1[[#This Row],[設定項目]]&lt;設定!$D$12,テーブル1[[#This Row],[設定項目]]&gt;=設定!$D$11),テーブル1[[#This Row],[val_J]],NA())</f>
        <v>#N/A</v>
      </c>
      <c r="X595" s="11" t="e">
        <f>IF(AND(テーブル1[[#This Row],[設定項目]]&lt;設定!$D$12,テーブル1[[#This Row],[設定項目]]&gt;=設定!$D$11),テーブル1[[#This Row],[val_K]],NA())</f>
        <v>#N/A</v>
      </c>
      <c r="Y595" s="11" t="e">
        <f>IF(AND(テーブル1[[#This Row],[設定項目]]&lt;設定!$D$11,テーブル1[[#This Row],[設定項目]]&gt;=設定!$D$10),テーブル1[[#This Row],[val_J]],NA())</f>
        <v>#N/A</v>
      </c>
      <c r="Z595" s="11" t="e">
        <f>IF(AND(テーブル1[[#This Row],[設定項目]]&lt;設定!$D$11,テーブル1[[#This Row],[設定項目]]&gt;=設定!$D$10),テーブル1[[#This Row],[val_K]],NA())</f>
        <v>#N/A</v>
      </c>
      <c r="AA595" s="11" t="e">
        <f>IF(AND(テーブル1[[#This Row],[設定項目]]&lt;設定!$D$10,テーブル1[[#This Row],[設定項目]]&gt;=設定!$D$9),テーブル1[[#This Row],[val_J]],NA())</f>
        <v>#N/A</v>
      </c>
      <c r="AB595" s="11" t="e">
        <f>IF(AND(テーブル1[[#This Row],[設定項目]]&lt;設定!$D$10,テーブル1[[#This Row],[設定項目]]&gt;=設定!$D$9),テーブル1[[#This Row],[val_K]],NA())</f>
        <v>#N/A</v>
      </c>
      <c r="AC595" s="11" t="e">
        <f>IF(AND(テーブル1[[#This Row],[設定項目]]&lt;設定!$F$8,テーブル1[[#This Row],[設定項目]]&lt;&gt;""),テーブル1[[#This Row],[val_J]],NA())</f>
        <v>#N/A</v>
      </c>
      <c r="AD595" s="11" t="e">
        <f>IF(AND(テーブル1[[#This Row],[設定項目]]&lt;設定!$F$8,テーブル1[[#This Row],[設定項目]]&lt;&gt;""),テーブル1[[#This Row],[val_K]],NA())</f>
        <v>#N/A</v>
      </c>
      <c r="AE595" s="11">
        <f>IF(AND('グラフ(cCa-P)'!$I$11="ON",テーブル1[[#This Row],[ラベル表示]]=TRUE),テーブル1[[#This Row],[名前]],"")</f>
        <v>0</v>
      </c>
      <c r="AF595" s="11">
        <f>IF(AND('グラフ(PTH-cCa,P)'!$I$31="ON",テーブル1[[#This Row],[ラベル表示]]=TRUE),テーブル1[[#This Row],[名前]],"")</f>
        <v>0</v>
      </c>
      <c r="AG595" s="11">
        <f>IF(AND('グラフ(PTH-cCa,P)'!$Y$31="ON",テーブル1[[#This Row],[ラベル表示]]=TRUE),テーブル1[[#This Row],[名前]],"")</f>
        <v>0</v>
      </c>
      <c r="AH595" s="76">
        <f t="shared" si="19"/>
        <v>0</v>
      </c>
    </row>
    <row r="596" spans="2:34" ht="20.399999999999999" customHeight="1" x14ac:dyDescent="0.45">
      <c r="B596" s="129" t="b">
        <v>1</v>
      </c>
      <c r="C596" s="88">
        <f t="shared" si="18"/>
        <v>592</v>
      </c>
      <c r="D596" s="144"/>
      <c r="E596" s="8"/>
      <c r="F596" s="8"/>
      <c r="G596" s="8"/>
      <c r="H596" s="8"/>
      <c r="I596" s="8"/>
      <c r="J596" s="8"/>
      <c r="K596" s="136" t="str">
        <f>テーブル1[[#This Row],[cCa(mg/dL) '[自動計算']_グラフ表示用]]</f>
        <v/>
      </c>
      <c r="L596" s="8"/>
      <c r="M596" s="8"/>
      <c r="N596" s="59"/>
      <c r="O5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6" s="130" t="e">
        <f>IF(AND(テーブル1[[#This Row],[cCa(mg/dL) '[自動計算']_グラフ表示用]]&lt;&gt;"",テーブル1[[#This Row],[ラベル表示]]=TRUE),テーブル1[[#This Row],[cCa(mg/dL) '[自動計算']_グラフ表示用]],NA())</f>
        <v>#N/A</v>
      </c>
      <c r="Q596" s="130" t="e">
        <f>IF(AND(テーブル1[[#This Row],[P(mg/dL)]]&lt;&gt;"",テーブル1[[#This Row],[ラベル表示]]=TRUE),テーブル1[[#This Row],[P(mg/dL)]],NA())</f>
        <v>#N/A</v>
      </c>
      <c r="R596" s="130" t="e">
        <f>IF(AND(テーブル1[[#This Row],[設定項目]]&lt;&gt;"",テーブル1[[#This Row],[ラベル表示]]=TRUE),テーブル1[[#This Row],[設定項目]],NA())</f>
        <v>#N/A</v>
      </c>
      <c r="S596" s="58" t="e">
        <f>IF(テーブル1[[#This Row],[設定項目]]&gt;=設定!$D$13,テーブル1[[#This Row],[val_J]],NA())</f>
        <v>#N/A</v>
      </c>
      <c r="T596" s="11" t="e">
        <f>IF(テーブル1[[#This Row],[設定項目]]&gt;=設定!$D$13,テーブル1[[#This Row],[val_K]],NA())</f>
        <v>#N/A</v>
      </c>
      <c r="U596" s="11" t="e">
        <f>IF(AND(テーブル1[[#This Row],[設定項目]]&lt;設定!$D$13,テーブル1[[#This Row],[設定項目]]&gt;=設定!$D$12),テーブル1[[#This Row],[val_J]],NA())</f>
        <v>#N/A</v>
      </c>
      <c r="V596" s="11" t="e">
        <f>IF(AND(テーブル1[[#This Row],[設定項目]]&lt;設定!$D$13,テーブル1[[#This Row],[設定項目]]&gt;=設定!$D$12),テーブル1[[#This Row],[val_K]],NA())</f>
        <v>#N/A</v>
      </c>
      <c r="W596" s="11" t="e">
        <f>IF(AND(テーブル1[[#This Row],[設定項目]]&lt;設定!$D$12,テーブル1[[#This Row],[設定項目]]&gt;=設定!$D$11),テーブル1[[#This Row],[val_J]],NA())</f>
        <v>#N/A</v>
      </c>
      <c r="X596" s="11" t="e">
        <f>IF(AND(テーブル1[[#This Row],[設定項目]]&lt;設定!$D$12,テーブル1[[#This Row],[設定項目]]&gt;=設定!$D$11),テーブル1[[#This Row],[val_K]],NA())</f>
        <v>#N/A</v>
      </c>
      <c r="Y596" s="11" t="e">
        <f>IF(AND(テーブル1[[#This Row],[設定項目]]&lt;設定!$D$11,テーブル1[[#This Row],[設定項目]]&gt;=設定!$D$10),テーブル1[[#This Row],[val_J]],NA())</f>
        <v>#N/A</v>
      </c>
      <c r="Z596" s="11" t="e">
        <f>IF(AND(テーブル1[[#This Row],[設定項目]]&lt;設定!$D$11,テーブル1[[#This Row],[設定項目]]&gt;=設定!$D$10),テーブル1[[#This Row],[val_K]],NA())</f>
        <v>#N/A</v>
      </c>
      <c r="AA596" s="11" t="e">
        <f>IF(AND(テーブル1[[#This Row],[設定項目]]&lt;設定!$D$10,テーブル1[[#This Row],[設定項目]]&gt;=設定!$D$9),テーブル1[[#This Row],[val_J]],NA())</f>
        <v>#N/A</v>
      </c>
      <c r="AB596" s="11" t="e">
        <f>IF(AND(テーブル1[[#This Row],[設定項目]]&lt;設定!$D$10,テーブル1[[#This Row],[設定項目]]&gt;=設定!$D$9),テーブル1[[#This Row],[val_K]],NA())</f>
        <v>#N/A</v>
      </c>
      <c r="AC596" s="11" t="e">
        <f>IF(AND(テーブル1[[#This Row],[設定項目]]&lt;設定!$F$8,テーブル1[[#This Row],[設定項目]]&lt;&gt;""),テーブル1[[#This Row],[val_J]],NA())</f>
        <v>#N/A</v>
      </c>
      <c r="AD596" s="11" t="e">
        <f>IF(AND(テーブル1[[#This Row],[設定項目]]&lt;設定!$F$8,テーブル1[[#This Row],[設定項目]]&lt;&gt;""),テーブル1[[#This Row],[val_K]],NA())</f>
        <v>#N/A</v>
      </c>
      <c r="AE596" s="11">
        <f>IF(AND('グラフ(cCa-P)'!$I$11="ON",テーブル1[[#This Row],[ラベル表示]]=TRUE),テーブル1[[#This Row],[名前]],"")</f>
        <v>0</v>
      </c>
      <c r="AF596" s="11">
        <f>IF(AND('グラフ(PTH-cCa,P)'!$I$31="ON",テーブル1[[#This Row],[ラベル表示]]=TRUE),テーブル1[[#This Row],[名前]],"")</f>
        <v>0</v>
      </c>
      <c r="AG596" s="11">
        <f>IF(AND('グラフ(PTH-cCa,P)'!$Y$31="ON",テーブル1[[#This Row],[ラベル表示]]=TRUE),テーブル1[[#This Row],[名前]],"")</f>
        <v>0</v>
      </c>
      <c r="AH596" s="76">
        <f t="shared" si="19"/>
        <v>0</v>
      </c>
    </row>
    <row r="597" spans="2:34" ht="20.399999999999999" customHeight="1" x14ac:dyDescent="0.45">
      <c r="B597" s="129" t="b">
        <v>1</v>
      </c>
      <c r="C597" s="88">
        <f t="shared" si="18"/>
        <v>593</v>
      </c>
      <c r="D597" s="144"/>
      <c r="E597" s="8"/>
      <c r="F597" s="8"/>
      <c r="G597" s="8"/>
      <c r="H597" s="8"/>
      <c r="I597" s="8"/>
      <c r="J597" s="8"/>
      <c r="K597" s="136" t="str">
        <f>テーブル1[[#This Row],[cCa(mg/dL) '[自動計算']_グラフ表示用]]</f>
        <v/>
      </c>
      <c r="L597" s="8"/>
      <c r="M597" s="8"/>
      <c r="N597" s="59"/>
      <c r="O5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7" s="130" t="e">
        <f>IF(AND(テーブル1[[#This Row],[cCa(mg/dL) '[自動計算']_グラフ表示用]]&lt;&gt;"",テーブル1[[#This Row],[ラベル表示]]=TRUE),テーブル1[[#This Row],[cCa(mg/dL) '[自動計算']_グラフ表示用]],NA())</f>
        <v>#N/A</v>
      </c>
      <c r="Q597" s="130" t="e">
        <f>IF(AND(テーブル1[[#This Row],[P(mg/dL)]]&lt;&gt;"",テーブル1[[#This Row],[ラベル表示]]=TRUE),テーブル1[[#This Row],[P(mg/dL)]],NA())</f>
        <v>#N/A</v>
      </c>
      <c r="R597" s="130" t="e">
        <f>IF(AND(テーブル1[[#This Row],[設定項目]]&lt;&gt;"",テーブル1[[#This Row],[ラベル表示]]=TRUE),テーブル1[[#This Row],[設定項目]],NA())</f>
        <v>#N/A</v>
      </c>
      <c r="S597" s="58" t="e">
        <f>IF(テーブル1[[#This Row],[設定項目]]&gt;=設定!$D$13,テーブル1[[#This Row],[val_J]],NA())</f>
        <v>#N/A</v>
      </c>
      <c r="T597" s="11" t="e">
        <f>IF(テーブル1[[#This Row],[設定項目]]&gt;=設定!$D$13,テーブル1[[#This Row],[val_K]],NA())</f>
        <v>#N/A</v>
      </c>
      <c r="U597" s="11" t="e">
        <f>IF(AND(テーブル1[[#This Row],[設定項目]]&lt;設定!$D$13,テーブル1[[#This Row],[設定項目]]&gt;=設定!$D$12),テーブル1[[#This Row],[val_J]],NA())</f>
        <v>#N/A</v>
      </c>
      <c r="V597" s="11" t="e">
        <f>IF(AND(テーブル1[[#This Row],[設定項目]]&lt;設定!$D$13,テーブル1[[#This Row],[設定項目]]&gt;=設定!$D$12),テーブル1[[#This Row],[val_K]],NA())</f>
        <v>#N/A</v>
      </c>
      <c r="W597" s="11" t="e">
        <f>IF(AND(テーブル1[[#This Row],[設定項目]]&lt;設定!$D$12,テーブル1[[#This Row],[設定項目]]&gt;=設定!$D$11),テーブル1[[#This Row],[val_J]],NA())</f>
        <v>#N/A</v>
      </c>
      <c r="X597" s="11" t="e">
        <f>IF(AND(テーブル1[[#This Row],[設定項目]]&lt;設定!$D$12,テーブル1[[#This Row],[設定項目]]&gt;=設定!$D$11),テーブル1[[#This Row],[val_K]],NA())</f>
        <v>#N/A</v>
      </c>
      <c r="Y597" s="11" t="e">
        <f>IF(AND(テーブル1[[#This Row],[設定項目]]&lt;設定!$D$11,テーブル1[[#This Row],[設定項目]]&gt;=設定!$D$10),テーブル1[[#This Row],[val_J]],NA())</f>
        <v>#N/A</v>
      </c>
      <c r="Z597" s="11" t="e">
        <f>IF(AND(テーブル1[[#This Row],[設定項目]]&lt;設定!$D$11,テーブル1[[#This Row],[設定項目]]&gt;=設定!$D$10),テーブル1[[#This Row],[val_K]],NA())</f>
        <v>#N/A</v>
      </c>
      <c r="AA597" s="11" t="e">
        <f>IF(AND(テーブル1[[#This Row],[設定項目]]&lt;設定!$D$10,テーブル1[[#This Row],[設定項目]]&gt;=設定!$D$9),テーブル1[[#This Row],[val_J]],NA())</f>
        <v>#N/A</v>
      </c>
      <c r="AB597" s="11" t="e">
        <f>IF(AND(テーブル1[[#This Row],[設定項目]]&lt;設定!$D$10,テーブル1[[#This Row],[設定項目]]&gt;=設定!$D$9),テーブル1[[#This Row],[val_K]],NA())</f>
        <v>#N/A</v>
      </c>
      <c r="AC597" s="11" t="e">
        <f>IF(AND(テーブル1[[#This Row],[設定項目]]&lt;設定!$F$8,テーブル1[[#This Row],[設定項目]]&lt;&gt;""),テーブル1[[#This Row],[val_J]],NA())</f>
        <v>#N/A</v>
      </c>
      <c r="AD597" s="11" t="e">
        <f>IF(AND(テーブル1[[#This Row],[設定項目]]&lt;設定!$F$8,テーブル1[[#This Row],[設定項目]]&lt;&gt;""),テーブル1[[#This Row],[val_K]],NA())</f>
        <v>#N/A</v>
      </c>
      <c r="AE597" s="11">
        <f>IF(AND('グラフ(cCa-P)'!$I$11="ON",テーブル1[[#This Row],[ラベル表示]]=TRUE),テーブル1[[#This Row],[名前]],"")</f>
        <v>0</v>
      </c>
      <c r="AF597" s="11">
        <f>IF(AND('グラフ(PTH-cCa,P)'!$I$31="ON",テーブル1[[#This Row],[ラベル表示]]=TRUE),テーブル1[[#This Row],[名前]],"")</f>
        <v>0</v>
      </c>
      <c r="AG597" s="11">
        <f>IF(AND('グラフ(PTH-cCa,P)'!$Y$31="ON",テーブル1[[#This Row],[ラベル表示]]=TRUE),テーブル1[[#This Row],[名前]],"")</f>
        <v>0</v>
      </c>
      <c r="AH597" s="76">
        <f t="shared" si="19"/>
        <v>0</v>
      </c>
    </row>
    <row r="598" spans="2:34" ht="20.399999999999999" customHeight="1" x14ac:dyDescent="0.45">
      <c r="B598" s="129" t="b">
        <v>1</v>
      </c>
      <c r="C598" s="88">
        <f t="shared" si="18"/>
        <v>594</v>
      </c>
      <c r="D598" s="144"/>
      <c r="E598" s="8"/>
      <c r="F598" s="8"/>
      <c r="G598" s="8"/>
      <c r="H598" s="8"/>
      <c r="I598" s="8"/>
      <c r="J598" s="8"/>
      <c r="K598" s="136" t="str">
        <f>テーブル1[[#This Row],[cCa(mg/dL) '[自動計算']_グラフ表示用]]</f>
        <v/>
      </c>
      <c r="L598" s="8"/>
      <c r="M598" s="8"/>
      <c r="N598" s="59"/>
      <c r="O5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8" s="130" t="e">
        <f>IF(AND(テーブル1[[#This Row],[cCa(mg/dL) '[自動計算']_グラフ表示用]]&lt;&gt;"",テーブル1[[#This Row],[ラベル表示]]=TRUE),テーブル1[[#This Row],[cCa(mg/dL) '[自動計算']_グラフ表示用]],NA())</f>
        <v>#N/A</v>
      </c>
      <c r="Q598" s="130" t="e">
        <f>IF(AND(テーブル1[[#This Row],[P(mg/dL)]]&lt;&gt;"",テーブル1[[#This Row],[ラベル表示]]=TRUE),テーブル1[[#This Row],[P(mg/dL)]],NA())</f>
        <v>#N/A</v>
      </c>
      <c r="R598" s="130" t="e">
        <f>IF(AND(テーブル1[[#This Row],[設定項目]]&lt;&gt;"",テーブル1[[#This Row],[ラベル表示]]=TRUE),テーブル1[[#This Row],[設定項目]],NA())</f>
        <v>#N/A</v>
      </c>
      <c r="S598" s="58" t="e">
        <f>IF(テーブル1[[#This Row],[設定項目]]&gt;=設定!$D$13,テーブル1[[#This Row],[val_J]],NA())</f>
        <v>#N/A</v>
      </c>
      <c r="T598" s="11" t="e">
        <f>IF(テーブル1[[#This Row],[設定項目]]&gt;=設定!$D$13,テーブル1[[#This Row],[val_K]],NA())</f>
        <v>#N/A</v>
      </c>
      <c r="U598" s="11" t="e">
        <f>IF(AND(テーブル1[[#This Row],[設定項目]]&lt;設定!$D$13,テーブル1[[#This Row],[設定項目]]&gt;=設定!$D$12),テーブル1[[#This Row],[val_J]],NA())</f>
        <v>#N/A</v>
      </c>
      <c r="V598" s="11" t="e">
        <f>IF(AND(テーブル1[[#This Row],[設定項目]]&lt;設定!$D$13,テーブル1[[#This Row],[設定項目]]&gt;=設定!$D$12),テーブル1[[#This Row],[val_K]],NA())</f>
        <v>#N/A</v>
      </c>
      <c r="W598" s="11" t="e">
        <f>IF(AND(テーブル1[[#This Row],[設定項目]]&lt;設定!$D$12,テーブル1[[#This Row],[設定項目]]&gt;=設定!$D$11),テーブル1[[#This Row],[val_J]],NA())</f>
        <v>#N/A</v>
      </c>
      <c r="X598" s="11" t="e">
        <f>IF(AND(テーブル1[[#This Row],[設定項目]]&lt;設定!$D$12,テーブル1[[#This Row],[設定項目]]&gt;=設定!$D$11),テーブル1[[#This Row],[val_K]],NA())</f>
        <v>#N/A</v>
      </c>
      <c r="Y598" s="11" t="e">
        <f>IF(AND(テーブル1[[#This Row],[設定項目]]&lt;設定!$D$11,テーブル1[[#This Row],[設定項目]]&gt;=設定!$D$10),テーブル1[[#This Row],[val_J]],NA())</f>
        <v>#N/A</v>
      </c>
      <c r="Z598" s="11" t="e">
        <f>IF(AND(テーブル1[[#This Row],[設定項目]]&lt;設定!$D$11,テーブル1[[#This Row],[設定項目]]&gt;=設定!$D$10),テーブル1[[#This Row],[val_K]],NA())</f>
        <v>#N/A</v>
      </c>
      <c r="AA598" s="11" t="e">
        <f>IF(AND(テーブル1[[#This Row],[設定項目]]&lt;設定!$D$10,テーブル1[[#This Row],[設定項目]]&gt;=設定!$D$9),テーブル1[[#This Row],[val_J]],NA())</f>
        <v>#N/A</v>
      </c>
      <c r="AB598" s="11" t="e">
        <f>IF(AND(テーブル1[[#This Row],[設定項目]]&lt;設定!$D$10,テーブル1[[#This Row],[設定項目]]&gt;=設定!$D$9),テーブル1[[#This Row],[val_K]],NA())</f>
        <v>#N/A</v>
      </c>
      <c r="AC598" s="11" t="e">
        <f>IF(AND(テーブル1[[#This Row],[設定項目]]&lt;設定!$F$8,テーブル1[[#This Row],[設定項目]]&lt;&gt;""),テーブル1[[#This Row],[val_J]],NA())</f>
        <v>#N/A</v>
      </c>
      <c r="AD598" s="11" t="e">
        <f>IF(AND(テーブル1[[#This Row],[設定項目]]&lt;設定!$F$8,テーブル1[[#This Row],[設定項目]]&lt;&gt;""),テーブル1[[#This Row],[val_K]],NA())</f>
        <v>#N/A</v>
      </c>
      <c r="AE598" s="11">
        <f>IF(AND('グラフ(cCa-P)'!$I$11="ON",テーブル1[[#This Row],[ラベル表示]]=TRUE),テーブル1[[#This Row],[名前]],"")</f>
        <v>0</v>
      </c>
      <c r="AF598" s="11">
        <f>IF(AND('グラフ(PTH-cCa,P)'!$I$31="ON",テーブル1[[#This Row],[ラベル表示]]=TRUE),テーブル1[[#This Row],[名前]],"")</f>
        <v>0</v>
      </c>
      <c r="AG598" s="11">
        <f>IF(AND('グラフ(PTH-cCa,P)'!$Y$31="ON",テーブル1[[#This Row],[ラベル表示]]=TRUE),テーブル1[[#This Row],[名前]],"")</f>
        <v>0</v>
      </c>
      <c r="AH598" s="76">
        <f t="shared" si="19"/>
        <v>0</v>
      </c>
    </row>
    <row r="599" spans="2:34" ht="20.399999999999999" customHeight="1" x14ac:dyDescent="0.45">
      <c r="B599" s="129" t="b">
        <v>1</v>
      </c>
      <c r="C599" s="88">
        <f t="shared" si="18"/>
        <v>595</v>
      </c>
      <c r="D599" s="144"/>
      <c r="E599" s="8"/>
      <c r="F599" s="8"/>
      <c r="G599" s="8"/>
      <c r="H599" s="8"/>
      <c r="I599" s="8"/>
      <c r="J599" s="8"/>
      <c r="K599" s="136" t="str">
        <f>テーブル1[[#This Row],[cCa(mg/dL) '[自動計算']_グラフ表示用]]</f>
        <v/>
      </c>
      <c r="L599" s="8"/>
      <c r="M599" s="8"/>
      <c r="N599" s="59"/>
      <c r="O5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599" s="130" t="e">
        <f>IF(AND(テーブル1[[#This Row],[cCa(mg/dL) '[自動計算']_グラフ表示用]]&lt;&gt;"",テーブル1[[#This Row],[ラベル表示]]=TRUE),テーブル1[[#This Row],[cCa(mg/dL) '[自動計算']_グラフ表示用]],NA())</f>
        <v>#N/A</v>
      </c>
      <c r="Q599" s="130" t="e">
        <f>IF(AND(テーブル1[[#This Row],[P(mg/dL)]]&lt;&gt;"",テーブル1[[#This Row],[ラベル表示]]=TRUE),テーブル1[[#This Row],[P(mg/dL)]],NA())</f>
        <v>#N/A</v>
      </c>
      <c r="R599" s="130" t="e">
        <f>IF(AND(テーブル1[[#This Row],[設定項目]]&lt;&gt;"",テーブル1[[#This Row],[ラベル表示]]=TRUE),テーブル1[[#This Row],[設定項目]],NA())</f>
        <v>#N/A</v>
      </c>
      <c r="S599" s="58" t="e">
        <f>IF(テーブル1[[#This Row],[設定項目]]&gt;=設定!$D$13,テーブル1[[#This Row],[val_J]],NA())</f>
        <v>#N/A</v>
      </c>
      <c r="T599" s="11" t="e">
        <f>IF(テーブル1[[#This Row],[設定項目]]&gt;=設定!$D$13,テーブル1[[#This Row],[val_K]],NA())</f>
        <v>#N/A</v>
      </c>
      <c r="U599" s="11" t="e">
        <f>IF(AND(テーブル1[[#This Row],[設定項目]]&lt;設定!$D$13,テーブル1[[#This Row],[設定項目]]&gt;=設定!$D$12),テーブル1[[#This Row],[val_J]],NA())</f>
        <v>#N/A</v>
      </c>
      <c r="V599" s="11" t="e">
        <f>IF(AND(テーブル1[[#This Row],[設定項目]]&lt;設定!$D$13,テーブル1[[#This Row],[設定項目]]&gt;=設定!$D$12),テーブル1[[#This Row],[val_K]],NA())</f>
        <v>#N/A</v>
      </c>
      <c r="W599" s="11" t="e">
        <f>IF(AND(テーブル1[[#This Row],[設定項目]]&lt;設定!$D$12,テーブル1[[#This Row],[設定項目]]&gt;=設定!$D$11),テーブル1[[#This Row],[val_J]],NA())</f>
        <v>#N/A</v>
      </c>
      <c r="X599" s="11" t="e">
        <f>IF(AND(テーブル1[[#This Row],[設定項目]]&lt;設定!$D$12,テーブル1[[#This Row],[設定項目]]&gt;=設定!$D$11),テーブル1[[#This Row],[val_K]],NA())</f>
        <v>#N/A</v>
      </c>
      <c r="Y599" s="11" t="e">
        <f>IF(AND(テーブル1[[#This Row],[設定項目]]&lt;設定!$D$11,テーブル1[[#This Row],[設定項目]]&gt;=設定!$D$10),テーブル1[[#This Row],[val_J]],NA())</f>
        <v>#N/A</v>
      </c>
      <c r="Z599" s="11" t="e">
        <f>IF(AND(テーブル1[[#This Row],[設定項目]]&lt;設定!$D$11,テーブル1[[#This Row],[設定項目]]&gt;=設定!$D$10),テーブル1[[#This Row],[val_K]],NA())</f>
        <v>#N/A</v>
      </c>
      <c r="AA599" s="11" t="e">
        <f>IF(AND(テーブル1[[#This Row],[設定項目]]&lt;設定!$D$10,テーブル1[[#This Row],[設定項目]]&gt;=設定!$D$9),テーブル1[[#This Row],[val_J]],NA())</f>
        <v>#N/A</v>
      </c>
      <c r="AB599" s="11" t="e">
        <f>IF(AND(テーブル1[[#This Row],[設定項目]]&lt;設定!$D$10,テーブル1[[#This Row],[設定項目]]&gt;=設定!$D$9),テーブル1[[#This Row],[val_K]],NA())</f>
        <v>#N/A</v>
      </c>
      <c r="AC599" s="11" t="e">
        <f>IF(AND(テーブル1[[#This Row],[設定項目]]&lt;設定!$F$8,テーブル1[[#This Row],[設定項目]]&lt;&gt;""),テーブル1[[#This Row],[val_J]],NA())</f>
        <v>#N/A</v>
      </c>
      <c r="AD599" s="11" t="e">
        <f>IF(AND(テーブル1[[#This Row],[設定項目]]&lt;設定!$F$8,テーブル1[[#This Row],[設定項目]]&lt;&gt;""),テーブル1[[#This Row],[val_K]],NA())</f>
        <v>#N/A</v>
      </c>
      <c r="AE599" s="11">
        <f>IF(AND('グラフ(cCa-P)'!$I$11="ON",テーブル1[[#This Row],[ラベル表示]]=TRUE),テーブル1[[#This Row],[名前]],"")</f>
        <v>0</v>
      </c>
      <c r="AF599" s="11">
        <f>IF(AND('グラフ(PTH-cCa,P)'!$I$31="ON",テーブル1[[#This Row],[ラベル表示]]=TRUE),テーブル1[[#This Row],[名前]],"")</f>
        <v>0</v>
      </c>
      <c r="AG599" s="11">
        <f>IF(AND('グラフ(PTH-cCa,P)'!$Y$31="ON",テーブル1[[#This Row],[ラベル表示]]=TRUE),テーブル1[[#This Row],[名前]],"")</f>
        <v>0</v>
      </c>
      <c r="AH599" s="76">
        <f t="shared" si="19"/>
        <v>0</v>
      </c>
    </row>
    <row r="600" spans="2:34" ht="20.399999999999999" customHeight="1" x14ac:dyDescent="0.45">
      <c r="B600" s="129" t="b">
        <v>1</v>
      </c>
      <c r="C600" s="88">
        <f t="shared" si="18"/>
        <v>596</v>
      </c>
      <c r="D600" s="144"/>
      <c r="E600" s="8"/>
      <c r="F600" s="8"/>
      <c r="G600" s="8"/>
      <c r="H600" s="8"/>
      <c r="I600" s="8"/>
      <c r="J600" s="8"/>
      <c r="K600" s="136" t="str">
        <f>テーブル1[[#This Row],[cCa(mg/dL) '[自動計算']_グラフ表示用]]</f>
        <v/>
      </c>
      <c r="L600" s="8"/>
      <c r="M600" s="8"/>
      <c r="N600" s="59"/>
      <c r="O6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0" s="130" t="e">
        <f>IF(AND(テーブル1[[#This Row],[cCa(mg/dL) '[自動計算']_グラフ表示用]]&lt;&gt;"",テーブル1[[#This Row],[ラベル表示]]=TRUE),テーブル1[[#This Row],[cCa(mg/dL) '[自動計算']_グラフ表示用]],NA())</f>
        <v>#N/A</v>
      </c>
      <c r="Q600" s="130" t="e">
        <f>IF(AND(テーブル1[[#This Row],[P(mg/dL)]]&lt;&gt;"",テーブル1[[#This Row],[ラベル表示]]=TRUE),テーブル1[[#This Row],[P(mg/dL)]],NA())</f>
        <v>#N/A</v>
      </c>
      <c r="R600" s="130" t="e">
        <f>IF(AND(テーブル1[[#This Row],[設定項目]]&lt;&gt;"",テーブル1[[#This Row],[ラベル表示]]=TRUE),テーブル1[[#This Row],[設定項目]],NA())</f>
        <v>#N/A</v>
      </c>
      <c r="S600" s="58" t="e">
        <f>IF(テーブル1[[#This Row],[設定項目]]&gt;=設定!$D$13,テーブル1[[#This Row],[val_J]],NA())</f>
        <v>#N/A</v>
      </c>
      <c r="T600" s="11" t="e">
        <f>IF(テーブル1[[#This Row],[設定項目]]&gt;=設定!$D$13,テーブル1[[#This Row],[val_K]],NA())</f>
        <v>#N/A</v>
      </c>
      <c r="U600" s="11" t="e">
        <f>IF(AND(テーブル1[[#This Row],[設定項目]]&lt;設定!$D$13,テーブル1[[#This Row],[設定項目]]&gt;=設定!$D$12),テーブル1[[#This Row],[val_J]],NA())</f>
        <v>#N/A</v>
      </c>
      <c r="V600" s="11" t="e">
        <f>IF(AND(テーブル1[[#This Row],[設定項目]]&lt;設定!$D$13,テーブル1[[#This Row],[設定項目]]&gt;=設定!$D$12),テーブル1[[#This Row],[val_K]],NA())</f>
        <v>#N/A</v>
      </c>
      <c r="W600" s="11" t="e">
        <f>IF(AND(テーブル1[[#This Row],[設定項目]]&lt;設定!$D$12,テーブル1[[#This Row],[設定項目]]&gt;=設定!$D$11),テーブル1[[#This Row],[val_J]],NA())</f>
        <v>#N/A</v>
      </c>
      <c r="X600" s="11" t="e">
        <f>IF(AND(テーブル1[[#This Row],[設定項目]]&lt;設定!$D$12,テーブル1[[#This Row],[設定項目]]&gt;=設定!$D$11),テーブル1[[#This Row],[val_K]],NA())</f>
        <v>#N/A</v>
      </c>
      <c r="Y600" s="11" t="e">
        <f>IF(AND(テーブル1[[#This Row],[設定項目]]&lt;設定!$D$11,テーブル1[[#This Row],[設定項目]]&gt;=設定!$D$10),テーブル1[[#This Row],[val_J]],NA())</f>
        <v>#N/A</v>
      </c>
      <c r="Z600" s="11" t="e">
        <f>IF(AND(テーブル1[[#This Row],[設定項目]]&lt;設定!$D$11,テーブル1[[#This Row],[設定項目]]&gt;=設定!$D$10),テーブル1[[#This Row],[val_K]],NA())</f>
        <v>#N/A</v>
      </c>
      <c r="AA600" s="11" t="e">
        <f>IF(AND(テーブル1[[#This Row],[設定項目]]&lt;設定!$D$10,テーブル1[[#This Row],[設定項目]]&gt;=設定!$D$9),テーブル1[[#This Row],[val_J]],NA())</f>
        <v>#N/A</v>
      </c>
      <c r="AB600" s="11" t="e">
        <f>IF(AND(テーブル1[[#This Row],[設定項目]]&lt;設定!$D$10,テーブル1[[#This Row],[設定項目]]&gt;=設定!$D$9),テーブル1[[#This Row],[val_K]],NA())</f>
        <v>#N/A</v>
      </c>
      <c r="AC600" s="11" t="e">
        <f>IF(AND(テーブル1[[#This Row],[設定項目]]&lt;設定!$F$8,テーブル1[[#This Row],[設定項目]]&lt;&gt;""),テーブル1[[#This Row],[val_J]],NA())</f>
        <v>#N/A</v>
      </c>
      <c r="AD600" s="11" t="e">
        <f>IF(AND(テーブル1[[#This Row],[設定項目]]&lt;設定!$F$8,テーブル1[[#This Row],[設定項目]]&lt;&gt;""),テーブル1[[#This Row],[val_K]],NA())</f>
        <v>#N/A</v>
      </c>
      <c r="AE600" s="11">
        <f>IF(AND('グラフ(cCa-P)'!$I$11="ON",テーブル1[[#This Row],[ラベル表示]]=TRUE),テーブル1[[#This Row],[名前]],"")</f>
        <v>0</v>
      </c>
      <c r="AF600" s="11">
        <f>IF(AND('グラフ(PTH-cCa,P)'!$I$31="ON",テーブル1[[#This Row],[ラベル表示]]=TRUE),テーブル1[[#This Row],[名前]],"")</f>
        <v>0</v>
      </c>
      <c r="AG600" s="11">
        <f>IF(AND('グラフ(PTH-cCa,P)'!$Y$31="ON",テーブル1[[#This Row],[ラベル表示]]=TRUE),テーブル1[[#This Row],[名前]],"")</f>
        <v>0</v>
      </c>
      <c r="AH600" s="76">
        <f t="shared" si="19"/>
        <v>0</v>
      </c>
    </row>
    <row r="601" spans="2:34" ht="20.399999999999999" customHeight="1" x14ac:dyDescent="0.45">
      <c r="B601" s="129" t="b">
        <v>1</v>
      </c>
      <c r="C601" s="88">
        <f t="shared" si="18"/>
        <v>597</v>
      </c>
      <c r="D601" s="144"/>
      <c r="E601" s="8"/>
      <c r="F601" s="8"/>
      <c r="G601" s="8"/>
      <c r="H601" s="8"/>
      <c r="I601" s="8"/>
      <c r="J601" s="8"/>
      <c r="K601" s="136" t="str">
        <f>テーブル1[[#This Row],[cCa(mg/dL) '[自動計算']_グラフ表示用]]</f>
        <v/>
      </c>
      <c r="L601" s="8"/>
      <c r="M601" s="8"/>
      <c r="N601" s="59"/>
      <c r="O6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1" s="130" t="e">
        <f>IF(AND(テーブル1[[#This Row],[cCa(mg/dL) '[自動計算']_グラフ表示用]]&lt;&gt;"",テーブル1[[#This Row],[ラベル表示]]=TRUE),テーブル1[[#This Row],[cCa(mg/dL) '[自動計算']_グラフ表示用]],NA())</f>
        <v>#N/A</v>
      </c>
      <c r="Q601" s="130" t="e">
        <f>IF(AND(テーブル1[[#This Row],[P(mg/dL)]]&lt;&gt;"",テーブル1[[#This Row],[ラベル表示]]=TRUE),テーブル1[[#This Row],[P(mg/dL)]],NA())</f>
        <v>#N/A</v>
      </c>
      <c r="R601" s="130" t="e">
        <f>IF(AND(テーブル1[[#This Row],[設定項目]]&lt;&gt;"",テーブル1[[#This Row],[ラベル表示]]=TRUE),テーブル1[[#This Row],[設定項目]],NA())</f>
        <v>#N/A</v>
      </c>
      <c r="S601" s="58" t="e">
        <f>IF(テーブル1[[#This Row],[設定項目]]&gt;=設定!$D$13,テーブル1[[#This Row],[val_J]],NA())</f>
        <v>#N/A</v>
      </c>
      <c r="T601" s="11" t="e">
        <f>IF(テーブル1[[#This Row],[設定項目]]&gt;=設定!$D$13,テーブル1[[#This Row],[val_K]],NA())</f>
        <v>#N/A</v>
      </c>
      <c r="U601" s="11" t="e">
        <f>IF(AND(テーブル1[[#This Row],[設定項目]]&lt;設定!$D$13,テーブル1[[#This Row],[設定項目]]&gt;=設定!$D$12),テーブル1[[#This Row],[val_J]],NA())</f>
        <v>#N/A</v>
      </c>
      <c r="V601" s="11" t="e">
        <f>IF(AND(テーブル1[[#This Row],[設定項目]]&lt;設定!$D$13,テーブル1[[#This Row],[設定項目]]&gt;=設定!$D$12),テーブル1[[#This Row],[val_K]],NA())</f>
        <v>#N/A</v>
      </c>
      <c r="W601" s="11" t="e">
        <f>IF(AND(テーブル1[[#This Row],[設定項目]]&lt;設定!$D$12,テーブル1[[#This Row],[設定項目]]&gt;=設定!$D$11),テーブル1[[#This Row],[val_J]],NA())</f>
        <v>#N/A</v>
      </c>
      <c r="X601" s="11" t="e">
        <f>IF(AND(テーブル1[[#This Row],[設定項目]]&lt;設定!$D$12,テーブル1[[#This Row],[設定項目]]&gt;=設定!$D$11),テーブル1[[#This Row],[val_K]],NA())</f>
        <v>#N/A</v>
      </c>
      <c r="Y601" s="11" t="e">
        <f>IF(AND(テーブル1[[#This Row],[設定項目]]&lt;設定!$D$11,テーブル1[[#This Row],[設定項目]]&gt;=設定!$D$10),テーブル1[[#This Row],[val_J]],NA())</f>
        <v>#N/A</v>
      </c>
      <c r="Z601" s="11" t="e">
        <f>IF(AND(テーブル1[[#This Row],[設定項目]]&lt;設定!$D$11,テーブル1[[#This Row],[設定項目]]&gt;=設定!$D$10),テーブル1[[#This Row],[val_K]],NA())</f>
        <v>#N/A</v>
      </c>
      <c r="AA601" s="11" t="e">
        <f>IF(AND(テーブル1[[#This Row],[設定項目]]&lt;設定!$D$10,テーブル1[[#This Row],[設定項目]]&gt;=設定!$D$9),テーブル1[[#This Row],[val_J]],NA())</f>
        <v>#N/A</v>
      </c>
      <c r="AB601" s="11" t="e">
        <f>IF(AND(テーブル1[[#This Row],[設定項目]]&lt;設定!$D$10,テーブル1[[#This Row],[設定項目]]&gt;=設定!$D$9),テーブル1[[#This Row],[val_K]],NA())</f>
        <v>#N/A</v>
      </c>
      <c r="AC601" s="11" t="e">
        <f>IF(AND(テーブル1[[#This Row],[設定項目]]&lt;設定!$F$8,テーブル1[[#This Row],[設定項目]]&lt;&gt;""),テーブル1[[#This Row],[val_J]],NA())</f>
        <v>#N/A</v>
      </c>
      <c r="AD601" s="11" t="e">
        <f>IF(AND(テーブル1[[#This Row],[設定項目]]&lt;設定!$F$8,テーブル1[[#This Row],[設定項目]]&lt;&gt;""),テーブル1[[#This Row],[val_K]],NA())</f>
        <v>#N/A</v>
      </c>
      <c r="AE601" s="11">
        <f>IF(AND('グラフ(cCa-P)'!$I$11="ON",テーブル1[[#This Row],[ラベル表示]]=TRUE),テーブル1[[#This Row],[名前]],"")</f>
        <v>0</v>
      </c>
      <c r="AF601" s="11">
        <f>IF(AND('グラフ(PTH-cCa,P)'!$I$31="ON",テーブル1[[#This Row],[ラベル表示]]=TRUE),テーブル1[[#This Row],[名前]],"")</f>
        <v>0</v>
      </c>
      <c r="AG601" s="11">
        <f>IF(AND('グラフ(PTH-cCa,P)'!$Y$31="ON",テーブル1[[#This Row],[ラベル表示]]=TRUE),テーブル1[[#This Row],[名前]],"")</f>
        <v>0</v>
      </c>
      <c r="AH601" s="76">
        <f t="shared" si="19"/>
        <v>0</v>
      </c>
    </row>
    <row r="602" spans="2:34" ht="20.399999999999999" customHeight="1" x14ac:dyDescent="0.45">
      <c r="B602" s="129" t="b">
        <v>1</v>
      </c>
      <c r="C602" s="88">
        <f t="shared" si="18"/>
        <v>598</v>
      </c>
      <c r="D602" s="144"/>
      <c r="E602" s="8"/>
      <c r="F602" s="8"/>
      <c r="G602" s="8"/>
      <c r="H602" s="8"/>
      <c r="I602" s="8"/>
      <c r="J602" s="8"/>
      <c r="K602" s="136" t="str">
        <f>テーブル1[[#This Row],[cCa(mg/dL) '[自動計算']_グラフ表示用]]</f>
        <v/>
      </c>
      <c r="L602" s="8"/>
      <c r="M602" s="8"/>
      <c r="N602" s="59"/>
      <c r="O6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2" s="130" t="e">
        <f>IF(AND(テーブル1[[#This Row],[cCa(mg/dL) '[自動計算']_グラフ表示用]]&lt;&gt;"",テーブル1[[#This Row],[ラベル表示]]=TRUE),テーブル1[[#This Row],[cCa(mg/dL) '[自動計算']_グラフ表示用]],NA())</f>
        <v>#N/A</v>
      </c>
      <c r="Q602" s="130" t="e">
        <f>IF(AND(テーブル1[[#This Row],[P(mg/dL)]]&lt;&gt;"",テーブル1[[#This Row],[ラベル表示]]=TRUE),テーブル1[[#This Row],[P(mg/dL)]],NA())</f>
        <v>#N/A</v>
      </c>
      <c r="R602" s="130" t="e">
        <f>IF(AND(テーブル1[[#This Row],[設定項目]]&lt;&gt;"",テーブル1[[#This Row],[ラベル表示]]=TRUE),テーブル1[[#This Row],[設定項目]],NA())</f>
        <v>#N/A</v>
      </c>
      <c r="S602" s="58" t="e">
        <f>IF(テーブル1[[#This Row],[設定項目]]&gt;=設定!$D$13,テーブル1[[#This Row],[val_J]],NA())</f>
        <v>#N/A</v>
      </c>
      <c r="T602" s="11" t="e">
        <f>IF(テーブル1[[#This Row],[設定項目]]&gt;=設定!$D$13,テーブル1[[#This Row],[val_K]],NA())</f>
        <v>#N/A</v>
      </c>
      <c r="U602" s="11" t="e">
        <f>IF(AND(テーブル1[[#This Row],[設定項目]]&lt;設定!$D$13,テーブル1[[#This Row],[設定項目]]&gt;=設定!$D$12),テーブル1[[#This Row],[val_J]],NA())</f>
        <v>#N/A</v>
      </c>
      <c r="V602" s="11" t="e">
        <f>IF(AND(テーブル1[[#This Row],[設定項目]]&lt;設定!$D$13,テーブル1[[#This Row],[設定項目]]&gt;=設定!$D$12),テーブル1[[#This Row],[val_K]],NA())</f>
        <v>#N/A</v>
      </c>
      <c r="W602" s="11" t="e">
        <f>IF(AND(テーブル1[[#This Row],[設定項目]]&lt;設定!$D$12,テーブル1[[#This Row],[設定項目]]&gt;=設定!$D$11),テーブル1[[#This Row],[val_J]],NA())</f>
        <v>#N/A</v>
      </c>
      <c r="X602" s="11" t="e">
        <f>IF(AND(テーブル1[[#This Row],[設定項目]]&lt;設定!$D$12,テーブル1[[#This Row],[設定項目]]&gt;=設定!$D$11),テーブル1[[#This Row],[val_K]],NA())</f>
        <v>#N/A</v>
      </c>
      <c r="Y602" s="11" t="e">
        <f>IF(AND(テーブル1[[#This Row],[設定項目]]&lt;設定!$D$11,テーブル1[[#This Row],[設定項目]]&gt;=設定!$D$10),テーブル1[[#This Row],[val_J]],NA())</f>
        <v>#N/A</v>
      </c>
      <c r="Z602" s="11" t="e">
        <f>IF(AND(テーブル1[[#This Row],[設定項目]]&lt;設定!$D$11,テーブル1[[#This Row],[設定項目]]&gt;=設定!$D$10),テーブル1[[#This Row],[val_K]],NA())</f>
        <v>#N/A</v>
      </c>
      <c r="AA602" s="11" t="e">
        <f>IF(AND(テーブル1[[#This Row],[設定項目]]&lt;設定!$D$10,テーブル1[[#This Row],[設定項目]]&gt;=設定!$D$9),テーブル1[[#This Row],[val_J]],NA())</f>
        <v>#N/A</v>
      </c>
      <c r="AB602" s="11" t="e">
        <f>IF(AND(テーブル1[[#This Row],[設定項目]]&lt;設定!$D$10,テーブル1[[#This Row],[設定項目]]&gt;=設定!$D$9),テーブル1[[#This Row],[val_K]],NA())</f>
        <v>#N/A</v>
      </c>
      <c r="AC602" s="11" t="e">
        <f>IF(AND(テーブル1[[#This Row],[設定項目]]&lt;設定!$F$8,テーブル1[[#This Row],[設定項目]]&lt;&gt;""),テーブル1[[#This Row],[val_J]],NA())</f>
        <v>#N/A</v>
      </c>
      <c r="AD602" s="11" t="e">
        <f>IF(AND(テーブル1[[#This Row],[設定項目]]&lt;設定!$F$8,テーブル1[[#This Row],[設定項目]]&lt;&gt;""),テーブル1[[#This Row],[val_K]],NA())</f>
        <v>#N/A</v>
      </c>
      <c r="AE602" s="11">
        <f>IF(AND('グラフ(cCa-P)'!$I$11="ON",テーブル1[[#This Row],[ラベル表示]]=TRUE),テーブル1[[#This Row],[名前]],"")</f>
        <v>0</v>
      </c>
      <c r="AF602" s="11">
        <f>IF(AND('グラフ(PTH-cCa,P)'!$I$31="ON",テーブル1[[#This Row],[ラベル表示]]=TRUE),テーブル1[[#This Row],[名前]],"")</f>
        <v>0</v>
      </c>
      <c r="AG602" s="11">
        <f>IF(AND('グラフ(PTH-cCa,P)'!$Y$31="ON",テーブル1[[#This Row],[ラベル表示]]=TRUE),テーブル1[[#This Row],[名前]],"")</f>
        <v>0</v>
      </c>
      <c r="AH602" s="76">
        <f t="shared" si="19"/>
        <v>0</v>
      </c>
    </row>
    <row r="603" spans="2:34" ht="20.399999999999999" customHeight="1" x14ac:dyDescent="0.45">
      <c r="B603" s="129" t="b">
        <v>1</v>
      </c>
      <c r="C603" s="88">
        <f t="shared" si="18"/>
        <v>599</v>
      </c>
      <c r="D603" s="144"/>
      <c r="E603" s="8"/>
      <c r="F603" s="8"/>
      <c r="G603" s="8"/>
      <c r="H603" s="8"/>
      <c r="I603" s="8"/>
      <c r="J603" s="8"/>
      <c r="K603" s="136" t="str">
        <f>テーブル1[[#This Row],[cCa(mg/dL) '[自動計算']_グラフ表示用]]</f>
        <v/>
      </c>
      <c r="L603" s="8"/>
      <c r="M603" s="8"/>
      <c r="N603" s="59"/>
      <c r="O6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3" s="130" t="e">
        <f>IF(AND(テーブル1[[#This Row],[cCa(mg/dL) '[自動計算']_グラフ表示用]]&lt;&gt;"",テーブル1[[#This Row],[ラベル表示]]=TRUE),テーブル1[[#This Row],[cCa(mg/dL) '[自動計算']_グラフ表示用]],NA())</f>
        <v>#N/A</v>
      </c>
      <c r="Q603" s="130" t="e">
        <f>IF(AND(テーブル1[[#This Row],[P(mg/dL)]]&lt;&gt;"",テーブル1[[#This Row],[ラベル表示]]=TRUE),テーブル1[[#This Row],[P(mg/dL)]],NA())</f>
        <v>#N/A</v>
      </c>
      <c r="R603" s="130" t="e">
        <f>IF(AND(テーブル1[[#This Row],[設定項目]]&lt;&gt;"",テーブル1[[#This Row],[ラベル表示]]=TRUE),テーブル1[[#This Row],[設定項目]],NA())</f>
        <v>#N/A</v>
      </c>
      <c r="S603" s="58" t="e">
        <f>IF(テーブル1[[#This Row],[設定項目]]&gt;=設定!$D$13,テーブル1[[#This Row],[val_J]],NA())</f>
        <v>#N/A</v>
      </c>
      <c r="T603" s="11" t="e">
        <f>IF(テーブル1[[#This Row],[設定項目]]&gt;=設定!$D$13,テーブル1[[#This Row],[val_K]],NA())</f>
        <v>#N/A</v>
      </c>
      <c r="U603" s="11" t="e">
        <f>IF(AND(テーブル1[[#This Row],[設定項目]]&lt;設定!$D$13,テーブル1[[#This Row],[設定項目]]&gt;=設定!$D$12),テーブル1[[#This Row],[val_J]],NA())</f>
        <v>#N/A</v>
      </c>
      <c r="V603" s="11" t="e">
        <f>IF(AND(テーブル1[[#This Row],[設定項目]]&lt;設定!$D$13,テーブル1[[#This Row],[設定項目]]&gt;=設定!$D$12),テーブル1[[#This Row],[val_K]],NA())</f>
        <v>#N/A</v>
      </c>
      <c r="W603" s="11" t="e">
        <f>IF(AND(テーブル1[[#This Row],[設定項目]]&lt;設定!$D$12,テーブル1[[#This Row],[設定項目]]&gt;=設定!$D$11),テーブル1[[#This Row],[val_J]],NA())</f>
        <v>#N/A</v>
      </c>
      <c r="X603" s="11" t="e">
        <f>IF(AND(テーブル1[[#This Row],[設定項目]]&lt;設定!$D$12,テーブル1[[#This Row],[設定項目]]&gt;=設定!$D$11),テーブル1[[#This Row],[val_K]],NA())</f>
        <v>#N/A</v>
      </c>
      <c r="Y603" s="11" t="e">
        <f>IF(AND(テーブル1[[#This Row],[設定項目]]&lt;設定!$D$11,テーブル1[[#This Row],[設定項目]]&gt;=設定!$D$10),テーブル1[[#This Row],[val_J]],NA())</f>
        <v>#N/A</v>
      </c>
      <c r="Z603" s="11" t="e">
        <f>IF(AND(テーブル1[[#This Row],[設定項目]]&lt;設定!$D$11,テーブル1[[#This Row],[設定項目]]&gt;=設定!$D$10),テーブル1[[#This Row],[val_K]],NA())</f>
        <v>#N/A</v>
      </c>
      <c r="AA603" s="11" t="e">
        <f>IF(AND(テーブル1[[#This Row],[設定項目]]&lt;設定!$D$10,テーブル1[[#This Row],[設定項目]]&gt;=設定!$D$9),テーブル1[[#This Row],[val_J]],NA())</f>
        <v>#N/A</v>
      </c>
      <c r="AB603" s="11" t="e">
        <f>IF(AND(テーブル1[[#This Row],[設定項目]]&lt;設定!$D$10,テーブル1[[#This Row],[設定項目]]&gt;=設定!$D$9),テーブル1[[#This Row],[val_K]],NA())</f>
        <v>#N/A</v>
      </c>
      <c r="AC603" s="11" t="e">
        <f>IF(AND(テーブル1[[#This Row],[設定項目]]&lt;設定!$F$8,テーブル1[[#This Row],[設定項目]]&lt;&gt;""),テーブル1[[#This Row],[val_J]],NA())</f>
        <v>#N/A</v>
      </c>
      <c r="AD603" s="11" t="e">
        <f>IF(AND(テーブル1[[#This Row],[設定項目]]&lt;設定!$F$8,テーブル1[[#This Row],[設定項目]]&lt;&gt;""),テーブル1[[#This Row],[val_K]],NA())</f>
        <v>#N/A</v>
      </c>
      <c r="AE603" s="11">
        <f>IF(AND('グラフ(cCa-P)'!$I$11="ON",テーブル1[[#This Row],[ラベル表示]]=TRUE),テーブル1[[#This Row],[名前]],"")</f>
        <v>0</v>
      </c>
      <c r="AF603" s="11">
        <f>IF(AND('グラフ(PTH-cCa,P)'!$I$31="ON",テーブル1[[#This Row],[ラベル表示]]=TRUE),テーブル1[[#This Row],[名前]],"")</f>
        <v>0</v>
      </c>
      <c r="AG603" s="11">
        <f>IF(AND('グラフ(PTH-cCa,P)'!$Y$31="ON",テーブル1[[#This Row],[ラベル表示]]=TRUE),テーブル1[[#This Row],[名前]],"")</f>
        <v>0</v>
      </c>
      <c r="AH603" s="76">
        <f t="shared" si="19"/>
        <v>0</v>
      </c>
    </row>
    <row r="604" spans="2:34" ht="20.399999999999999" customHeight="1" x14ac:dyDescent="0.45">
      <c r="B604" s="129" t="b">
        <v>1</v>
      </c>
      <c r="C604" s="88">
        <f t="shared" si="18"/>
        <v>600</v>
      </c>
      <c r="D604" s="144"/>
      <c r="E604" s="8"/>
      <c r="F604" s="8"/>
      <c r="G604" s="8"/>
      <c r="H604" s="8"/>
      <c r="I604" s="8"/>
      <c r="J604" s="8"/>
      <c r="K604" s="136" t="str">
        <f>テーブル1[[#This Row],[cCa(mg/dL) '[自動計算']_グラフ表示用]]</f>
        <v/>
      </c>
      <c r="L604" s="8"/>
      <c r="M604" s="8"/>
      <c r="N604" s="59"/>
      <c r="O6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4" s="130" t="e">
        <f>IF(AND(テーブル1[[#This Row],[cCa(mg/dL) '[自動計算']_グラフ表示用]]&lt;&gt;"",テーブル1[[#This Row],[ラベル表示]]=TRUE),テーブル1[[#This Row],[cCa(mg/dL) '[自動計算']_グラフ表示用]],NA())</f>
        <v>#N/A</v>
      </c>
      <c r="Q604" s="130" t="e">
        <f>IF(AND(テーブル1[[#This Row],[P(mg/dL)]]&lt;&gt;"",テーブル1[[#This Row],[ラベル表示]]=TRUE),テーブル1[[#This Row],[P(mg/dL)]],NA())</f>
        <v>#N/A</v>
      </c>
      <c r="R604" s="130" t="e">
        <f>IF(AND(テーブル1[[#This Row],[設定項目]]&lt;&gt;"",テーブル1[[#This Row],[ラベル表示]]=TRUE),テーブル1[[#This Row],[設定項目]],NA())</f>
        <v>#N/A</v>
      </c>
      <c r="S604" s="58" t="e">
        <f>IF(テーブル1[[#This Row],[設定項目]]&gt;=設定!$D$13,テーブル1[[#This Row],[val_J]],NA())</f>
        <v>#N/A</v>
      </c>
      <c r="T604" s="11" t="e">
        <f>IF(テーブル1[[#This Row],[設定項目]]&gt;=設定!$D$13,テーブル1[[#This Row],[val_K]],NA())</f>
        <v>#N/A</v>
      </c>
      <c r="U604" s="11" t="e">
        <f>IF(AND(テーブル1[[#This Row],[設定項目]]&lt;設定!$D$13,テーブル1[[#This Row],[設定項目]]&gt;=設定!$D$12),テーブル1[[#This Row],[val_J]],NA())</f>
        <v>#N/A</v>
      </c>
      <c r="V604" s="11" t="e">
        <f>IF(AND(テーブル1[[#This Row],[設定項目]]&lt;設定!$D$13,テーブル1[[#This Row],[設定項目]]&gt;=設定!$D$12),テーブル1[[#This Row],[val_K]],NA())</f>
        <v>#N/A</v>
      </c>
      <c r="W604" s="11" t="e">
        <f>IF(AND(テーブル1[[#This Row],[設定項目]]&lt;設定!$D$12,テーブル1[[#This Row],[設定項目]]&gt;=設定!$D$11),テーブル1[[#This Row],[val_J]],NA())</f>
        <v>#N/A</v>
      </c>
      <c r="X604" s="11" t="e">
        <f>IF(AND(テーブル1[[#This Row],[設定項目]]&lt;設定!$D$12,テーブル1[[#This Row],[設定項目]]&gt;=設定!$D$11),テーブル1[[#This Row],[val_K]],NA())</f>
        <v>#N/A</v>
      </c>
      <c r="Y604" s="11" t="e">
        <f>IF(AND(テーブル1[[#This Row],[設定項目]]&lt;設定!$D$11,テーブル1[[#This Row],[設定項目]]&gt;=設定!$D$10),テーブル1[[#This Row],[val_J]],NA())</f>
        <v>#N/A</v>
      </c>
      <c r="Z604" s="11" t="e">
        <f>IF(AND(テーブル1[[#This Row],[設定項目]]&lt;設定!$D$11,テーブル1[[#This Row],[設定項目]]&gt;=設定!$D$10),テーブル1[[#This Row],[val_K]],NA())</f>
        <v>#N/A</v>
      </c>
      <c r="AA604" s="11" t="e">
        <f>IF(AND(テーブル1[[#This Row],[設定項目]]&lt;設定!$D$10,テーブル1[[#This Row],[設定項目]]&gt;=設定!$D$9),テーブル1[[#This Row],[val_J]],NA())</f>
        <v>#N/A</v>
      </c>
      <c r="AB604" s="11" t="e">
        <f>IF(AND(テーブル1[[#This Row],[設定項目]]&lt;設定!$D$10,テーブル1[[#This Row],[設定項目]]&gt;=設定!$D$9),テーブル1[[#This Row],[val_K]],NA())</f>
        <v>#N/A</v>
      </c>
      <c r="AC604" s="11" t="e">
        <f>IF(AND(テーブル1[[#This Row],[設定項目]]&lt;設定!$F$8,テーブル1[[#This Row],[設定項目]]&lt;&gt;""),テーブル1[[#This Row],[val_J]],NA())</f>
        <v>#N/A</v>
      </c>
      <c r="AD604" s="11" t="e">
        <f>IF(AND(テーブル1[[#This Row],[設定項目]]&lt;設定!$F$8,テーブル1[[#This Row],[設定項目]]&lt;&gt;""),テーブル1[[#This Row],[val_K]],NA())</f>
        <v>#N/A</v>
      </c>
      <c r="AE604" s="11">
        <f>IF(AND('グラフ(cCa-P)'!$I$11="ON",テーブル1[[#This Row],[ラベル表示]]=TRUE),テーブル1[[#This Row],[名前]],"")</f>
        <v>0</v>
      </c>
      <c r="AF604" s="11">
        <f>IF(AND('グラフ(PTH-cCa,P)'!$I$31="ON",テーブル1[[#This Row],[ラベル表示]]=TRUE),テーブル1[[#This Row],[名前]],"")</f>
        <v>0</v>
      </c>
      <c r="AG604" s="11">
        <f>IF(AND('グラフ(PTH-cCa,P)'!$Y$31="ON",テーブル1[[#This Row],[ラベル表示]]=TRUE),テーブル1[[#This Row],[名前]],"")</f>
        <v>0</v>
      </c>
      <c r="AH604" s="76">
        <f t="shared" si="19"/>
        <v>0</v>
      </c>
    </row>
    <row r="605" spans="2:34" ht="20.399999999999999" customHeight="1" x14ac:dyDescent="0.45">
      <c r="B605" s="129" t="b">
        <v>1</v>
      </c>
      <c r="C605" s="88">
        <f t="shared" si="18"/>
        <v>601</v>
      </c>
      <c r="D605" s="144"/>
      <c r="E605" s="8"/>
      <c r="F605" s="8"/>
      <c r="G605" s="8"/>
      <c r="H605" s="8"/>
      <c r="I605" s="8"/>
      <c r="J605" s="8"/>
      <c r="K605" s="136" t="str">
        <f>テーブル1[[#This Row],[cCa(mg/dL) '[自動計算']_グラフ表示用]]</f>
        <v/>
      </c>
      <c r="L605" s="8"/>
      <c r="M605" s="8"/>
      <c r="N605" s="59"/>
      <c r="O6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5" s="130" t="e">
        <f>IF(AND(テーブル1[[#This Row],[cCa(mg/dL) '[自動計算']_グラフ表示用]]&lt;&gt;"",テーブル1[[#This Row],[ラベル表示]]=TRUE),テーブル1[[#This Row],[cCa(mg/dL) '[自動計算']_グラフ表示用]],NA())</f>
        <v>#N/A</v>
      </c>
      <c r="Q605" s="130" t="e">
        <f>IF(AND(テーブル1[[#This Row],[P(mg/dL)]]&lt;&gt;"",テーブル1[[#This Row],[ラベル表示]]=TRUE),テーブル1[[#This Row],[P(mg/dL)]],NA())</f>
        <v>#N/A</v>
      </c>
      <c r="R605" s="130" t="e">
        <f>IF(AND(テーブル1[[#This Row],[設定項目]]&lt;&gt;"",テーブル1[[#This Row],[ラベル表示]]=TRUE),テーブル1[[#This Row],[設定項目]],NA())</f>
        <v>#N/A</v>
      </c>
      <c r="S605" s="58" t="e">
        <f>IF(テーブル1[[#This Row],[設定項目]]&gt;=設定!$D$13,テーブル1[[#This Row],[val_J]],NA())</f>
        <v>#N/A</v>
      </c>
      <c r="T605" s="11" t="e">
        <f>IF(テーブル1[[#This Row],[設定項目]]&gt;=設定!$D$13,テーブル1[[#This Row],[val_K]],NA())</f>
        <v>#N/A</v>
      </c>
      <c r="U605" s="11" t="e">
        <f>IF(AND(テーブル1[[#This Row],[設定項目]]&lt;設定!$D$13,テーブル1[[#This Row],[設定項目]]&gt;=設定!$D$12),テーブル1[[#This Row],[val_J]],NA())</f>
        <v>#N/A</v>
      </c>
      <c r="V605" s="11" t="e">
        <f>IF(AND(テーブル1[[#This Row],[設定項目]]&lt;設定!$D$13,テーブル1[[#This Row],[設定項目]]&gt;=設定!$D$12),テーブル1[[#This Row],[val_K]],NA())</f>
        <v>#N/A</v>
      </c>
      <c r="W605" s="11" t="e">
        <f>IF(AND(テーブル1[[#This Row],[設定項目]]&lt;設定!$D$12,テーブル1[[#This Row],[設定項目]]&gt;=設定!$D$11),テーブル1[[#This Row],[val_J]],NA())</f>
        <v>#N/A</v>
      </c>
      <c r="X605" s="11" t="e">
        <f>IF(AND(テーブル1[[#This Row],[設定項目]]&lt;設定!$D$12,テーブル1[[#This Row],[設定項目]]&gt;=設定!$D$11),テーブル1[[#This Row],[val_K]],NA())</f>
        <v>#N/A</v>
      </c>
      <c r="Y605" s="11" t="e">
        <f>IF(AND(テーブル1[[#This Row],[設定項目]]&lt;設定!$D$11,テーブル1[[#This Row],[設定項目]]&gt;=設定!$D$10),テーブル1[[#This Row],[val_J]],NA())</f>
        <v>#N/A</v>
      </c>
      <c r="Z605" s="11" t="e">
        <f>IF(AND(テーブル1[[#This Row],[設定項目]]&lt;設定!$D$11,テーブル1[[#This Row],[設定項目]]&gt;=設定!$D$10),テーブル1[[#This Row],[val_K]],NA())</f>
        <v>#N/A</v>
      </c>
      <c r="AA605" s="11" t="e">
        <f>IF(AND(テーブル1[[#This Row],[設定項目]]&lt;設定!$D$10,テーブル1[[#This Row],[設定項目]]&gt;=設定!$D$9),テーブル1[[#This Row],[val_J]],NA())</f>
        <v>#N/A</v>
      </c>
      <c r="AB605" s="11" t="e">
        <f>IF(AND(テーブル1[[#This Row],[設定項目]]&lt;設定!$D$10,テーブル1[[#This Row],[設定項目]]&gt;=設定!$D$9),テーブル1[[#This Row],[val_K]],NA())</f>
        <v>#N/A</v>
      </c>
      <c r="AC605" s="11" t="e">
        <f>IF(AND(テーブル1[[#This Row],[設定項目]]&lt;設定!$F$8,テーブル1[[#This Row],[設定項目]]&lt;&gt;""),テーブル1[[#This Row],[val_J]],NA())</f>
        <v>#N/A</v>
      </c>
      <c r="AD605" s="11" t="e">
        <f>IF(AND(テーブル1[[#This Row],[設定項目]]&lt;設定!$F$8,テーブル1[[#This Row],[設定項目]]&lt;&gt;""),テーブル1[[#This Row],[val_K]],NA())</f>
        <v>#N/A</v>
      </c>
      <c r="AE605" s="11">
        <f>IF(AND('グラフ(cCa-P)'!$I$11="ON",テーブル1[[#This Row],[ラベル表示]]=TRUE),テーブル1[[#This Row],[名前]],"")</f>
        <v>0</v>
      </c>
      <c r="AF605" s="11">
        <f>IF(AND('グラフ(PTH-cCa,P)'!$I$31="ON",テーブル1[[#This Row],[ラベル表示]]=TRUE),テーブル1[[#This Row],[名前]],"")</f>
        <v>0</v>
      </c>
      <c r="AG605" s="11">
        <f>IF(AND('グラフ(PTH-cCa,P)'!$Y$31="ON",テーブル1[[#This Row],[ラベル表示]]=TRUE),テーブル1[[#This Row],[名前]],"")</f>
        <v>0</v>
      </c>
      <c r="AH605" s="76">
        <f t="shared" si="19"/>
        <v>0</v>
      </c>
    </row>
    <row r="606" spans="2:34" ht="20.399999999999999" customHeight="1" x14ac:dyDescent="0.45">
      <c r="B606" s="129" t="b">
        <v>1</v>
      </c>
      <c r="C606" s="88">
        <f t="shared" si="18"/>
        <v>602</v>
      </c>
      <c r="D606" s="144"/>
      <c r="E606" s="8"/>
      <c r="F606" s="8"/>
      <c r="G606" s="8"/>
      <c r="H606" s="8"/>
      <c r="I606" s="8"/>
      <c r="J606" s="8"/>
      <c r="K606" s="136" t="str">
        <f>テーブル1[[#This Row],[cCa(mg/dL) '[自動計算']_グラフ表示用]]</f>
        <v/>
      </c>
      <c r="L606" s="8"/>
      <c r="M606" s="8"/>
      <c r="N606" s="59"/>
      <c r="O6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6" s="130" t="e">
        <f>IF(AND(テーブル1[[#This Row],[cCa(mg/dL) '[自動計算']_グラフ表示用]]&lt;&gt;"",テーブル1[[#This Row],[ラベル表示]]=TRUE),テーブル1[[#This Row],[cCa(mg/dL) '[自動計算']_グラフ表示用]],NA())</f>
        <v>#N/A</v>
      </c>
      <c r="Q606" s="130" t="e">
        <f>IF(AND(テーブル1[[#This Row],[P(mg/dL)]]&lt;&gt;"",テーブル1[[#This Row],[ラベル表示]]=TRUE),テーブル1[[#This Row],[P(mg/dL)]],NA())</f>
        <v>#N/A</v>
      </c>
      <c r="R606" s="130" t="e">
        <f>IF(AND(テーブル1[[#This Row],[設定項目]]&lt;&gt;"",テーブル1[[#This Row],[ラベル表示]]=TRUE),テーブル1[[#This Row],[設定項目]],NA())</f>
        <v>#N/A</v>
      </c>
      <c r="S606" s="58" t="e">
        <f>IF(テーブル1[[#This Row],[設定項目]]&gt;=設定!$D$13,テーブル1[[#This Row],[val_J]],NA())</f>
        <v>#N/A</v>
      </c>
      <c r="T606" s="11" t="e">
        <f>IF(テーブル1[[#This Row],[設定項目]]&gt;=設定!$D$13,テーブル1[[#This Row],[val_K]],NA())</f>
        <v>#N/A</v>
      </c>
      <c r="U606" s="11" t="e">
        <f>IF(AND(テーブル1[[#This Row],[設定項目]]&lt;設定!$D$13,テーブル1[[#This Row],[設定項目]]&gt;=設定!$D$12),テーブル1[[#This Row],[val_J]],NA())</f>
        <v>#N/A</v>
      </c>
      <c r="V606" s="11" t="e">
        <f>IF(AND(テーブル1[[#This Row],[設定項目]]&lt;設定!$D$13,テーブル1[[#This Row],[設定項目]]&gt;=設定!$D$12),テーブル1[[#This Row],[val_K]],NA())</f>
        <v>#N/A</v>
      </c>
      <c r="W606" s="11" t="e">
        <f>IF(AND(テーブル1[[#This Row],[設定項目]]&lt;設定!$D$12,テーブル1[[#This Row],[設定項目]]&gt;=設定!$D$11),テーブル1[[#This Row],[val_J]],NA())</f>
        <v>#N/A</v>
      </c>
      <c r="X606" s="11" t="e">
        <f>IF(AND(テーブル1[[#This Row],[設定項目]]&lt;設定!$D$12,テーブル1[[#This Row],[設定項目]]&gt;=設定!$D$11),テーブル1[[#This Row],[val_K]],NA())</f>
        <v>#N/A</v>
      </c>
      <c r="Y606" s="11" t="e">
        <f>IF(AND(テーブル1[[#This Row],[設定項目]]&lt;設定!$D$11,テーブル1[[#This Row],[設定項目]]&gt;=設定!$D$10),テーブル1[[#This Row],[val_J]],NA())</f>
        <v>#N/A</v>
      </c>
      <c r="Z606" s="11" t="e">
        <f>IF(AND(テーブル1[[#This Row],[設定項目]]&lt;設定!$D$11,テーブル1[[#This Row],[設定項目]]&gt;=設定!$D$10),テーブル1[[#This Row],[val_K]],NA())</f>
        <v>#N/A</v>
      </c>
      <c r="AA606" s="11" t="e">
        <f>IF(AND(テーブル1[[#This Row],[設定項目]]&lt;設定!$D$10,テーブル1[[#This Row],[設定項目]]&gt;=設定!$D$9),テーブル1[[#This Row],[val_J]],NA())</f>
        <v>#N/A</v>
      </c>
      <c r="AB606" s="11" t="e">
        <f>IF(AND(テーブル1[[#This Row],[設定項目]]&lt;設定!$D$10,テーブル1[[#This Row],[設定項目]]&gt;=設定!$D$9),テーブル1[[#This Row],[val_K]],NA())</f>
        <v>#N/A</v>
      </c>
      <c r="AC606" s="11" t="e">
        <f>IF(AND(テーブル1[[#This Row],[設定項目]]&lt;設定!$F$8,テーブル1[[#This Row],[設定項目]]&lt;&gt;""),テーブル1[[#This Row],[val_J]],NA())</f>
        <v>#N/A</v>
      </c>
      <c r="AD606" s="11" t="e">
        <f>IF(AND(テーブル1[[#This Row],[設定項目]]&lt;設定!$F$8,テーブル1[[#This Row],[設定項目]]&lt;&gt;""),テーブル1[[#This Row],[val_K]],NA())</f>
        <v>#N/A</v>
      </c>
      <c r="AE606" s="11">
        <f>IF(AND('グラフ(cCa-P)'!$I$11="ON",テーブル1[[#This Row],[ラベル表示]]=TRUE),テーブル1[[#This Row],[名前]],"")</f>
        <v>0</v>
      </c>
      <c r="AF606" s="11">
        <f>IF(AND('グラフ(PTH-cCa,P)'!$I$31="ON",テーブル1[[#This Row],[ラベル表示]]=TRUE),テーブル1[[#This Row],[名前]],"")</f>
        <v>0</v>
      </c>
      <c r="AG606" s="11">
        <f>IF(AND('グラフ(PTH-cCa,P)'!$Y$31="ON",テーブル1[[#This Row],[ラベル表示]]=TRUE),テーブル1[[#This Row],[名前]],"")</f>
        <v>0</v>
      </c>
      <c r="AH606" s="76">
        <f t="shared" si="19"/>
        <v>0</v>
      </c>
    </row>
    <row r="607" spans="2:34" ht="20.399999999999999" customHeight="1" x14ac:dyDescent="0.45">
      <c r="B607" s="129" t="b">
        <v>1</v>
      </c>
      <c r="C607" s="88">
        <f t="shared" si="18"/>
        <v>603</v>
      </c>
      <c r="D607" s="144"/>
      <c r="E607" s="8"/>
      <c r="F607" s="8"/>
      <c r="G607" s="8"/>
      <c r="H607" s="8"/>
      <c r="I607" s="8"/>
      <c r="J607" s="8"/>
      <c r="K607" s="136" t="str">
        <f>テーブル1[[#This Row],[cCa(mg/dL) '[自動計算']_グラフ表示用]]</f>
        <v/>
      </c>
      <c r="L607" s="8"/>
      <c r="M607" s="8"/>
      <c r="N607" s="59"/>
      <c r="O6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7" s="130" t="e">
        <f>IF(AND(テーブル1[[#This Row],[cCa(mg/dL) '[自動計算']_グラフ表示用]]&lt;&gt;"",テーブル1[[#This Row],[ラベル表示]]=TRUE),テーブル1[[#This Row],[cCa(mg/dL) '[自動計算']_グラフ表示用]],NA())</f>
        <v>#N/A</v>
      </c>
      <c r="Q607" s="130" t="e">
        <f>IF(AND(テーブル1[[#This Row],[P(mg/dL)]]&lt;&gt;"",テーブル1[[#This Row],[ラベル表示]]=TRUE),テーブル1[[#This Row],[P(mg/dL)]],NA())</f>
        <v>#N/A</v>
      </c>
      <c r="R607" s="130" t="e">
        <f>IF(AND(テーブル1[[#This Row],[設定項目]]&lt;&gt;"",テーブル1[[#This Row],[ラベル表示]]=TRUE),テーブル1[[#This Row],[設定項目]],NA())</f>
        <v>#N/A</v>
      </c>
      <c r="S607" s="58" t="e">
        <f>IF(テーブル1[[#This Row],[設定項目]]&gt;=設定!$D$13,テーブル1[[#This Row],[val_J]],NA())</f>
        <v>#N/A</v>
      </c>
      <c r="T607" s="11" t="e">
        <f>IF(テーブル1[[#This Row],[設定項目]]&gt;=設定!$D$13,テーブル1[[#This Row],[val_K]],NA())</f>
        <v>#N/A</v>
      </c>
      <c r="U607" s="11" t="e">
        <f>IF(AND(テーブル1[[#This Row],[設定項目]]&lt;設定!$D$13,テーブル1[[#This Row],[設定項目]]&gt;=設定!$D$12),テーブル1[[#This Row],[val_J]],NA())</f>
        <v>#N/A</v>
      </c>
      <c r="V607" s="11" t="e">
        <f>IF(AND(テーブル1[[#This Row],[設定項目]]&lt;設定!$D$13,テーブル1[[#This Row],[設定項目]]&gt;=設定!$D$12),テーブル1[[#This Row],[val_K]],NA())</f>
        <v>#N/A</v>
      </c>
      <c r="W607" s="11" t="e">
        <f>IF(AND(テーブル1[[#This Row],[設定項目]]&lt;設定!$D$12,テーブル1[[#This Row],[設定項目]]&gt;=設定!$D$11),テーブル1[[#This Row],[val_J]],NA())</f>
        <v>#N/A</v>
      </c>
      <c r="X607" s="11" t="e">
        <f>IF(AND(テーブル1[[#This Row],[設定項目]]&lt;設定!$D$12,テーブル1[[#This Row],[設定項目]]&gt;=設定!$D$11),テーブル1[[#This Row],[val_K]],NA())</f>
        <v>#N/A</v>
      </c>
      <c r="Y607" s="11" t="e">
        <f>IF(AND(テーブル1[[#This Row],[設定項目]]&lt;設定!$D$11,テーブル1[[#This Row],[設定項目]]&gt;=設定!$D$10),テーブル1[[#This Row],[val_J]],NA())</f>
        <v>#N/A</v>
      </c>
      <c r="Z607" s="11" t="e">
        <f>IF(AND(テーブル1[[#This Row],[設定項目]]&lt;設定!$D$11,テーブル1[[#This Row],[設定項目]]&gt;=設定!$D$10),テーブル1[[#This Row],[val_K]],NA())</f>
        <v>#N/A</v>
      </c>
      <c r="AA607" s="11" t="e">
        <f>IF(AND(テーブル1[[#This Row],[設定項目]]&lt;設定!$D$10,テーブル1[[#This Row],[設定項目]]&gt;=設定!$D$9),テーブル1[[#This Row],[val_J]],NA())</f>
        <v>#N/A</v>
      </c>
      <c r="AB607" s="11" t="e">
        <f>IF(AND(テーブル1[[#This Row],[設定項目]]&lt;設定!$D$10,テーブル1[[#This Row],[設定項目]]&gt;=設定!$D$9),テーブル1[[#This Row],[val_K]],NA())</f>
        <v>#N/A</v>
      </c>
      <c r="AC607" s="11" t="e">
        <f>IF(AND(テーブル1[[#This Row],[設定項目]]&lt;設定!$F$8,テーブル1[[#This Row],[設定項目]]&lt;&gt;""),テーブル1[[#This Row],[val_J]],NA())</f>
        <v>#N/A</v>
      </c>
      <c r="AD607" s="11" t="e">
        <f>IF(AND(テーブル1[[#This Row],[設定項目]]&lt;設定!$F$8,テーブル1[[#This Row],[設定項目]]&lt;&gt;""),テーブル1[[#This Row],[val_K]],NA())</f>
        <v>#N/A</v>
      </c>
      <c r="AE607" s="11">
        <f>IF(AND('グラフ(cCa-P)'!$I$11="ON",テーブル1[[#This Row],[ラベル表示]]=TRUE),テーブル1[[#This Row],[名前]],"")</f>
        <v>0</v>
      </c>
      <c r="AF607" s="11">
        <f>IF(AND('グラフ(PTH-cCa,P)'!$I$31="ON",テーブル1[[#This Row],[ラベル表示]]=TRUE),テーブル1[[#This Row],[名前]],"")</f>
        <v>0</v>
      </c>
      <c r="AG607" s="11">
        <f>IF(AND('グラフ(PTH-cCa,P)'!$Y$31="ON",テーブル1[[#This Row],[ラベル表示]]=TRUE),テーブル1[[#This Row],[名前]],"")</f>
        <v>0</v>
      </c>
      <c r="AH607" s="76">
        <f t="shared" si="19"/>
        <v>0</v>
      </c>
    </row>
    <row r="608" spans="2:34" ht="20.399999999999999" customHeight="1" x14ac:dyDescent="0.45">
      <c r="B608" s="129" t="b">
        <v>1</v>
      </c>
      <c r="C608" s="88">
        <f t="shared" si="18"/>
        <v>604</v>
      </c>
      <c r="D608" s="144"/>
      <c r="E608" s="8"/>
      <c r="F608" s="8"/>
      <c r="G608" s="8"/>
      <c r="H608" s="8"/>
      <c r="I608" s="8"/>
      <c r="J608" s="8"/>
      <c r="K608" s="136" t="str">
        <f>テーブル1[[#This Row],[cCa(mg/dL) '[自動計算']_グラフ表示用]]</f>
        <v/>
      </c>
      <c r="L608" s="8"/>
      <c r="M608" s="8"/>
      <c r="N608" s="59"/>
      <c r="O6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8" s="130" t="e">
        <f>IF(AND(テーブル1[[#This Row],[cCa(mg/dL) '[自動計算']_グラフ表示用]]&lt;&gt;"",テーブル1[[#This Row],[ラベル表示]]=TRUE),テーブル1[[#This Row],[cCa(mg/dL) '[自動計算']_グラフ表示用]],NA())</f>
        <v>#N/A</v>
      </c>
      <c r="Q608" s="130" t="e">
        <f>IF(AND(テーブル1[[#This Row],[P(mg/dL)]]&lt;&gt;"",テーブル1[[#This Row],[ラベル表示]]=TRUE),テーブル1[[#This Row],[P(mg/dL)]],NA())</f>
        <v>#N/A</v>
      </c>
      <c r="R608" s="130" t="e">
        <f>IF(AND(テーブル1[[#This Row],[設定項目]]&lt;&gt;"",テーブル1[[#This Row],[ラベル表示]]=TRUE),テーブル1[[#This Row],[設定項目]],NA())</f>
        <v>#N/A</v>
      </c>
      <c r="S608" s="58" t="e">
        <f>IF(テーブル1[[#This Row],[設定項目]]&gt;=設定!$D$13,テーブル1[[#This Row],[val_J]],NA())</f>
        <v>#N/A</v>
      </c>
      <c r="T608" s="11" t="e">
        <f>IF(テーブル1[[#This Row],[設定項目]]&gt;=設定!$D$13,テーブル1[[#This Row],[val_K]],NA())</f>
        <v>#N/A</v>
      </c>
      <c r="U608" s="11" t="e">
        <f>IF(AND(テーブル1[[#This Row],[設定項目]]&lt;設定!$D$13,テーブル1[[#This Row],[設定項目]]&gt;=設定!$D$12),テーブル1[[#This Row],[val_J]],NA())</f>
        <v>#N/A</v>
      </c>
      <c r="V608" s="11" t="e">
        <f>IF(AND(テーブル1[[#This Row],[設定項目]]&lt;設定!$D$13,テーブル1[[#This Row],[設定項目]]&gt;=設定!$D$12),テーブル1[[#This Row],[val_K]],NA())</f>
        <v>#N/A</v>
      </c>
      <c r="W608" s="11" t="e">
        <f>IF(AND(テーブル1[[#This Row],[設定項目]]&lt;設定!$D$12,テーブル1[[#This Row],[設定項目]]&gt;=設定!$D$11),テーブル1[[#This Row],[val_J]],NA())</f>
        <v>#N/A</v>
      </c>
      <c r="X608" s="11" t="e">
        <f>IF(AND(テーブル1[[#This Row],[設定項目]]&lt;設定!$D$12,テーブル1[[#This Row],[設定項目]]&gt;=設定!$D$11),テーブル1[[#This Row],[val_K]],NA())</f>
        <v>#N/A</v>
      </c>
      <c r="Y608" s="11" t="e">
        <f>IF(AND(テーブル1[[#This Row],[設定項目]]&lt;設定!$D$11,テーブル1[[#This Row],[設定項目]]&gt;=設定!$D$10),テーブル1[[#This Row],[val_J]],NA())</f>
        <v>#N/A</v>
      </c>
      <c r="Z608" s="11" t="e">
        <f>IF(AND(テーブル1[[#This Row],[設定項目]]&lt;設定!$D$11,テーブル1[[#This Row],[設定項目]]&gt;=設定!$D$10),テーブル1[[#This Row],[val_K]],NA())</f>
        <v>#N/A</v>
      </c>
      <c r="AA608" s="11" t="e">
        <f>IF(AND(テーブル1[[#This Row],[設定項目]]&lt;設定!$D$10,テーブル1[[#This Row],[設定項目]]&gt;=設定!$D$9),テーブル1[[#This Row],[val_J]],NA())</f>
        <v>#N/A</v>
      </c>
      <c r="AB608" s="11" t="e">
        <f>IF(AND(テーブル1[[#This Row],[設定項目]]&lt;設定!$D$10,テーブル1[[#This Row],[設定項目]]&gt;=設定!$D$9),テーブル1[[#This Row],[val_K]],NA())</f>
        <v>#N/A</v>
      </c>
      <c r="AC608" s="11" t="e">
        <f>IF(AND(テーブル1[[#This Row],[設定項目]]&lt;設定!$F$8,テーブル1[[#This Row],[設定項目]]&lt;&gt;""),テーブル1[[#This Row],[val_J]],NA())</f>
        <v>#N/A</v>
      </c>
      <c r="AD608" s="11" t="e">
        <f>IF(AND(テーブル1[[#This Row],[設定項目]]&lt;設定!$F$8,テーブル1[[#This Row],[設定項目]]&lt;&gt;""),テーブル1[[#This Row],[val_K]],NA())</f>
        <v>#N/A</v>
      </c>
      <c r="AE608" s="11">
        <f>IF(AND('グラフ(cCa-P)'!$I$11="ON",テーブル1[[#This Row],[ラベル表示]]=TRUE),テーブル1[[#This Row],[名前]],"")</f>
        <v>0</v>
      </c>
      <c r="AF608" s="11">
        <f>IF(AND('グラフ(PTH-cCa,P)'!$I$31="ON",テーブル1[[#This Row],[ラベル表示]]=TRUE),テーブル1[[#This Row],[名前]],"")</f>
        <v>0</v>
      </c>
      <c r="AG608" s="11">
        <f>IF(AND('グラフ(PTH-cCa,P)'!$Y$31="ON",テーブル1[[#This Row],[ラベル表示]]=TRUE),テーブル1[[#This Row],[名前]],"")</f>
        <v>0</v>
      </c>
      <c r="AH608" s="76">
        <f t="shared" si="19"/>
        <v>0</v>
      </c>
    </row>
    <row r="609" spans="2:34" ht="20.399999999999999" customHeight="1" x14ac:dyDescent="0.45">
      <c r="B609" s="129" t="b">
        <v>1</v>
      </c>
      <c r="C609" s="88">
        <f t="shared" si="18"/>
        <v>605</v>
      </c>
      <c r="D609" s="144"/>
      <c r="E609" s="8"/>
      <c r="F609" s="8"/>
      <c r="G609" s="8"/>
      <c r="H609" s="8"/>
      <c r="I609" s="8"/>
      <c r="J609" s="8"/>
      <c r="K609" s="136" t="str">
        <f>テーブル1[[#This Row],[cCa(mg/dL) '[自動計算']_グラフ表示用]]</f>
        <v/>
      </c>
      <c r="L609" s="8"/>
      <c r="M609" s="8"/>
      <c r="N609" s="59"/>
      <c r="O6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09" s="130" t="e">
        <f>IF(AND(テーブル1[[#This Row],[cCa(mg/dL) '[自動計算']_グラフ表示用]]&lt;&gt;"",テーブル1[[#This Row],[ラベル表示]]=TRUE),テーブル1[[#This Row],[cCa(mg/dL) '[自動計算']_グラフ表示用]],NA())</f>
        <v>#N/A</v>
      </c>
      <c r="Q609" s="130" t="e">
        <f>IF(AND(テーブル1[[#This Row],[P(mg/dL)]]&lt;&gt;"",テーブル1[[#This Row],[ラベル表示]]=TRUE),テーブル1[[#This Row],[P(mg/dL)]],NA())</f>
        <v>#N/A</v>
      </c>
      <c r="R609" s="130" t="e">
        <f>IF(AND(テーブル1[[#This Row],[設定項目]]&lt;&gt;"",テーブル1[[#This Row],[ラベル表示]]=TRUE),テーブル1[[#This Row],[設定項目]],NA())</f>
        <v>#N/A</v>
      </c>
      <c r="S609" s="58" t="e">
        <f>IF(テーブル1[[#This Row],[設定項目]]&gt;=設定!$D$13,テーブル1[[#This Row],[val_J]],NA())</f>
        <v>#N/A</v>
      </c>
      <c r="T609" s="11" t="e">
        <f>IF(テーブル1[[#This Row],[設定項目]]&gt;=設定!$D$13,テーブル1[[#This Row],[val_K]],NA())</f>
        <v>#N/A</v>
      </c>
      <c r="U609" s="11" t="e">
        <f>IF(AND(テーブル1[[#This Row],[設定項目]]&lt;設定!$D$13,テーブル1[[#This Row],[設定項目]]&gt;=設定!$D$12),テーブル1[[#This Row],[val_J]],NA())</f>
        <v>#N/A</v>
      </c>
      <c r="V609" s="11" t="e">
        <f>IF(AND(テーブル1[[#This Row],[設定項目]]&lt;設定!$D$13,テーブル1[[#This Row],[設定項目]]&gt;=設定!$D$12),テーブル1[[#This Row],[val_K]],NA())</f>
        <v>#N/A</v>
      </c>
      <c r="W609" s="11" t="e">
        <f>IF(AND(テーブル1[[#This Row],[設定項目]]&lt;設定!$D$12,テーブル1[[#This Row],[設定項目]]&gt;=設定!$D$11),テーブル1[[#This Row],[val_J]],NA())</f>
        <v>#N/A</v>
      </c>
      <c r="X609" s="11" t="e">
        <f>IF(AND(テーブル1[[#This Row],[設定項目]]&lt;設定!$D$12,テーブル1[[#This Row],[設定項目]]&gt;=設定!$D$11),テーブル1[[#This Row],[val_K]],NA())</f>
        <v>#N/A</v>
      </c>
      <c r="Y609" s="11" t="e">
        <f>IF(AND(テーブル1[[#This Row],[設定項目]]&lt;設定!$D$11,テーブル1[[#This Row],[設定項目]]&gt;=設定!$D$10),テーブル1[[#This Row],[val_J]],NA())</f>
        <v>#N/A</v>
      </c>
      <c r="Z609" s="11" t="e">
        <f>IF(AND(テーブル1[[#This Row],[設定項目]]&lt;設定!$D$11,テーブル1[[#This Row],[設定項目]]&gt;=設定!$D$10),テーブル1[[#This Row],[val_K]],NA())</f>
        <v>#N/A</v>
      </c>
      <c r="AA609" s="11" t="e">
        <f>IF(AND(テーブル1[[#This Row],[設定項目]]&lt;設定!$D$10,テーブル1[[#This Row],[設定項目]]&gt;=設定!$D$9),テーブル1[[#This Row],[val_J]],NA())</f>
        <v>#N/A</v>
      </c>
      <c r="AB609" s="11" t="e">
        <f>IF(AND(テーブル1[[#This Row],[設定項目]]&lt;設定!$D$10,テーブル1[[#This Row],[設定項目]]&gt;=設定!$D$9),テーブル1[[#This Row],[val_K]],NA())</f>
        <v>#N/A</v>
      </c>
      <c r="AC609" s="11" t="e">
        <f>IF(AND(テーブル1[[#This Row],[設定項目]]&lt;設定!$F$8,テーブル1[[#This Row],[設定項目]]&lt;&gt;""),テーブル1[[#This Row],[val_J]],NA())</f>
        <v>#N/A</v>
      </c>
      <c r="AD609" s="11" t="e">
        <f>IF(AND(テーブル1[[#This Row],[設定項目]]&lt;設定!$F$8,テーブル1[[#This Row],[設定項目]]&lt;&gt;""),テーブル1[[#This Row],[val_K]],NA())</f>
        <v>#N/A</v>
      </c>
      <c r="AE609" s="11">
        <f>IF(AND('グラフ(cCa-P)'!$I$11="ON",テーブル1[[#This Row],[ラベル表示]]=TRUE),テーブル1[[#This Row],[名前]],"")</f>
        <v>0</v>
      </c>
      <c r="AF609" s="11">
        <f>IF(AND('グラフ(PTH-cCa,P)'!$I$31="ON",テーブル1[[#This Row],[ラベル表示]]=TRUE),テーブル1[[#This Row],[名前]],"")</f>
        <v>0</v>
      </c>
      <c r="AG609" s="11">
        <f>IF(AND('グラフ(PTH-cCa,P)'!$Y$31="ON",テーブル1[[#This Row],[ラベル表示]]=TRUE),テーブル1[[#This Row],[名前]],"")</f>
        <v>0</v>
      </c>
      <c r="AH609" s="76">
        <f t="shared" si="19"/>
        <v>0</v>
      </c>
    </row>
    <row r="610" spans="2:34" ht="20.399999999999999" customHeight="1" x14ac:dyDescent="0.45">
      <c r="B610" s="129" t="b">
        <v>1</v>
      </c>
      <c r="C610" s="88">
        <f t="shared" si="18"/>
        <v>606</v>
      </c>
      <c r="D610" s="144"/>
      <c r="E610" s="8"/>
      <c r="F610" s="8"/>
      <c r="G610" s="8"/>
      <c r="H610" s="8"/>
      <c r="I610" s="8"/>
      <c r="J610" s="8"/>
      <c r="K610" s="136" t="str">
        <f>テーブル1[[#This Row],[cCa(mg/dL) '[自動計算']_グラフ表示用]]</f>
        <v/>
      </c>
      <c r="L610" s="8"/>
      <c r="M610" s="8"/>
      <c r="N610" s="59"/>
      <c r="O6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0" s="130" t="e">
        <f>IF(AND(テーブル1[[#This Row],[cCa(mg/dL) '[自動計算']_グラフ表示用]]&lt;&gt;"",テーブル1[[#This Row],[ラベル表示]]=TRUE),テーブル1[[#This Row],[cCa(mg/dL) '[自動計算']_グラフ表示用]],NA())</f>
        <v>#N/A</v>
      </c>
      <c r="Q610" s="130" t="e">
        <f>IF(AND(テーブル1[[#This Row],[P(mg/dL)]]&lt;&gt;"",テーブル1[[#This Row],[ラベル表示]]=TRUE),テーブル1[[#This Row],[P(mg/dL)]],NA())</f>
        <v>#N/A</v>
      </c>
      <c r="R610" s="130" t="e">
        <f>IF(AND(テーブル1[[#This Row],[設定項目]]&lt;&gt;"",テーブル1[[#This Row],[ラベル表示]]=TRUE),テーブル1[[#This Row],[設定項目]],NA())</f>
        <v>#N/A</v>
      </c>
      <c r="S610" s="58" t="e">
        <f>IF(テーブル1[[#This Row],[設定項目]]&gt;=設定!$D$13,テーブル1[[#This Row],[val_J]],NA())</f>
        <v>#N/A</v>
      </c>
      <c r="T610" s="11" t="e">
        <f>IF(テーブル1[[#This Row],[設定項目]]&gt;=設定!$D$13,テーブル1[[#This Row],[val_K]],NA())</f>
        <v>#N/A</v>
      </c>
      <c r="U610" s="11" t="e">
        <f>IF(AND(テーブル1[[#This Row],[設定項目]]&lt;設定!$D$13,テーブル1[[#This Row],[設定項目]]&gt;=設定!$D$12),テーブル1[[#This Row],[val_J]],NA())</f>
        <v>#N/A</v>
      </c>
      <c r="V610" s="11" t="e">
        <f>IF(AND(テーブル1[[#This Row],[設定項目]]&lt;設定!$D$13,テーブル1[[#This Row],[設定項目]]&gt;=設定!$D$12),テーブル1[[#This Row],[val_K]],NA())</f>
        <v>#N/A</v>
      </c>
      <c r="W610" s="11" t="e">
        <f>IF(AND(テーブル1[[#This Row],[設定項目]]&lt;設定!$D$12,テーブル1[[#This Row],[設定項目]]&gt;=設定!$D$11),テーブル1[[#This Row],[val_J]],NA())</f>
        <v>#N/A</v>
      </c>
      <c r="X610" s="11" t="e">
        <f>IF(AND(テーブル1[[#This Row],[設定項目]]&lt;設定!$D$12,テーブル1[[#This Row],[設定項目]]&gt;=設定!$D$11),テーブル1[[#This Row],[val_K]],NA())</f>
        <v>#N/A</v>
      </c>
      <c r="Y610" s="11" t="e">
        <f>IF(AND(テーブル1[[#This Row],[設定項目]]&lt;設定!$D$11,テーブル1[[#This Row],[設定項目]]&gt;=設定!$D$10),テーブル1[[#This Row],[val_J]],NA())</f>
        <v>#N/A</v>
      </c>
      <c r="Z610" s="11" t="e">
        <f>IF(AND(テーブル1[[#This Row],[設定項目]]&lt;設定!$D$11,テーブル1[[#This Row],[設定項目]]&gt;=設定!$D$10),テーブル1[[#This Row],[val_K]],NA())</f>
        <v>#N/A</v>
      </c>
      <c r="AA610" s="11" t="e">
        <f>IF(AND(テーブル1[[#This Row],[設定項目]]&lt;設定!$D$10,テーブル1[[#This Row],[設定項目]]&gt;=設定!$D$9),テーブル1[[#This Row],[val_J]],NA())</f>
        <v>#N/A</v>
      </c>
      <c r="AB610" s="11" t="e">
        <f>IF(AND(テーブル1[[#This Row],[設定項目]]&lt;設定!$D$10,テーブル1[[#This Row],[設定項目]]&gt;=設定!$D$9),テーブル1[[#This Row],[val_K]],NA())</f>
        <v>#N/A</v>
      </c>
      <c r="AC610" s="11" t="e">
        <f>IF(AND(テーブル1[[#This Row],[設定項目]]&lt;設定!$F$8,テーブル1[[#This Row],[設定項目]]&lt;&gt;""),テーブル1[[#This Row],[val_J]],NA())</f>
        <v>#N/A</v>
      </c>
      <c r="AD610" s="11" t="e">
        <f>IF(AND(テーブル1[[#This Row],[設定項目]]&lt;設定!$F$8,テーブル1[[#This Row],[設定項目]]&lt;&gt;""),テーブル1[[#This Row],[val_K]],NA())</f>
        <v>#N/A</v>
      </c>
      <c r="AE610" s="11">
        <f>IF(AND('グラフ(cCa-P)'!$I$11="ON",テーブル1[[#This Row],[ラベル表示]]=TRUE),テーブル1[[#This Row],[名前]],"")</f>
        <v>0</v>
      </c>
      <c r="AF610" s="11">
        <f>IF(AND('グラフ(PTH-cCa,P)'!$I$31="ON",テーブル1[[#This Row],[ラベル表示]]=TRUE),テーブル1[[#This Row],[名前]],"")</f>
        <v>0</v>
      </c>
      <c r="AG610" s="11">
        <f>IF(AND('グラフ(PTH-cCa,P)'!$Y$31="ON",テーブル1[[#This Row],[ラベル表示]]=TRUE),テーブル1[[#This Row],[名前]],"")</f>
        <v>0</v>
      </c>
      <c r="AH610" s="76">
        <f t="shared" si="19"/>
        <v>0</v>
      </c>
    </row>
    <row r="611" spans="2:34" ht="20.399999999999999" customHeight="1" x14ac:dyDescent="0.45">
      <c r="B611" s="129" t="b">
        <v>1</v>
      </c>
      <c r="C611" s="88">
        <f t="shared" si="18"/>
        <v>607</v>
      </c>
      <c r="D611" s="144"/>
      <c r="E611" s="8"/>
      <c r="F611" s="8"/>
      <c r="G611" s="8"/>
      <c r="H611" s="8"/>
      <c r="I611" s="8"/>
      <c r="J611" s="8"/>
      <c r="K611" s="136" t="str">
        <f>テーブル1[[#This Row],[cCa(mg/dL) '[自動計算']_グラフ表示用]]</f>
        <v/>
      </c>
      <c r="L611" s="8"/>
      <c r="M611" s="8"/>
      <c r="N611" s="59"/>
      <c r="O6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1" s="130" t="e">
        <f>IF(AND(テーブル1[[#This Row],[cCa(mg/dL) '[自動計算']_グラフ表示用]]&lt;&gt;"",テーブル1[[#This Row],[ラベル表示]]=TRUE),テーブル1[[#This Row],[cCa(mg/dL) '[自動計算']_グラフ表示用]],NA())</f>
        <v>#N/A</v>
      </c>
      <c r="Q611" s="130" t="e">
        <f>IF(AND(テーブル1[[#This Row],[P(mg/dL)]]&lt;&gt;"",テーブル1[[#This Row],[ラベル表示]]=TRUE),テーブル1[[#This Row],[P(mg/dL)]],NA())</f>
        <v>#N/A</v>
      </c>
      <c r="R611" s="130" t="e">
        <f>IF(AND(テーブル1[[#This Row],[設定項目]]&lt;&gt;"",テーブル1[[#This Row],[ラベル表示]]=TRUE),テーブル1[[#This Row],[設定項目]],NA())</f>
        <v>#N/A</v>
      </c>
      <c r="S611" s="58" t="e">
        <f>IF(テーブル1[[#This Row],[設定項目]]&gt;=設定!$D$13,テーブル1[[#This Row],[val_J]],NA())</f>
        <v>#N/A</v>
      </c>
      <c r="T611" s="11" t="e">
        <f>IF(テーブル1[[#This Row],[設定項目]]&gt;=設定!$D$13,テーブル1[[#This Row],[val_K]],NA())</f>
        <v>#N/A</v>
      </c>
      <c r="U611" s="11" t="e">
        <f>IF(AND(テーブル1[[#This Row],[設定項目]]&lt;設定!$D$13,テーブル1[[#This Row],[設定項目]]&gt;=設定!$D$12),テーブル1[[#This Row],[val_J]],NA())</f>
        <v>#N/A</v>
      </c>
      <c r="V611" s="11" t="e">
        <f>IF(AND(テーブル1[[#This Row],[設定項目]]&lt;設定!$D$13,テーブル1[[#This Row],[設定項目]]&gt;=設定!$D$12),テーブル1[[#This Row],[val_K]],NA())</f>
        <v>#N/A</v>
      </c>
      <c r="W611" s="11" t="e">
        <f>IF(AND(テーブル1[[#This Row],[設定項目]]&lt;設定!$D$12,テーブル1[[#This Row],[設定項目]]&gt;=設定!$D$11),テーブル1[[#This Row],[val_J]],NA())</f>
        <v>#N/A</v>
      </c>
      <c r="X611" s="11" t="e">
        <f>IF(AND(テーブル1[[#This Row],[設定項目]]&lt;設定!$D$12,テーブル1[[#This Row],[設定項目]]&gt;=設定!$D$11),テーブル1[[#This Row],[val_K]],NA())</f>
        <v>#N/A</v>
      </c>
      <c r="Y611" s="11" t="e">
        <f>IF(AND(テーブル1[[#This Row],[設定項目]]&lt;設定!$D$11,テーブル1[[#This Row],[設定項目]]&gt;=設定!$D$10),テーブル1[[#This Row],[val_J]],NA())</f>
        <v>#N/A</v>
      </c>
      <c r="Z611" s="11" t="e">
        <f>IF(AND(テーブル1[[#This Row],[設定項目]]&lt;設定!$D$11,テーブル1[[#This Row],[設定項目]]&gt;=設定!$D$10),テーブル1[[#This Row],[val_K]],NA())</f>
        <v>#N/A</v>
      </c>
      <c r="AA611" s="11" t="e">
        <f>IF(AND(テーブル1[[#This Row],[設定項目]]&lt;設定!$D$10,テーブル1[[#This Row],[設定項目]]&gt;=設定!$D$9),テーブル1[[#This Row],[val_J]],NA())</f>
        <v>#N/A</v>
      </c>
      <c r="AB611" s="11" t="e">
        <f>IF(AND(テーブル1[[#This Row],[設定項目]]&lt;設定!$D$10,テーブル1[[#This Row],[設定項目]]&gt;=設定!$D$9),テーブル1[[#This Row],[val_K]],NA())</f>
        <v>#N/A</v>
      </c>
      <c r="AC611" s="11" t="e">
        <f>IF(AND(テーブル1[[#This Row],[設定項目]]&lt;設定!$F$8,テーブル1[[#This Row],[設定項目]]&lt;&gt;""),テーブル1[[#This Row],[val_J]],NA())</f>
        <v>#N/A</v>
      </c>
      <c r="AD611" s="11" t="e">
        <f>IF(AND(テーブル1[[#This Row],[設定項目]]&lt;設定!$F$8,テーブル1[[#This Row],[設定項目]]&lt;&gt;""),テーブル1[[#This Row],[val_K]],NA())</f>
        <v>#N/A</v>
      </c>
      <c r="AE611" s="11">
        <f>IF(AND('グラフ(cCa-P)'!$I$11="ON",テーブル1[[#This Row],[ラベル表示]]=TRUE),テーブル1[[#This Row],[名前]],"")</f>
        <v>0</v>
      </c>
      <c r="AF611" s="11">
        <f>IF(AND('グラフ(PTH-cCa,P)'!$I$31="ON",テーブル1[[#This Row],[ラベル表示]]=TRUE),テーブル1[[#This Row],[名前]],"")</f>
        <v>0</v>
      </c>
      <c r="AG611" s="11">
        <f>IF(AND('グラフ(PTH-cCa,P)'!$Y$31="ON",テーブル1[[#This Row],[ラベル表示]]=TRUE),テーブル1[[#This Row],[名前]],"")</f>
        <v>0</v>
      </c>
      <c r="AH611" s="76">
        <f t="shared" si="19"/>
        <v>0</v>
      </c>
    </row>
    <row r="612" spans="2:34" ht="20.399999999999999" customHeight="1" x14ac:dyDescent="0.45">
      <c r="B612" s="129" t="b">
        <v>1</v>
      </c>
      <c r="C612" s="88">
        <f t="shared" si="18"/>
        <v>608</v>
      </c>
      <c r="D612" s="144"/>
      <c r="E612" s="8"/>
      <c r="F612" s="8"/>
      <c r="G612" s="8"/>
      <c r="H612" s="8"/>
      <c r="I612" s="8"/>
      <c r="J612" s="8"/>
      <c r="K612" s="136" t="str">
        <f>テーブル1[[#This Row],[cCa(mg/dL) '[自動計算']_グラフ表示用]]</f>
        <v/>
      </c>
      <c r="L612" s="8"/>
      <c r="M612" s="8"/>
      <c r="N612" s="59"/>
      <c r="O6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2" s="130" t="e">
        <f>IF(AND(テーブル1[[#This Row],[cCa(mg/dL) '[自動計算']_グラフ表示用]]&lt;&gt;"",テーブル1[[#This Row],[ラベル表示]]=TRUE),テーブル1[[#This Row],[cCa(mg/dL) '[自動計算']_グラフ表示用]],NA())</f>
        <v>#N/A</v>
      </c>
      <c r="Q612" s="130" t="e">
        <f>IF(AND(テーブル1[[#This Row],[P(mg/dL)]]&lt;&gt;"",テーブル1[[#This Row],[ラベル表示]]=TRUE),テーブル1[[#This Row],[P(mg/dL)]],NA())</f>
        <v>#N/A</v>
      </c>
      <c r="R612" s="130" t="e">
        <f>IF(AND(テーブル1[[#This Row],[設定項目]]&lt;&gt;"",テーブル1[[#This Row],[ラベル表示]]=TRUE),テーブル1[[#This Row],[設定項目]],NA())</f>
        <v>#N/A</v>
      </c>
      <c r="S612" s="58" t="e">
        <f>IF(テーブル1[[#This Row],[設定項目]]&gt;=設定!$D$13,テーブル1[[#This Row],[val_J]],NA())</f>
        <v>#N/A</v>
      </c>
      <c r="T612" s="11" t="e">
        <f>IF(テーブル1[[#This Row],[設定項目]]&gt;=設定!$D$13,テーブル1[[#This Row],[val_K]],NA())</f>
        <v>#N/A</v>
      </c>
      <c r="U612" s="11" t="e">
        <f>IF(AND(テーブル1[[#This Row],[設定項目]]&lt;設定!$D$13,テーブル1[[#This Row],[設定項目]]&gt;=設定!$D$12),テーブル1[[#This Row],[val_J]],NA())</f>
        <v>#N/A</v>
      </c>
      <c r="V612" s="11" t="e">
        <f>IF(AND(テーブル1[[#This Row],[設定項目]]&lt;設定!$D$13,テーブル1[[#This Row],[設定項目]]&gt;=設定!$D$12),テーブル1[[#This Row],[val_K]],NA())</f>
        <v>#N/A</v>
      </c>
      <c r="W612" s="11" t="e">
        <f>IF(AND(テーブル1[[#This Row],[設定項目]]&lt;設定!$D$12,テーブル1[[#This Row],[設定項目]]&gt;=設定!$D$11),テーブル1[[#This Row],[val_J]],NA())</f>
        <v>#N/A</v>
      </c>
      <c r="X612" s="11" t="e">
        <f>IF(AND(テーブル1[[#This Row],[設定項目]]&lt;設定!$D$12,テーブル1[[#This Row],[設定項目]]&gt;=設定!$D$11),テーブル1[[#This Row],[val_K]],NA())</f>
        <v>#N/A</v>
      </c>
      <c r="Y612" s="11" t="e">
        <f>IF(AND(テーブル1[[#This Row],[設定項目]]&lt;設定!$D$11,テーブル1[[#This Row],[設定項目]]&gt;=設定!$D$10),テーブル1[[#This Row],[val_J]],NA())</f>
        <v>#N/A</v>
      </c>
      <c r="Z612" s="11" t="e">
        <f>IF(AND(テーブル1[[#This Row],[設定項目]]&lt;設定!$D$11,テーブル1[[#This Row],[設定項目]]&gt;=設定!$D$10),テーブル1[[#This Row],[val_K]],NA())</f>
        <v>#N/A</v>
      </c>
      <c r="AA612" s="11" t="e">
        <f>IF(AND(テーブル1[[#This Row],[設定項目]]&lt;設定!$D$10,テーブル1[[#This Row],[設定項目]]&gt;=設定!$D$9),テーブル1[[#This Row],[val_J]],NA())</f>
        <v>#N/A</v>
      </c>
      <c r="AB612" s="11" t="e">
        <f>IF(AND(テーブル1[[#This Row],[設定項目]]&lt;設定!$D$10,テーブル1[[#This Row],[設定項目]]&gt;=設定!$D$9),テーブル1[[#This Row],[val_K]],NA())</f>
        <v>#N/A</v>
      </c>
      <c r="AC612" s="11" t="e">
        <f>IF(AND(テーブル1[[#This Row],[設定項目]]&lt;設定!$F$8,テーブル1[[#This Row],[設定項目]]&lt;&gt;""),テーブル1[[#This Row],[val_J]],NA())</f>
        <v>#N/A</v>
      </c>
      <c r="AD612" s="11" t="e">
        <f>IF(AND(テーブル1[[#This Row],[設定項目]]&lt;設定!$F$8,テーブル1[[#This Row],[設定項目]]&lt;&gt;""),テーブル1[[#This Row],[val_K]],NA())</f>
        <v>#N/A</v>
      </c>
      <c r="AE612" s="11">
        <f>IF(AND('グラフ(cCa-P)'!$I$11="ON",テーブル1[[#This Row],[ラベル表示]]=TRUE),テーブル1[[#This Row],[名前]],"")</f>
        <v>0</v>
      </c>
      <c r="AF612" s="11">
        <f>IF(AND('グラフ(PTH-cCa,P)'!$I$31="ON",テーブル1[[#This Row],[ラベル表示]]=TRUE),テーブル1[[#This Row],[名前]],"")</f>
        <v>0</v>
      </c>
      <c r="AG612" s="11">
        <f>IF(AND('グラフ(PTH-cCa,P)'!$Y$31="ON",テーブル1[[#This Row],[ラベル表示]]=TRUE),テーブル1[[#This Row],[名前]],"")</f>
        <v>0</v>
      </c>
      <c r="AH612" s="76">
        <f t="shared" si="19"/>
        <v>0</v>
      </c>
    </row>
    <row r="613" spans="2:34" ht="20.399999999999999" customHeight="1" x14ac:dyDescent="0.45">
      <c r="B613" s="129" t="b">
        <v>1</v>
      </c>
      <c r="C613" s="88">
        <f t="shared" si="18"/>
        <v>609</v>
      </c>
      <c r="D613" s="144"/>
      <c r="E613" s="8"/>
      <c r="F613" s="8"/>
      <c r="G613" s="8"/>
      <c r="H613" s="8"/>
      <c r="I613" s="8"/>
      <c r="J613" s="8"/>
      <c r="K613" s="136" t="str">
        <f>テーブル1[[#This Row],[cCa(mg/dL) '[自動計算']_グラフ表示用]]</f>
        <v/>
      </c>
      <c r="L613" s="8"/>
      <c r="M613" s="8"/>
      <c r="N613" s="59"/>
      <c r="O6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3" s="130" t="e">
        <f>IF(AND(テーブル1[[#This Row],[cCa(mg/dL) '[自動計算']_グラフ表示用]]&lt;&gt;"",テーブル1[[#This Row],[ラベル表示]]=TRUE),テーブル1[[#This Row],[cCa(mg/dL) '[自動計算']_グラフ表示用]],NA())</f>
        <v>#N/A</v>
      </c>
      <c r="Q613" s="130" t="e">
        <f>IF(AND(テーブル1[[#This Row],[P(mg/dL)]]&lt;&gt;"",テーブル1[[#This Row],[ラベル表示]]=TRUE),テーブル1[[#This Row],[P(mg/dL)]],NA())</f>
        <v>#N/A</v>
      </c>
      <c r="R613" s="130" t="e">
        <f>IF(AND(テーブル1[[#This Row],[設定項目]]&lt;&gt;"",テーブル1[[#This Row],[ラベル表示]]=TRUE),テーブル1[[#This Row],[設定項目]],NA())</f>
        <v>#N/A</v>
      </c>
      <c r="S613" s="58" t="e">
        <f>IF(テーブル1[[#This Row],[設定項目]]&gt;=設定!$D$13,テーブル1[[#This Row],[val_J]],NA())</f>
        <v>#N/A</v>
      </c>
      <c r="T613" s="11" t="e">
        <f>IF(テーブル1[[#This Row],[設定項目]]&gt;=設定!$D$13,テーブル1[[#This Row],[val_K]],NA())</f>
        <v>#N/A</v>
      </c>
      <c r="U613" s="11" t="e">
        <f>IF(AND(テーブル1[[#This Row],[設定項目]]&lt;設定!$D$13,テーブル1[[#This Row],[設定項目]]&gt;=設定!$D$12),テーブル1[[#This Row],[val_J]],NA())</f>
        <v>#N/A</v>
      </c>
      <c r="V613" s="11" t="e">
        <f>IF(AND(テーブル1[[#This Row],[設定項目]]&lt;設定!$D$13,テーブル1[[#This Row],[設定項目]]&gt;=設定!$D$12),テーブル1[[#This Row],[val_K]],NA())</f>
        <v>#N/A</v>
      </c>
      <c r="W613" s="11" t="e">
        <f>IF(AND(テーブル1[[#This Row],[設定項目]]&lt;設定!$D$12,テーブル1[[#This Row],[設定項目]]&gt;=設定!$D$11),テーブル1[[#This Row],[val_J]],NA())</f>
        <v>#N/A</v>
      </c>
      <c r="X613" s="11" t="e">
        <f>IF(AND(テーブル1[[#This Row],[設定項目]]&lt;設定!$D$12,テーブル1[[#This Row],[設定項目]]&gt;=設定!$D$11),テーブル1[[#This Row],[val_K]],NA())</f>
        <v>#N/A</v>
      </c>
      <c r="Y613" s="11" t="e">
        <f>IF(AND(テーブル1[[#This Row],[設定項目]]&lt;設定!$D$11,テーブル1[[#This Row],[設定項目]]&gt;=設定!$D$10),テーブル1[[#This Row],[val_J]],NA())</f>
        <v>#N/A</v>
      </c>
      <c r="Z613" s="11" t="e">
        <f>IF(AND(テーブル1[[#This Row],[設定項目]]&lt;設定!$D$11,テーブル1[[#This Row],[設定項目]]&gt;=設定!$D$10),テーブル1[[#This Row],[val_K]],NA())</f>
        <v>#N/A</v>
      </c>
      <c r="AA613" s="11" t="e">
        <f>IF(AND(テーブル1[[#This Row],[設定項目]]&lt;設定!$D$10,テーブル1[[#This Row],[設定項目]]&gt;=設定!$D$9),テーブル1[[#This Row],[val_J]],NA())</f>
        <v>#N/A</v>
      </c>
      <c r="AB613" s="11" t="e">
        <f>IF(AND(テーブル1[[#This Row],[設定項目]]&lt;設定!$D$10,テーブル1[[#This Row],[設定項目]]&gt;=設定!$D$9),テーブル1[[#This Row],[val_K]],NA())</f>
        <v>#N/A</v>
      </c>
      <c r="AC613" s="11" t="e">
        <f>IF(AND(テーブル1[[#This Row],[設定項目]]&lt;設定!$F$8,テーブル1[[#This Row],[設定項目]]&lt;&gt;""),テーブル1[[#This Row],[val_J]],NA())</f>
        <v>#N/A</v>
      </c>
      <c r="AD613" s="11" t="e">
        <f>IF(AND(テーブル1[[#This Row],[設定項目]]&lt;設定!$F$8,テーブル1[[#This Row],[設定項目]]&lt;&gt;""),テーブル1[[#This Row],[val_K]],NA())</f>
        <v>#N/A</v>
      </c>
      <c r="AE613" s="11">
        <f>IF(AND('グラフ(cCa-P)'!$I$11="ON",テーブル1[[#This Row],[ラベル表示]]=TRUE),テーブル1[[#This Row],[名前]],"")</f>
        <v>0</v>
      </c>
      <c r="AF613" s="11">
        <f>IF(AND('グラフ(PTH-cCa,P)'!$I$31="ON",テーブル1[[#This Row],[ラベル表示]]=TRUE),テーブル1[[#This Row],[名前]],"")</f>
        <v>0</v>
      </c>
      <c r="AG613" s="11">
        <f>IF(AND('グラフ(PTH-cCa,P)'!$Y$31="ON",テーブル1[[#This Row],[ラベル表示]]=TRUE),テーブル1[[#This Row],[名前]],"")</f>
        <v>0</v>
      </c>
      <c r="AH613" s="76">
        <f t="shared" si="19"/>
        <v>0</v>
      </c>
    </row>
    <row r="614" spans="2:34" ht="20.399999999999999" customHeight="1" x14ac:dyDescent="0.45">
      <c r="B614" s="129" t="b">
        <v>1</v>
      </c>
      <c r="C614" s="88">
        <f t="shared" si="18"/>
        <v>610</v>
      </c>
      <c r="D614" s="144"/>
      <c r="E614" s="8"/>
      <c r="F614" s="8"/>
      <c r="G614" s="8"/>
      <c r="H614" s="8"/>
      <c r="I614" s="8"/>
      <c r="J614" s="8"/>
      <c r="K614" s="136" t="str">
        <f>テーブル1[[#This Row],[cCa(mg/dL) '[自動計算']_グラフ表示用]]</f>
        <v/>
      </c>
      <c r="L614" s="8"/>
      <c r="M614" s="8"/>
      <c r="N614" s="59"/>
      <c r="O6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4" s="130" t="e">
        <f>IF(AND(テーブル1[[#This Row],[cCa(mg/dL) '[自動計算']_グラフ表示用]]&lt;&gt;"",テーブル1[[#This Row],[ラベル表示]]=TRUE),テーブル1[[#This Row],[cCa(mg/dL) '[自動計算']_グラフ表示用]],NA())</f>
        <v>#N/A</v>
      </c>
      <c r="Q614" s="130" t="e">
        <f>IF(AND(テーブル1[[#This Row],[P(mg/dL)]]&lt;&gt;"",テーブル1[[#This Row],[ラベル表示]]=TRUE),テーブル1[[#This Row],[P(mg/dL)]],NA())</f>
        <v>#N/A</v>
      </c>
      <c r="R614" s="130" t="e">
        <f>IF(AND(テーブル1[[#This Row],[設定項目]]&lt;&gt;"",テーブル1[[#This Row],[ラベル表示]]=TRUE),テーブル1[[#This Row],[設定項目]],NA())</f>
        <v>#N/A</v>
      </c>
      <c r="S614" s="58" t="e">
        <f>IF(テーブル1[[#This Row],[設定項目]]&gt;=設定!$D$13,テーブル1[[#This Row],[val_J]],NA())</f>
        <v>#N/A</v>
      </c>
      <c r="T614" s="11" t="e">
        <f>IF(テーブル1[[#This Row],[設定項目]]&gt;=設定!$D$13,テーブル1[[#This Row],[val_K]],NA())</f>
        <v>#N/A</v>
      </c>
      <c r="U614" s="11" t="e">
        <f>IF(AND(テーブル1[[#This Row],[設定項目]]&lt;設定!$D$13,テーブル1[[#This Row],[設定項目]]&gt;=設定!$D$12),テーブル1[[#This Row],[val_J]],NA())</f>
        <v>#N/A</v>
      </c>
      <c r="V614" s="11" t="e">
        <f>IF(AND(テーブル1[[#This Row],[設定項目]]&lt;設定!$D$13,テーブル1[[#This Row],[設定項目]]&gt;=設定!$D$12),テーブル1[[#This Row],[val_K]],NA())</f>
        <v>#N/A</v>
      </c>
      <c r="W614" s="11" t="e">
        <f>IF(AND(テーブル1[[#This Row],[設定項目]]&lt;設定!$D$12,テーブル1[[#This Row],[設定項目]]&gt;=設定!$D$11),テーブル1[[#This Row],[val_J]],NA())</f>
        <v>#N/A</v>
      </c>
      <c r="X614" s="11" t="e">
        <f>IF(AND(テーブル1[[#This Row],[設定項目]]&lt;設定!$D$12,テーブル1[[#This Row],[設定項目]]&gt;=設定!$D$11),テーブル1[[#This Row],[val_K]],NA())</f>
        <v>#N/A</v>
      </c>
      <c r="Y614" s="11" t="e">
        <f>IF(AND(テーブル1[[#This Row],[設定項目]]&lt;設定!$D$11,テーブル1[[#This Row],[設定項目]]&gt;=設定!$D$10),テーブル1[[#This Row],[val_J]],NA())</f>
        <v>#N/A</v>
      </c>
      <c r="Z614" s="11" t="e">
        <f>IF(AND(テーブル1[[#This Row],[設定項目]]&lt;設定!$D$11,テーブル1[[#This Row],[設定項目]]&gt;=設定!$D$10),テーブル1[[#This Row],[val_K]],NA())</f>
        <v>#N/A</v>
      </c>
      <c r="AA614" s="11" t="e">
        <f>IF(AND(テーブル1[[#This Row],[設定項目]]&lt;設定!$D$10,テーブル1[[#This Row],[設定項目]]&gt;=設定!$D$9),テーブル1[[#This Row],[val_J]],NA())</f>
        <v>#N/A</v>
      </c>
      <c r="AB614" s="11" t="e">
        <f>IF(AND(テーブル1[[#This Row],[設定項目]]&lt;設定!$D$10,テーブル1[[#This Row],[設定項目]]&gt;=設定!$D$9),テーブル1[[#This Row],[val_K]],NA())</f>
        <v>#N/A</v>
      </c>
      <c r="AC614" s="11" t="e">
        <f>IF(AND(テーブル1[[#This Row],[設定項目]]&lt;設定!$F$8,テーブル1[[#This Row],[設定項目]]&lt;&gt;""),テーブル1[[#This Row],[val_J]],NA())</f>
        <v>#N/A</v>
      </c>
      <c r="AD614" s="11" t="e">
        <f>IF(AND(テーブル1[[#This Row],[設定項目]]&lt;設定!$F$8,テーブル1[[#This Row],[設定項目]]&lt;&gt;""),テーブル1[[#This Row],[val_K]],NA())</f>
        <v>#N/A</v>
      </c>
      <c r="AE614" s="11">
        <f>IF(AND('グラフ(cCa-P)'!$I$11="ON",テーブル1[[#This Row],[ラベル表示]]=TRUE),テーブル1[[#This Row],[名前]],"")</f>
        <v>0</v>
      </c>
      <c r="AF614" s="11">
        <f>IF(AND('グラフ(PTH-cCa,P)'!$I$31="ON",テーブル1[[#This Row],[ラベル表示]]=TRUE),テーブル1[[#This Row],[名前]],"")</f>
        <v>0</v>
      </c>
      <c r="AG614" s="11">
        <f>IF(AND('グラフ(PTH-cCa,P)'!$Y$31="ON",テーブル1[[#This Row],[ラベル表示]]=TRUE),テーブル1[[#This Row],[名前]],"")</f>
        <v>0</v>
      </c>
      <c r="AH614" s="76">
        <f t="shared" si="19"/>
        <v>0</v>
      </c>
    </row>
    <row r="615" spans="2:34" ht="20.399999999999999" customHeight="1" x14ac:dyDescent="0.45">
      <c r="B615" s="129" t="b">
        <v>1</v>
      </c>
      <c r="C615" s="88">
        <f t="shared" si="18"/>
        <v>611</v>
      </c>
      <c r="D615" s="144"/>
      <c r="E615" s="8"/>
      <c r="F615" s="8"/>
      <c r="G615" s="8"/>
      <c r="H615" s="8"/>
      <c r="I615" s="8"/>
      <c r="J615" s="8"/>
      <c r="K615" s="136" t="str">
        <f>テーブル1[[#This Row],[cCa(mg/dL) '[自動計算']_グラフ表示用]]</f>
        <v/>
      </c>
      <c r="L615" s="8"/>
      <c r="M615" s="8"/>
      <c r="N615" s="59"/>
      <c r="O6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5" s="130" t="e">
        <f>IF(AND(テーブル1[[#This Row],[cCa(mg/dL) '[自動計算']_グラフ表示用]]&lt;&gt;"",テーブル1[[#This Row],[ラベル表示]]=TRUE),テーブル1[[#This Row],[cCa(mg/dL) '[自動計算']_グラフ表示用]],NA())</f>
        <v>#N/A</v>
      </c>
      <c r="Q615" s="130" t="e">
        <f>IF(AND(テーブル1[[#This Row],[P(mg/dL)]]&lt;&gt;"",テーブル1[[#This Row],[ラベル表示]]=TRUE),テーブル1[[#This Row],[P(mg/dL)]],NA())</f>
        <v>#N/A</v>
      </c>
      <c r="R615" s="130" t="e">
        <f>IF(AND(テーブル1[[#This Row],[設定項目]]&lt;&gt;"",テーブル1[[#This Row],[ラベル表示]]=TRUE),テーブル1[[#This Row],[設定項目]],NA())</f>
        <v>#N/A</v>
      </c>
      <c r="S615" s="58" t="e">
        <f>IF(テーブル1[[#This Row],[設定項目]]&gt;=設定!$D$13,テーブル1[[#This Row],[val_J]],NA())</f>
        <v>#N/A</v>
      </c>
      <c r="T615" s="11" t="e">
        <f>IF(テーブル1[[#This Row],[設定項目]]&gt;=設定!$D$13,テーブル1[[#This Row],[val_K]],NA())</f>
        <v>#N/A</v>
      </c>
      <c r="U615" s="11" t="e">
        <f>IF(AND(テーブル1[[#This Row],[設定項目]]&lt;設定!$D$13,テーブル1[[#This Row],[設定項目]]&gt;=設定!$D$12),テーブル1[[#This Row],[val_J]],NA())</f>
        <v>#N/A</v>
      </c>
      <c r="V615" s="11" t="e">
        <f>IF(AND(テーブル1[[#This Row],[設定項目]]&lt;設定!$D$13,テーブル1[[#This Row],[設定項目]]&gt;=設定!$D$12),テーブル1[[#This Row],[val_K]],NA())</f>
        <v>#N/A</v>
      </c>
      <c r="W615" s="11" t="e">
        <f>IF(AND(テーブル1[[#This Row],[設定項目]]&lt;設定!$D$12,テーブル1[[#This Row],[設定項目]]&gt;=設定!$D$11),テーブル1[[#This Row],[val_J]],NA())</f>
        <v>#N/A</v>
      </c>
      <c r="X615" s="11" t="e">
        <f>IF(AND(テーブル1[[#This Row],[設定項目]]&lt;設定!$D$12,テーブル1[[#This Row],[設定項目]]&gt;=設定!$D$11),テーブル1[[#This Row],[val_K]],NA())</f>
        <v>#N/A</v>
      </c>
      <c r="Y615" s="11" t="e">
        <f>IF(AND(テーブル1[[#This Row],[設定項目]]&lt;設定!$D$11,テーブル1[[#This Row],[設定項目]]&gt;=設定!$D$10),テーブル1[[#This Row],[val_J]],NA())</f>
        <v>#N/A</v>
      </c>
      <c r="Z615" s="11" t="e">
        <f>IF(AND(テーブル1[[#This Row],[設定項目]]&lt;設定!$D$11,テーブル1[[#This Row],[設定項目]]&gt;=設定!$D$10),テーブル1[[#This Row],[val_K]],NA())</f>
        <v>#N/A</v>
      </c>
      <c r="AA615" s="11" t="e">
        <f>IF(AND(テーブル1[[#This Row],[設定項目]]&lt;設定!$D$10,テーブル1[[#This Row],[設定項目]]&gt;=設定!$D$9),テーブル1[[#This Row],[val_J]],NA())</f>
        <v>#N/A</v>
      </c>
      <c r="AB615" s="11" t="e">
        <f>IF(AND(テーブル1[[#This Row],[設定項目]]&lt;設定!$D$10,テーブル1[[#This Row],[設定項目]]&gt;=設定!$D$9),テーブル1[[#This Row],[val_K]],NA())</f>
        <v>#N/A</v>
      </c>
      <c r="AC615" s="11" t="e">
        <f>IF(AND(テーブル1[[#This Row],[設定項目]]&lt;設定!$F$8,テーブル1[[#This Row],[設定項目]]&lt;&gt;""),テーブル1[[#This Row],[val_J]],NA())</f>
        <v>#N/A</v>
      </c>
      <c r="AD615" s="11" t="e">
        <f>IF(AND(テーブル1[[#This Row],[設定項目]]&lt;設定!$F$8,テーブル1[[#This Row],[設定項目]]&lt;&gt;""),テーブル1[[#This Row],[val_K]],NA())</f>
        <v>#N/A</v>
      </c>
      <c r="AE615" s="11">
        <f>IF(AND('グラフ(cCa-P)'!$I$11="ON",テーブル1[[#This Row],[ラベル表示]]=TRUE),テーブル1[[#This Row],[名前]],"")</f>
        <v>0</v>
      </c>
      <c r="AF615" s="11">
        <f>IF(AND('グラフ(PTH-cCa,P)'!$I$31="ON",テーブル1[[#This Row],[ラベル表示]]=TRUE),テーブル1[[#This Row],[名前]],"")</f>
        <v>0</v>
      </c>
      <c r="AG615" s="11">
        <f>IF(AND('グラフ(PTH-cCa,P)'!$Y$31="ON",テーブル1[[#This Row],[ラベル表示]]=TRUE),テーブル1[[#This Row],[名前]],"")</f>
        <v>0</v>
      </c>
      <c r="AH615" s="76">
        <f t="shared" si="19"/>
        <v>0</v>
      </c>
    </row>
    <row r="616" spans="2:34" ht="20.399999999999999" customHeight="1" x14ac:dyDescent="0.45">
      <c r="B616" s="129" t="b">
        <v>1</v>
      </c>
      <c r="C616" s="88">
        <f t="shared" si="18"/>
        <v>612</v>
      </c>
      <c r="D616" s="144"/>
      <c r="E616" s="8"/>
      <c r="F616" s="8"/>
      <c r="G616" s="8"/>
      <c r="H616" s="8"/>
      <c r="I616" s="8"/>
      <c r="J616" s="8"/>
      <c r="K616" s="136" t="str">
        <f>テーブル1[[#This Row],[cCa(mg/dL) '[自動計算']_グラフ表示用]]</f>
        <v/>
      </c>
      <c r="L616" s="8"/>
      <c r="M616" s="8"/>
      <c r="N616" s="59"/>
      <c r="O6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6" s="130" t="e">
        <f>IF(AND(テーブル1[[#This Row],[cCa(mg/dL) '[自動計算']_グラフ表示用]]&lt;&gt;"",テーブル1[[#This Row],[ラベル表示]]=TRUE),テーブル1[[#This Row],[cCa(mg/dL) '[自動計算']_グラフ表示用]],NA())</f>
        <v>#N/A</v>
      </c>
      <c r="Q616" s="130" t="e">
        <f>IF(AND(テーブル1[[#This Row],[P(mg/dL)]]&lt;&gt;"",テーブル1[[#This Row],[ラベル表示]]=TRUE),テーブル1[[#This Row],[P(mg/dL)]],NA())</f>
        <v>#N/A</v>
      </c>
      <c r="R616" s="130" t="e">
        <f>IF(AND(テーブル1[[#This Row],[設定項目]]&lt;&gt;"",テーブル1[[#This Row],[ラベル表示]]=TRUE),テーブル1[[#This Row],[設定項目]],NA())</f>
        <v>#N/A</v>
      </c>
      <c r="S616" s="58" t="e">
        <f>IF(テーブル1[[#This Row],[設定項目]]&gt;=設定!$D$13,テーブル1[[#This Row],[val_J]],NA())</f>
        <v>#N/A</v>
      </c>
      <c r="T616" s="11" t="e">
        <f>IF(テーブル1[[#This Row],[設定項目]]&gt;=設定!$D$13,テーブル1[[#This Row],[val_K]],NA())</f>
        <v>#N/A</v>
      </c>
      <c r="U616" s="11" t="e">
        <f>IF(AND(テーブル1[[#This Row],[設定項目]]&lt;設定!$D$13,テーブル1[[#This Row],[設定項目]]&gt;=設定!$D$12),テーブル1[[#This Row],[val_J]],NA())</f>
        <v>#N/A</v>
      </c>
      <c r="V616" s="11" t="e">
        <f>IF(AND(テーブル1[[#This Row],[設定項目]]&lt;設定!$D$13,テーブル1[[#This Row],[設定項目]]&gt;=設定!$D$12),テーブル1[[#This Row],[val_K]],NA())</f>
        <v>#N/A</v>
      </c>
      <c r="W616" s="11" t="e">
        <f>IF(AND(テーブル1[[#This Row],[設定項目]]&lt;設定!$D$12,テーブル1[[#This Row],[設定項目]]&gt;=設定!$D$11),テーブル1[[#This Row],[val_J]],NA())</f>
        <v>#N/A</v>
      </c>
      <c r="X616" s="11" t="e">
        <f>IF(AND(テーブル1[[#This Row],[設定項目]]&lt;設定!$D$12,テーブル1[[#This Row],[設定項目]]&gt;=設定!$D$11),テーブル1[[#This Row],[val_K]],NA())</f>
        <v>#N/A</v>
      </c>
      <c r="Y616" s="11" t="e">
        <f>IF(AND(テーブル1[[#This Row],[設定項目]]&lt;設定!$D$11,テーブル1[[#This Row],[設定項目]]&gt;=設定!$D$10),テーブル1[[#This Row],[val_J]],NA())</f>
        <v>#N/A</v>
      </c>
      <c r="Z616" s="11" t="e">
        <f>IF(AND(テーブル1[[#This Row],[設定項目]]&lt;設定!$D$11,テーブル1[[#This Row],[設定項目]]&gt;=設定!$D$10),テーブル1[[#This Row],[val_K]],NA())</f>
        <v>#N/A</v>
      </c>
      <c r="AA616" s="11" t="e">
        <f>IF(AND(テーブル1[[#This Row],[設定項目]]&lt;設定!$D$10,テーブル1[[#This Row],[設定項目]]&gt;=設定!$D$9),テーブル1[[#This Row],[val_J]],NA())</f>
        <v>#N/A</v>
      </c>
      <c r="AB616" s="11" t="e">
        <f>IF(AND(テーブル1[[#This Row],[設定項目]]&lt;設定!$D$10,テーブル1[[#This Row],[設定項目]]&gt;=設定!$D$9),テーブル1[[#This Row],[val_K]],NA())</f>
        <v>#N/A</v>
      </c>
      <c r="AC616" s="11" t="e">
        <f>IF(AND(テーブル1[[#This Row],[設定項目]]&lt;設定!$F$8,テーブル1[[#This Row],[設定項目]]&lt;&gt;""),テーブル1[[#This Row],[val_J]],NA())</f>
        <v>#N/A</v>
      </c>
      <c r="AD616" s="11" t="e">
        <f>IF(AND(テーブル1[[#This Row],[設定項目]]&lt;設定!$F$8,テーブル1[[#This Row],[設定項目]]&lt;&gt;""),テーブル1[[#This Row],[val_K]],NA())</f>
        <v>#N/A</v>
      </c>
      <c r="AE616" s="11">
        <f>IF(AND('グラフ(cCa-P)'!$I$11="ON",テーブル1[[#This Row],[ラベル表示]]=TRUE),テーブル1[[#This Row],[名前]],"")</f>
        <v>0</v>
      </c>
      <c r="AF616" s="11">
        <f>IF(AND('グラフ(PTH-cCa,P)'!$I$31="ON",テーブル1[[#This Row],[ラベル表示]]=TRUE),テーブル1[[#This Row],[名前]],"")</f>
        <v>0</v>
      </c>
      <c r="AG616" s="11">
        <f>IF(AND('グラフ(PTH-cCa,P)'!$Y$31="ON",テーブル1[[#This Row],[ラベル表示]]=TRUE),テーブル1[[#This Row],[名前]],"")</f>
        <v>0</v>
      </c>
      <c r="AH616" s="76">
        <f t="shared" si="19"/>
        <v>0</v>
      </c>
    </row>
    <row r="617" spans="2:34" ht="20.399999999999999" customHeight="1" x14ac:dyDescent="0.45">
      <c r="B617" s="129" t="b">
        <v>1</v>
      </c>
      <c r="C617" s="88">
        <f t="shared" si="18"/>
        <v>613</v>
      </c>
      <c r="D617" s="144"/>
      <c r="E617" s="8"/>
      <c r="F617" s="8"/>
      <c r="G617" s="8"/>
      <c r="H617" s="8"/>
      <c r="I617" s="8"/>
      <c r="J617" s="8"/>
      <c r="K617" s="136" t="str">
        <f>テーブル1[[#This Row],[cCa(mg/dL) '[自動計算']_グラフ表示用]]</f>
        <v/>
      </c>
      <c r="L617" s="8"/>
      <c r="M617" s="8"/>
      <c r="N617" s="59"/>
      <c r="O6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7" s="130" t="e">
        <f>IF(AND(テーブル1[[#This Row],[cCa(mg/dL) '[自動計算']_グラフ表示用]]&lt;&gt;"",テーブル1[[#This Row],[ラベル表示]]=TRUE),テーブル1[[#This Row],[cCa(mg/dL) '[自動計算']_グラフ表示用]],NA())</f>
        <v>#N/A</v>
      </c>
      <c r="Q617" s="130" t="e">
        <f>IF(AND(テーブル1[[#This Row],[P(mg/dL)]]&lt;&gt;"",テーブル1[[#This Row],[ラベル表示]]=TRUE),テーブル1[[#This Row],[P(mg/dL)]],NA())</f>
        <v>#N/A</v>
      </c>
      <c r="R617" s="130" t="e">
        <f>IF(AND(テーブル1[[#This Row],[設定項目]]&lt;&gt;"",テーブル1[[#This Row],[ラベル表示]]=TRUE),テーブル1[[#This Row],[設定項目]],NA())</f>
        <v>#N/A</v>
      </c>
      <c r="S617" s="58" t="e">
        <f>IF(テーブル1[[#This Row],[設定項目]]&gt;=設定!$D$13,テーブル1[[#This Row],[val_J]],NA())</f>
        <v>#N/A</v>
      </c>
      <c r="T617" s="11" t="e">
        <f>IF(テーブル1[[#This Row],[設定項目]]&gt;=設定!$D$13,テーブル1[[#This Row],[val_K]],NA())</f>
        <v>#N/A</v>
      </c>
      <c r="U617" s="11" t="e">
        <f>IF(AND(テーブル1[[#This Row],[設定項目]]&lt;設定!$D$13,テーブル1[[#This Row],[設定項目]]&gt;=設定!$D$12),テーブル1[[#This Row],[val_J]],NA())</f>
        <v>#N/A</v>
      </c>
      <c r="V617" s="11" t="e">
        <f>IF(AND(テーブル1[[#This Row],[設定項目]]&lt;設定!$D$13,テーブル1[[#This Row],[設定項目]]&gt;=設定!$D$12),テーブル1[[#This Row],[val_K]],NA())</f>
        <v>#N/A</v>
      </c>
      <c r="W617" s="11" t="e">
        <f>IF(AND(テーブル1[[#This Row],[設定項目]]&lt;設定!$D$12,テーブル1[[#This Row],[設定項目]]&gt;=設定!$D$11),テーブル1[[#This Row],[val_J]],NA())</f>
        <v>#N/A</v>
      </c>
      <c r="X617" s="11" t="e">
        <f>IF(AND(テーブル1[[#This Row],[設定項目]]&lt;設定!$D$12,テーブル1[[#This Row],[設定項目]]&gt;=設定!$D$11),テーブル1[[#This Row],[val_K]],NA())</f>
        <v>#N/A</v>
      </c>
      <c r="Y617" s="11" t="e">
        <f>IF(AND(テーブル1[[#This Row],[設定項目]]&lt;設定!$D$11,テーブル1[[#This Row],[設定項目]]&gt;=設定!$D$10),テーブル1[[#This Row],[val_J]],NA())</f>
        <v>#N/A</v>
      </c>
      <c r="Z617" s="11" t="e">
        <f>IF(AND(テーブル1[[#This Row],[設定項目]]&lt;設定!$D$11,テーブル1[[#This Row],[設定項目]]&gt;=設定!$D$10),テーブル1[[#This Row],[val_K]],NA())</f>
        <v>#N/A</v>
      </c>
      <c r="AA617" s="11" t="e">
        <f>IF(AND(テーブル1[[#This Row],[設定項目]]&lt;設定!$D$10,テーブル1[[#This Row],[設定項目]]&gt;=設定!$D$9),テーブル1[[#This Row],[val_J]],NA())</f>
        <v>#N/A</v>
      </c>
      <c r="AB617" s="11" t="e">
        <f>IF(AND(テーブル1[[#This Row],[設定項目]]&lt;設定!$D$10,テーブル1[[#This Row],[設定項目]]&gt;=設定!$D$9),テーブル1[[#This Row],[val_K]],NA())</f>
        <v>#N/A</v>
      </c>
      <c r="AC617" s="11" t="e">
        <f>IF(AND(テーブル1[[#This Row],[設定項目]]&lt;設定!$F$8,テーブル1[[#This Row],[設定項目]]&lt;&gt;""),テーブル1[[#This Row],[val_J]],NA())</f>
        <v>#N/A</v>
      </c>
      <c r="AD617" s="11" t="e">
        <f>IF(AND(テーブル1[[#This Row],[設定項目]]&lt;設定!$F$8,テーブル1[[#This Row],[設定項目]]&lt;&gt;""),テーブル1[[#This Row],[val_K]],NA())</f>
        <v>#N/A</v>
      </c>
      <c r="AE617" s="11">
        <f>IF(AND('グラフ(cCa-P)'!$I$11="ON",テーブル1[[#This Row],[ラベル表示]]=TRUE),テーブル1[[#This Row],[名前]],"")</f>
        <v>0</v>
      </c>
      <c r="AF617" s="11">
        <f>IF(AND('グラフ(PTH-cCa,P)'!$I$31="ON",テーブル1[[#This Row],[ラベル表示]]=TRUE),テーブル1[[#This Row],[名前]],"")</f>
        <v>0</v>
      </c>
      <c r="AG617" s="11">
        <f>IF(AND('グラフ(PTH-cCa,P)'!$Y$31="ON",テーブル1[[#This Row],[ラベル表示]]=TRUE),テーブル1[[#This Row],[名前]],"")</f>
        <v>0</v>
      </c>
      <c r="AH617" s="76">
        <f t="shared" si="19"/>
        <v>0</v>
      </c>
    </row>
    <row r="618" spans="2:34" ht="20.399999999999999" customHeight="1" x14ac:dyDescent="0.45">
      <c r="B618" s="129" t="b">
        <v>1</v>
      </c>
      <c r="C618" s="88">
        <f t="shared" si="18"/>
        <v>614</v>
      </c>
      <c r="D618" s="144"/>
      <c r="E618" s="8"/>
      <c r="F618" s="8"/>
      <c r="G618" s="8"/>
      <c r="H618" s="8"/>
      <c r="I618" s="8"/>
      <c r="J618" s="8"/>
      <c r="K618" s="136" t="str">
        <f>テーブル1[[#This Row],[cCa(mg/dL) '[自動計算']_グラフ表示用]]</f>
        <v/>
      </c>
      <c r="L618" s="8"/>
      <c r="M618" s="8"/>
      <c r="N618" s="59"/>
      <c r="O6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8" s="130" t="e">
        <f>IF(AND(テーブル1[[#This Row],[cCa(mg/dL) '[自動計算']_グラフ表示用]]&lt;&gt;"",テーブル1[[#This Row],[ラベル表示]]=TRUE),テーブル1[[#This Row],[cCa(mg/dL) '[自動計算']_グラフ表示用]],NA())</f>
        <v>#N/A</v>
      </c>
      <c r="Q618" s="130" t="e">
        <f>IF(AND(テーブル1[[#This Row],[P(mg/dL)]]&lt;&gt;"",テーブル1[[#This Row],[ラベル表示]]=TRUE),テーブル1[[#This Row],[P(mg/dL)]],NA())</f>
        <v>#N/A</v>
      </c>
      <c r="R618" s="130" t="e">
        <f>IF(AND(テーブル1[[#This Row],[設定項目]]&lt;&gt;"",テーブル1[[#This Row],[ラベル表示]]=TRUE),テーブル1[[#This Row],[設定項目]],NA())</f>
        <v>#N/A</v>
      </c>
      <c r="S618" s="58" t="e">
        <f>IF(テーブル1[[#This Row],[設定項目]]&gt;=設定!$D$13,テーブル1[[#This Row],[val_J]],NA())</f>
        <v>#N/A</v>
      </c>
      <c r="T618" s="11" t="e">
        <f>IF(テーブル1[[#This Row],[設定項目]]&gt;=設定!$D$13,テーブル1[[#This Row],[val_K]],NA())</f>
        <v>#N/A</v>
      </c>
      <c r="U618" s="11" t="e">
        <f>IF(AND(テーブル1[[#This Row],[設定項目]]&lt;設定!$D$13,テーブル1[[#This Row],[設定項目]]&gt;=設定!$D$12),テーブル1[[#This Row],[val_J]],NA())</f>
        <v>#N/A</v>
      </c>
      <c r="V618" s="11" t="e">
        <f>IF(AND(テーブル1[[#This Row],[設定項目]]&lt;設定!$D$13,テーブル1[[#This Row],[設定項目]]&gt;=設定!$D$12),テーブル1[[#This Row],[val_K]],NA())</f>
        <v>#N/A</v>
      </c>
      <c r="W618" s="11" t="e">
        <f>IF(AND(テーブル1[[#This Row],[設定項目]]&lt;設定!$D$12,テーブル1[[#This Row],[設定項目]]&gt;=設定!$D$11),テーブル1[[#This Row],[val_J]],NA())</f>
        <v>#N/A</v>
      </c>
      <c r="X618" s="11" t="e">
        <f>IF(AND(テーブル1[[#This Row],[設定項目]]&lt;設定!$D$12,テーブル1[[#This Row],[設定項目]]&gt;=設定!$D$11),テーブル1[[#This Row],[val_K]],NA())</f>
        <v>#N/A</v>
      </c>
      <c r="Y618" s="11" t="e">
        <f>IF(AND(テーブル1[[#This Row],[設定項目]]&lt;設定!$D$11,テーブル1[[#This Row],[設定項目]]&gt;=設定!$D$10),テーブル1[[#This Row],[val_J]],NA())</f>
        <v>#N/A</v>
      </c>
      <c r="Z618" s="11" t="e">
        <f>IF(AND(テーブル1[[#This Row],[設定項目]]&lt;設定!$D$11,テーブル1[[#This Row],[設定項目]]&gt;=設定!$D$10),テーブル1[[#This Row],[val_K]],NA())</f>
        <v>#N/A</v>
      </c>
      <c r="AA618" s="11" t="e">
        <f>IF(AND(テーブル1[[#This Row],[設定項目]]&lt;設定!$D$10,テーブル1[[#This Row],[設定項目]]&gt;=設定!$D$9),テーブル1[[#This Row],[val_J]],NA())</f>
        <v>#N/A</v>
      </c>
      <c r="AB618" s="11" t="e">
        <f>IF(AND(テーブル1[[#This Row],[設定項目]]&lt;設定!$D$10,テーブル1[[#This Row],[設定項目]]&gt;=設定!$D$9),テーブル1[[#This Row],[val_K]],NA())</f>
        <v>#N/A</v>
      </c>
      <c r="AC618" s="11" t="e">
        <f>IF(AND(テーブル1[[#This Row],[設定項目]]&lt;設定!$F$8,テーブル1[[#This Row],[設定項目]]&lt;&gt;""),テーブル1[[#This Row],[val_J]],NA())</f>
        <v>#N/A</v>
      </c>
      <c r="AD618" s="11" t="e">
        <f>IF(AND(テーブル1[[#This Row],[設定項目]]&lt;設定!$F$8,テーブル1[[#This Row],[設定項目]]&lt;&gt;""),テーブル1[[#This Row],[val_K]],NA())</f>
        <v>#N/A</v>
      </c>
      <c r="AE618" s="11">
        <f>IF(AND('グラフ(cCa-P)'!$I$11="ON",テーブル1[[#This Row],[ラベル表示]]=TRUE),テーブル1[[#This Row],[名前]],"")</f>
        <v>0</v>
      </c>
      <c r="AF618" s="11">
        <f>IF(AND('グラフ(PTH-cCa,P)'!$I$31="ON",テーブル1[[#This Row],[ラベル表示]]=TRUE),テーブル1[[#This Row],[名前]],"")</f>
        <v>0</v>
      </c>
      <c r="AG618" s="11">
        <f>IF(AND('グラフ(PTH-cCa,P)'!$Y$31="ON",テーブル1[[#This Row],[ラベル表示]]=TRUE),テーブル1[[#This Row],[名前]],"")</f>
        <v>0</v>
      </c>
      <c r="AH618" s="76">
        <f t="shared" si="19"/>
        <v>0</v>
      </c>
    </row>
    <row r="619" spans="2:34" ht="20.399999999999999" customHeight="1" x14ac:dyDescent="0.45">
      <c r="B619" s="129" t="b">
        <v>1</v>
      </c>
      <c r="C619" s="88">
        <f t="shared" si="18"/>
        <v>615</v>
      </c>
      <c r="D619" s="144"/>
      <c r="E619" s="8"/>
      <c r="F619" s="8"/>
      <c r="G619" s="8"/>
      <c r="H619" s="8"/>
      <c r="I619" s="8"/>
      <c r="J619" s="8"/>
      <c r="K619" s="136" t="str">
        <f>テーブル1[[#This Row],[cCa(mg/dL) '[自動計算']_グラフ表示用]]</f>
        <v/>
      </c>
      <c r="L619" s="8"/>
      <c r="M619" s="8"/>
      <c r="N619" s="59"/>
      <c r="O6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19" s="130" t="e">
        <f>IF(AND(テーブル1[[#This Row],[cCa(mg/dL) '[自動計算']_グラフ表示用]]&lt;&gt;"",テーブル1[[#This Row],[ラベル表示]]=TRUE),テーブル1[[#This Row],[cCa(mg/dL) '[自動計算']_グラフ表示用]],NA())</f>
        <v>#N/A</v>
      </c>
      <c r="Q619" s="130" t="e">
        <f>IF(AND(テーブル1[[#This Row],[P(mg/dL)]]&lt;&gt;"",テーブル1[[#This Row],[ラベル表示]]=TRUE),テーブル1[[#This Row],[P(mg/dL)]],NA())</f>
        <v>#N/A</v>
      </c>
      <c r="R619" s="130" t="e">
        <f>IF(AND(テーブル1[[#This Row],[設定項目]]&lt;&gt;"",テーブル1[[#This Row],[ラベル表示]]=TRUE),テーブル1[[#This Row],[設定項目]],NA())</f>
        <v>#N/A</v>
      </c>
      <c r="S619" s="58" t="e">
        <f>IF(テーブル1[[#This Row],[設定項目]]&gt;=設定!$D$13,テーブル1[[#This Row],[val_J]],NA())</f>
        <v>#N/A</v>
      </c>
      <c r="T619" s="11" t="e">
        <f>IF(テーブル1[[#This Row],[設定項目]]&gt;=設定!$D$13,テーブル1[[#This Row],[val_K]],NA())</f>
        <v>#N/A</v>
      </c>
      <c r="U619" s="11" t="e">
        <f>IF(AND(テーブル1[[#This Row],[設定項目]]&lt;設定!$D$13,テーブル1[[#This Row],[設定項目]]&gt;=設定!$D$12),テーブル1[[#This Row],[val_J]],NA())</f>
        <v>#N/A</v>
      </c>
      <c r="V619" s="11" t="e">
        <f>IF(AND(テーブル1[[#This Row],[設定項目]]&lt;設定!$D$13,テーブル1[[#This Row],[設定項目]]&gt;=設定!$D$12),テーブル1[[#This Row],[val_K]],NA())</f>
        <v>#N/A</v>
      </c>
      <c r="W619" s="11" t="e">
        <f>IF(AND(テーブル1[[#This Row],[設定項目]]&lt;設定!$D$12,テーブル1[[#This Row],[設定項目]]&gt;=設定!$D$11),テーブル1[[#This Row],[val_J]],NA())</f>
        <v>#N/A</v>
      </c>
      <c r="X619" s="11" t="e">
        <f>IF(AND(テーブル1[[#This Row],[設定項目]]&lt;設定!$D$12,テーブル1[[#This Row],[設定項目]]&gt;=設定!$D$11),テーブル1[[#This Row],[val_K]],NA())</f>
        <v>#N/A</v>
      </c>
      <c r="Y619" s="11" t="e">
        <f>IF(AND(テーブル1[[#This Row],[設定項目]]&lt;設定!$D$11,テーブル1[[#This Row],[設定項目]]&gt;=設定!$D$10),テーブル1[[#This Row],[val_J]],NA())</f>
        <v>#N/A</v>
      </c>
      <c r="Z619" s="11" t="e">
        <f>IF(AND(テーブル1[[#This Row],[設定項目]]&lt;設定!$D$11,テーブル1[[#This Row],[設定項目]]&gt;=設定!$D$10),テーブル1[[#This Row],[val_K]],NA())</f>
        <v>#N/A</v>
      </c>
      <c r="AA619" s="11" t="e">
        <f>IF(AND(テーブル1[[#This Row],[設定項目]]&lt;設定!$D$10,テーブル1[[#This Row],[設定項目]]&gt;=設定!$D$9),テーブル1[[#This Row],[val_J]],NA())</f>
        <v>#N/A</v>
      </c>
      <c r="AB619" s="11" t="e">
        <f>IF(AND(テーブル1[[#This Row],[設定項目]]&lt;設定!$D$10,テーブル1[[#This Row],[設定項目]]&gt;=設定!$D$9),テーブル1[[#This Row],[val_K]],NA())</f>
        <v>#N/A</v>
      </c>
      <c r="AC619" s="11" t="e">
        <f>IF(AND(テーブル1[[#This Row],[設定項目]]&lt;設定!$F$8,テーブル1[[#This Row],[設定項目]]&lt;&gt;""),テーブル1[[#This Row],[val_J]],NA())</f>
        <v>#N/A</v>
      </c>
      <c r="AD619" s="11" t="e">
        <f>IF(AND(テーブル1[[#This Row],[設定項目]]&lt;設定!$F$8,テーブル1[[#This Row],[設定項目]]&lt;&gt;""),テーブル1[[#This Row],[val_K]],NA())</f>
        <v>#N/A</v>
      </c>
      <c r="AE619" s="11">
        <f>IF(AND('グラフ(cCa-P)'!$I$11="ON",テーブル1[[#This Row],[ラベル表示]]=TRUE),テーブル1[[#This Row],[名前]],"")</f>
        <v>0</v>
      </c>
      <c r="AF619" s="11">
        <f>IF(AND('グラフ(PTH-cCa,P)'!$I$31="ON",テーブル1[[#This Row],[ラベル表示]]=TRUE),テーブル1[[#This Row],[名前]],"")</f>
        <v>0</v>
      </c>
      <c r="AG619" s="11">
        <f>IF(AND('グラフ(PTH-cCa,P)'!$Y$31="ON",テーブル1[[#This Row],[ラベル表示]]=TRUE),テーブル1[[#This Row],[名前]],"")</f>
        <v>0</v>
      </c>
      <c r="AH619" s="76">
        <f t="shared" si="19"/>
        <v>0</v>
      </c>
    </row>
    <row r="620" spans="2:34" ht="20.399999999999999" customHeight="1" x14ac:dyDescent="0.45">
      <c r="B620" s="129" t="b">
        <v>1</v>
      </c>
      <c r="C620" s="88">
        <f t="shared" si="18"/>
        <v>616</v>
      </c>
      <c r="D620" s="144"/>
      <c r="E620" s="8"/>
      <c r="F620" s="8"/>
      <c r="G620" s="8"/>
      <c r="H620" s="8"/>
      <c r="I620" s="8"/>
      <c r="J620" s="8"/>
      <c r="K620" s="136" t="str">
        <f>テーブル1[[#This Row],[cCa(mg/dL) '[自動計算']_グラフ表示用]]</f>
        <v/>
      </c>
      <c r="L620" s="8"/>
      <c r="M620" s="8"/>
      <c r="N620" s="59"/>
      <c r="O6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0" s="130" t="e">
        <f>IF(AND(テーブル1[[#This Row],[cCa(mg/dL) '[自動計算']_グラフ表示用]]&lt;&gt;"",テーブル1[[#This Row],[ラベル表示]]=TRUE),テーブル1[[#This Row],[cCa(mg/dL) '[自動計算']_グラフ表示用]],NA())</f>
        <v>#N/A</v>
      </c>
      <c r="Q620" s="130" t="e">
        <f>IF(AND(テーブル1[[#This Row],[P(mg/dL)]]&lt;&gt;"",テーブル1[[#This Row],[ラベル表示]]=TRUE),テーブル1[[#This Row],[P(mg/dL)]],NA())</f>
        <v>#N/A</v>
      </c>
      <c r="R620" s="130" t="e">
        <f>IF(AND(テーブル1[[#This Row],[設定項目]]&lt;&gt;"",テーブル1[[#This Row],[ラベル表示]]=TRUE),テーブル1[[#This Row],[設定項目]],NA())</f>
        <v>#N/A</v>
      </c>
      <c r="S620" s="58" t="e">
        <f>IF(テーブル1[[#This Row],[設定項目]]&gt;=設定!$D$13,テーブル1[[#This Row],[val_J]],NA())</f>
        <v>#N/A</v>
      </c>
      <c r="T620" s="11" t="e">
        <f>IF(テーブル1[[#This Row],[設定項目]]&gt;=設定!$D$13,テーブル1[[#This Row],[val_K]],NA())</f>
        <v>#N/A</v>
      </c>
      <c r="U620" s="11" t="e">
        <f>IF(AND(テーブル1[[#This Row],[設定項目]]&lt;設定!$D$13,テーブル1[[#This Row],[設定項目]]&gt;=設定!$D$12),テーブル1[[#This Row],[val_J]],NA())</f>
        <v>#N/A</v>
      </c>
      <c r="V620" s="11" t="e">
        <f>IF(AND(テーブル1[[#This Row],[設定項目]]&lt;設定!$D$13,テーブル1[[#This Row],[設定項目]]&gt;=設定!$D$12),テーブル1[[#This Row],[val_K]],NA())</f>
        <v>#N/A</v>
      </c>
      <c r="W620" s="11" t="e">
        <f>IF(AND(テーブル1[[#This Row],[設定項目]]&lt;設定!$D$12,テーブル1[[#This Row],[設定項目]]&gt;=設定!$D$11),テーブル1[[#This Row],[val_J]],NA())</f>
        <v>#N/A</v>
      </c>
      <c r="X620" s="11" t="e">
        <f>IF(AND(テーブル1[[#This Row],[設定項目]]&lt;設定!$D$12,テーブル1[[#This Row],[設定項目]]&gt;=設定!$D$11),テーブル1[[#This Row],[val_K]],NA())</f>
        <v>#N/A</v>
      </c>
      <c r="Y620" s="11" t="e">
        <f>IF(AND(テーブル1[[#This Row],[設定項目]]&lt;設定!$D$11,テーブル1[[#This Row],[設定項目]]&gt;=設定!$D$10),テーブル1[[#This Row],[val_J]],NA())</f>
        <v>#N/A</v>
      </c>
      <c r="Z620" s="11" t="e">
        <f>IF(AND(テーブル1[[#This Row],[設定項目]]&lt;設定!$D$11,テーブル1[[#This Row],[設定項目]]&gt;=設定!$D$10),テーブル1[[#This Row],[val_K]],NA())</f>
        <v>#N/A</v>
      </c>
      <c r="AA620" s="11" t="e">
        <f>IF(AND(テーブル1[[#This Row],[設定項目]]&lt;設定!$D$10,テーブル1[[#This Row],[設定項目]]&gt;=設定!$D$9),テーブル1[[#This Row],[val_J]],NA())</f>
        <v>#N/A</v>
      </c>
      <c r="AB620" s="11" t="e">
        <f>IF(AND(テーブル1[[#This Row],[設定項目]]&lt;設定!$D$10,テーブル1[[#This Row],[設定項目]]&gt;=設定!$D$9),テーブル1[[#This Row],[val_K]],NA())</f>
        <v>#N/A</v>
      </c>
      <c r="AC620" s="11" t="e">
        <f>IF(AND(テーブル1[[#This Row],[設定項目]]&lt;設定!$F$8,テーブル1[[#This Row],[設定項目]]&lt;&gt;""),テーブル1[[#This Row],[val_J]],NA())</f>
        <v>#N/A</v>
      </c>
      <c r="AD620" s="11" t="e">
        <f>IF(AND(テーブル1[[#This Row],[設定項目]]&lt;設定!$F$8,テーブル1[[#This Row],[設定項目]]&lt;&gt;""),テーブル1[[#This Row],[val_K]],NA())</f>
        <v>#N/A</v>
      </c>
      <c r="AE620" s="11">
        <f>IF(AND('グラフ(cCa-P)'!$I$11="ON",テーブル1[[#This Row],[ラベル表示]]=TRUE),テーブル1[[#This Row],[名前]],"")</f>
        <v>0</v>
      </c>
      <c r="AF620" s="11">
        <f>IF(AND('グラフ(PTH-cCa,P)'!$I$31="ON",テーブル1[[#This Row],[ラベル表示]]=TRUE),テーブル1[[#This Row],[名前]],"")</f>
        <v>0</v>
      </c>
      <c r="AG620" s="11">
        <f>IF(AND('グラフ(PTH-cCa,P)'!$Y$31="ON",テーブル1[[#This Row],[ラベル表示]]=TRUE),テーブル1[[#This Row],[名前]],"")</f>
        <v>0</v>
      </c>
      <c r="AH620" s="76">
        <f t="shared" si="19"/>
        <v>0</v>
      </c>
    </row>
    <row r="621" spans="2:34" ht="20.399999999999999" customHeight="1" x14ac:dyDescent="0.45">
      <c r="B621" s="129" t="b">
        <v>1</v>
      </c>
      <c r="C621" s="88">
        <f t="shared" si="18"/>
        <v>617</v>
      </c>
      <c r="D621" s="144"/>
      <c r="E621" s="8"/>
      <c r="F621" s="8"/>
      <c r="G621" s="8"/>
      <c r="H621" s="8"/>
      <c r="I621" s="8"/>
      <c r="J621" s="8"/>
      <c r="K621" s="136" t="str">
        <f>テーブル1[[#This Row],[cCa(mg/dL) '[自動計算']_グラフ表示用]]</f>
        <v/>
      </c>
      <c r="L621" s="8"/>
      <c r="M621" s="8"/>
      <c r="N621" s="59"/>
      <c r="O6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1" s="130" t="e">
        <f>IF(AND(テーブル1[[#This Row],[cCa(mg/dL) '[自動計算']_グラフ表示用]]&lt;&gt;"",テーブル1[[#This Row],[ラベル表示]]=TRUE),テーブル1[[#This Row],[cCa(mg/dL) '[自動計算']_グラフ表示用]],NA())</f>
        <v>#N/A</v>
      </c>
      <c r="Q621" s="130" t="e">
        <f>IF(AND(テーブル1[[#This Row],[P(mg/dL)]]&lt;&gt;"",テーブル1[[#This Row],[ラベル表示]]=TRUE),テーブル1[[#This Row],[P(mg/dL)]],NA())</f>
        <v>#N/A</v>
      </c>
      <c r="R621" s="130" t="e">
        <f>IF(AND(テーブル1[[#This Row],[設定項目]]&lt;&gt;"",テーブル1[[#This Row],[ラベル表示]]=TRUE),テーブル1[[#This Row],[設定項目]],NA())</f>
        <v>#N/A</v>
      </c>
      <c r="S621" s="58" t="e">
        <f>IF(テーブル1[[#This Row],[設定項目]]&gt;=設定!$D$13,テーブル1[[#This Row],[val_J]],NA())</f>
        <v>#N/A</v>
      </c>
      <c r="T621" s="11" t="e">
        <f>IF(テーブル1[[#This Row],[設定項目]]&gt;=設定!$D$13,テーブル1[[#This Row],[val_K]],NA())</f>
        <v>#N/A</v>
      </c>
      <c r="U621" s="11" t="e">
        <f>IF(AND(テーブル1[[#This Row],[設定項目]]&lt;設定!$D$13,テーブル1[[#This Row],[設定項目]]&gt;=設定!$D$12),テーブル1[[#This Row],[val_J]],NA())</f>
        <v>#N/A</v>
      </c>
      <c r="V621" s="11" t="e">
        <f>IF(AND(テーブル1[[#This Row],[設定項目]]&lt;設定!$D$13,テーブル1[[#This Row],[設定項目]]&gt;=設定!$D$12),テーブル1[[#This Row],[val_K]],NA())</f>
        <v>#N/A</v>
      </c>
      <c r="W621" s="11" t="e">
        <f>IF(AND(テーブル1[[#This Row],[設定項目]]&lt;設定!$D$12,テーブル1[[#This Row],[設定項目]]&gt;=設定!$D$11),テーブル1[[#This Row],[val_J]],NA())</f>
        <v>#N/A</v>
      </c>
      <c r="X621" s="11" t="e">
        <f>IF(AND(テーブル1[[#This Row],[設定項目]]&lt;設定!$D$12,テーブル1[[#This Row],[設定項目]]&gt;=設定!$D$11),テーブル1[[#This Row],[val_K]],NA())</f>
        <v>#N/A</v>
      </c>
      <c r="Y621" s="11" t="e">
        <f>IF(AND(テーブル1[[#This Row],[設定項目]]&lt;設定!$D$11,テーブル1[[#This Row],[設定項目]]&gt;=設定!$D$10),テーブル1[[#This Row],[val_J]],NA())</f>
        <v>#N/A</v>
      </c>
      <c r="Z621" s="11" t="e">
        <f>IF(AND(テーブル1[[#This Row],[設定項目]]&lt;設定!$D$11,テーブル1[[#This Row],[設定項目]]&gt;=設定!$D$10),テーブル1[[#This Row],[val_K]],NA())</f>
        <v>#N/A</v>
      </c>
      <c r="AA621" s="11" t="e">
        <f>IF(AND(テーブル1[[#This Row],[設定項目]]&lt;設定!$D$10,テーブル1[[#This Row],[設定項目]]&gt;=設定!$D$9),テーブル1[[#This Row],[val_J]],NA())</f>
        <v>#N/A</v>
      </c>
      <c r="AB621" s="11" t="e">
        <f>IF(AND(テーブル1[[#This Row],[設定項目]]&lt;設定!$D$10,テーブル1[[#This Row],[設定項目]]&gt;=設定!$D$9),テーブル1[[#This Row],[val_K]],NA())</f>
        <v>#N/A</v>
      </c>
      <c r="AC621" s="11" t="e">
        <f>IF(AND(テーブル1[[#This Row],[設定項目]]&lt;設定!$F$8,テーブル1[[#This Row],[設定項目]]&lt;&gt;""),テーブル1[[#This Row],[val_J]],NA())</f>
        <v>#N/A</v>
      </c>
      <c r="AD621" s="11" t="e">
        <f>IF(AND(テーブル1[[#This Row],[設定項目]]&lt;設定!$F$8,テーブル1[[#This Row],[設定項目]]&lt;&gt;""),テーブル1[[#This Row],[val_K]],NA())</f>
        <v>#N/A</v>
      </c>
      <c r="AE621" s="11">
        <f>IF(AND('グラフ(cCa-P)'!$I$11="ON",テーブル1[[#This Row],[ラベル表示]]=TRUE),テーブル1[[#This Row],[名前]],"")</f>
        <v>0</v>
      </c>
      <c r="AF621" s="11">
        <f>IF(AND('グラフ(PTH-cCa,P)'!$I$31="ON",テーブル1[[#This Row],[ラベル表示]]=TRUE),テーブル1[[#This Row],[名前]],"")</f>
        <v>0</v>
      </c>
      <c r="AG621" s="11">
        <f>IF(AND('グラフ(PTH-cCa,P)'!$Y$31="ON",テーブル1[[#This Row],[ラベル表示]]=TRUE),テーブル1[[#This Row],[名前]],"")</f>
        <v>0</v>
      </c>
      <c r="AH621" s="76">
        <f t="shared" si="19"/>
        <v>0</v>
      </c>
    </row>
    <row r="622" spans="2:34" ht="20.399999999999999" customHeight="1" x14ac:dyDescent="0.45">
      <c r="B622" s="129" t="b">
        <v>1</v>
      </c>
      <c r="C622" s="88">
        <f t="shared" si="18"/>
        <v>618</v>
      </c>
      <c r="D622" s="144"/>
      <c r="E622" s="8"/>
      <c r="F622" s="8"/>
      <c r="G622" s="8"/>
      <c r="H622" s="8"/>
      <c r="I622" s="8"/>
      <c r="J622" s="8"/>
      <c r="K622" s="136" t="str">
        <f>テーブル1[[#This Row],[cCa(mg/dL) '[自動計算']_グラフ表示用]]</f>
        <v/>
      </c>
      <c r="L622" s="8"/>
      <c r="M622" s="8"/>
      <c r="N622" s="59"/>
      <c r="O6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2" s="130" t="e">
        <f>IF(AND(テーブル1[[#This Row],[cCa(mg/dL) '[自動計算']_グラフ表示用]]&lt;&gt;"",テーブル1[[#This Row],[ラベル表示]]=TRUE),テーブル1[[#This Row],[cCa(mg/dL) '[自動計算']_グラフ表示用]],NA())</f>
        <v>#N/A</v>
      </c>
      <c r="Q622" s="130" t="e">
        <f>IF(AND(テーブル1[[#This Row],[P(mg/dL)]]&lt;&gt;"",テーブル1[[#This Row],[ラベル表示]]=TRUE),テーブル1[[#This Row],[P(mg/dL)]],NA())</f>
        <v>#N/A</v>
      </c>
      <c r="R622" s="130" t="e">
        <f>IF(AND(テーブル1[[#This Row],[設定項目]]&lt;&gt;"",テーブル1[[#This Row],[ラベル表示]]=TRUE),テーブル1[[#This Row],[設定項目]],NA())</f>
        <v>#N/A</v>
      </c>
      <c r="S622" s="58" t="e">
        <f>IF(テーブル1[[#This Row],[設定項目]]&gt;=設定!$D$13,テーブル1[[#This Row],[val_J]],NA())</f>
        <v>#N/A</v>
      </c>
      <c r="T622" s="11" t="e">
        <f>IF(テーブル1[[#This Row],[設定項目]]&gt;=設定!$D$13,テーブル1[[#This Row],[val_K]],NA())</f>
        <v>#N/A</v>
      </c>
      <c r="U622" s="11" t="e">
        <f>IF(AND(テーブル1[[#This Row],[設定項目]]&lt;設定!$D$13,テーブル1[[#This Row],[設定項目]]&gt;=設定!$D$12),テーブル1[[#This Row],[val_J]],NA())</f>
        <v>#N/A</v>
      </c>
      <c r="V622" s="11" t="e">
        <f>IF(AND(テーブル1[[#This Row],[設定項目]]&lt;設定!$D$13,テーブル1[[#This Row],[設定項目]]&gt;=設定!$D$12),テーブル1[[#This Row],[val_K]],NA())</f>
        <v>#N/A</v>
      </c>
      <c r="W622" s="11" t="e">
        <f>IF(AND(テーブル1[[#This Row],[設定項目]]&lt;設定!$D$12,テーブル1[[#This Row],[設定項目]]&gt;=設定!$D$11),テーブル1[[#This Row],[val_J]],NA())</f>
        <v>#N/A</v>
      </c>
      <c r="X622" s="11" t="e">
        <f>IF(AND(テーブル1[[#This Row],[設定項目]]&lt;設定!$D$12,テーブル1[[#This Row],[設定項目]]&gt;=設定!$D$11),テーブル1[[#This Row],[val_K]],NA())</f>
        <v>#N/A</v>
      </c>
      <c r="Y622" s="11" t="e">
        <f>IF(AND(テーブル1[[#This Row],[設定項目]]&lt;設定!$D$11,テーブル1[[#This Row],[設定項目]]&gt;=設定!$D$10),テーブル1[[#This Row],[val_J]],NA())</f>
        <v>#N/A</v>
      </c>
      <c r="Z622" s="11" t="e">
        <f>IF(AND(テーブル1[[#This Row],[設定項目]]&lt;設定!$D$11,テーブル1[[#This Row],[設定項目]]&gt;=設定!$D$10),テーブル1[[#This Row],[val_K]],NA())</f>
        <v>#N/A</v>
      </c>
      <c r="AA622" s="11" t="e">
        <f>IF(AND(テーブル1[[#This Row],[設定項目]]&lt;設定!$D$10,テーブル1[[#This Row],[設定項目]]&gt;=設定!$D$9),テーブル1[[#This Row],[val_J]],NA())</f>
        <v>#N/A</v>
      </c>
      <c r="AB622" s="11" t="e">
        <f>IF(AND(テーブル1[[#This Row],[設定項目]]&lt;設定!$D$10,テーブル1[[#This Row],[設定項目]]&gt;=設定!$D$9),テーブル1[[#This Row],[val_K]],NA())</f>
        <v>#N/A</v>
      </c>
      <c r="AC622" s="11" t="e">
        <f>IF(AND(テーブル1[[#This Row],[設定項目]]&lt;設定!$F$8,テーブル1[[#This Row],[設定項目]]&lt;&gt;""),テーブル1[[#This Row],[val_J]],NA())</f>
        <v>#N/A</v>
      </c>
      <c r="AD622" s="11" t="e">
        <f>IF(AND(テーブル1[[#This Row],[設定項目]]&lt;設定!$F$8,テーブル1[[#This Row],[設定項目]]&lt;&gt;""),テーブル1[[#This Row],[val_K]],NA())</f>
        <v>#N/A</v>
      </c>
      <c r="AE622" s="11">
        <f>IF(AND('グラフ(cCa-P)'!$I$11="ON",テーブル1[[#This Row],[ラベル表示]]=TRUE),テーブル1[[#This Row],[名前]],"")</f>
        <v>0</v>
      </c>
      <c r="AF622" s="11">
        <f>IF(AND('グラフ(PTH-cCa,P)'!$I$31="ON",テーブル1[[#This Row],[ラベル表示]]=TRUE),テーブル1[[#This Row],[名前]],"")</f>
        <v>0</v>
      </c>
      <c r="AG622" s="11">
        <f>IF(AND('グラフ(PTH-cCa,P)'!$Y$31="ON",テーブル1[[#This Row],[ラベル表示]]=TRUE),テーブル1[[#This Row],[名前]],"")</f>
        <v>0</v>
      </c>
      <c r="AH622" s="76">
        <f t="shared" si="19"/>
        <v>0</v>
      </c>
    </row>
    <row r="623" spans="2:34" ht="20.399999999999999" customHeight="1" x14ac:dyDescent="0.45">
      <c r="B623" s="129" t="b">
        <v>1</v>
      </c>
      <c r="C623" s="88">
        <f t="shared" si="18"/>
        <v>619</v>
      </c>
      <c r="D623" s="144"/>
      <c r="E623" s="8"/>
      <c r="F623" s="8"/>
      <c r="G623" s="8"/>
      <c r="H623" s="8"/>
      <c r="I623" s="8"/>
      <c r="J623" s="8"/>
      <c r="K623" s="136" t="str">
        <f>テーブル1[[#This Row],[cCa(mg/dL) '[自動計算']_グラフ表示用]]</f>
        <v/>
      </c>
      <c r="L623" s="8"/>
      <c r="M623" s="8"/>
      <c r="N623" s="59"/>
      <c r="O6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3" s="130" t="e">
        <f>IF(AND(テーブル1[[#This Row],[cCa(mg/dL) '[自動計算']_グラフ表示用]]&lt;&gt;"",テーブル1[[#This Row],[ラベル表示]]=TRUE),テーブル1[[#This Row],[cCa(mg/dL) '[自動計算']_グラフ表示用]],NA())</f>
        <v>#N/A</v>
      </c>
      <c r="Q623" s="130" t="e">
        <f>IF(AND(テーブル1[[#This Row],[P(mg/dL)]]&lt;&gt;"",テーブル1[[#This Row],[ラベル表示]]=TRUE),テーブル1[[#This Row],[P(mg/dL)]],NA())</f>
        <v>#N/A</v>
      </c>
      <c r="R623" s="130" t="e">
        <f>IF(AND(テーブル1[[#This Row],[設定項目]]&lt;&gt;"",テーブル1[[#This Row],[ラベル表示]]=TRUE),テーブル1[[#This Row],[設定項目]],NA())</f>
        <v>#N/A</v>
      </c>
      <c r="S623" s="58" t="e">
        <f>IF(テーブル1[[#This Row],[設定項目]]&gt;=設定!$D$13,テーブル1[[#This Row],[val_J]],NA())</f>
        <v>#N/A</v>
      </c>
      <c r="T623" s="11" t="e">
        <f>IF(テーブル1[[#This Row],[設定項目]]&gt;=設定!$D$13,テーブル1[[#This Row],[val_K]],NA())</f>
        <v>#N/A</v>
      </c>
      <c r="U623" s="11" t="e">
        <f>IF(AND(テーブル1[[#This Row],[設定項目]]&lt;設定!$D$13,テーブル1[[#This Row],[設定項目]]&gt;=設定!$D$12),テーブル1[[#This Row],[val_J]],NA())</f>
        <v>#N/A</v>
      </c>
      <c r="V623" s="11" t="e">
        <f>IF(AND(テーブル1[[#This Row],[設定項目]]&lt;設定!$D$13,テーブル1[[#This Row],[設定項目]]&gt;=設定!$D$12),テーブル1[[#This Row],[val_K]],NA())</f>
        <v>#N/A</v>
      </c>
      <c r="W623" s="11" t="e">
        <f>IF(AND(テーブル1[[#This Row],[設定項目]]&lt;設定!$D$12,テーブル1[[#This Row],[設定項目]]&gt;=設定!$D$11),テーブル1[[#This Row],[val_J]],NA())</f>
        <v>#N/A</v>
      </c>
      <c r="X623" s="11" t="e">
        <f>IF(AND(テーブル1[[#This Row],[設定項目]]&lt;設定!$D$12,テーブル1[[#This Row],[設定項目]]&gt;=設定!$D$11),テーブル1[[#This Row],[val_K]],NA())</f>
        <v>#N/A</v>
      </c>
      <c r="Y623" s="11" t="e">
        <f>IF(AND(テーブル1[[#This Row],[設定項目]]&lt;設定!$D$11,テーブル1[[#This Row],[設定項目]]&gt;=設定!$D$10),テーブル1[[#This Row],[val_J]],NA())</f>
        <v>#N/A</v>
      </c>
      <c r="Z623" s="11" t="e">
        <f>IF(AND(テーブル1[[#This Row],[設定項目]]&lt;設定!$D$11,テーブル1[[#This Row],[設定項目]]&gt;=設定!$D$10),テーブル1[[#This Row],[val_K]],NA())</f>
        <v>#N/A</v>
      </c>
      <c r="AA623" s="11" t="e">
        <f>IF(AND(テーブル1[[#This Row],[設定項目]]&lt;設定!$D$10,テーブル1[[#This Row],[設定項目]]&gt;=設定!$D$9),テーブル1[[#This Row],[val_J]],NA())</f>
        <v>#N/A</v>
      </c>
      <c r="AB623" s="11" t="e">
        <f>IF(AND(テーブル1[[#This Row],[設定項目]]&lt;設定!$D$10,テーブル1[[#This Row],[設定項目]]&gt;=設定!$D$9),テーブル1[[#This Row],[val_K]],NA())</f>
        <v>#N/A</v>
      </c>
      <c r="AC623" s="11" t="e">
        <f>IF(AND(テーブル1[[#This Row],[設定項目]]&lt;設定!$F$8,テーブル1[[#This Row],[設定項目]]&lt;&gt;""),テーブル1[[#This Row],[val_J]],NA())</f>
        <v>#N/A</v>
      </c>
      <c r="AD623" s="11" t="e">
        <f>IF(AND(テーブル1[[#This Row],[設定項目]]&lt;設定!$F$8,テーブル1[[#This Row],[設定項目]]&lt;&gt;""),テーブル1[[#This Row],[val_K]],NA())</f>
        <v>#N/A</v>
      </c>
      <c r="AE623" s="11">
        <f>IF(AND('グラフ(cCa-P)'!$I$11="ON",テーブル1[[#This Row],[ラベル表示]]=TRUE),テーブル1[[#This Row],[名前]],"")</f>
        <v>0</v>
      </c>
      <c r="AF623" s="11">
        <f>IF(AND('グラフ(PTH-cCa,P)'!$I$31="ON",テーブル1[[#This Row],[ラベル表示]]=TRUE),テーブル1[[#This Row],[名前]],"")</f>
        <v>0</v>
      </c>
      <c r="AG623" s="11">
        <f>IF(AND('グラフ(PTH-cCa,P)'!$Y$31="ON",テーブル1[[#This Row],[ラベル表示]]=TRUE),テーブル1[[#This Row],[名前]],"")</f>
        <v>0</v>
      </c>
      <c r="AH623" s="76">
        <f t="shared" si="19"/>
        <v>0</v>
      </c>
    </row>
    <row r="624" spans="2:34" ht="20.399999999999999" customHeight="1" x14ac:dyDescent="0.45">
      <c r="B624" s="129" t="b">
        <v>1</v>
      </c>
      <c r="C624" s="88">
        <f t="shared" si="18"/>
        <v>620</v>
      </c>
      <c r="D624" s="144"/>
      <c r="E624" s="8"/>
      <c r="F624" s="8"/>
      <c r="G624" s="8"/>
      <c r="H624" s="8"/>
      <c r="I624" s="8"/>
      <c r="J624" s="8"/>
      <c r="K624" s="136" t="str">
        <f>テーブル1[[#This Row],[cCa(mg/dL) '[自動計算']_グラフ表示用]]</f>
        <v/>
      </c>
      <c r="L624" s="8"/>
      <c r="M624" s="8"/>
      <c r="N624" s="59"/>
      <c r="O6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4" s="130" t="e">
        <f>IF(AND(テーブル1[[#This Row],[cCa(mg/dL) '[自動計算']_グラフ表示用]]&lt;&gt;"",テーブル1[[#This Row],[ラベル表示]]=TRUE),テーブル1[[#This Row],[cCa(mg/dL) '[自動計算']_グラフ表示用]],NA())</f>
        <v>#N/A</v>
      </c>
      <c r="Q624" s="130" t="e">
        <f>IF(AND(テーブル1[[#This Row],[P(mg/dL)]]&lt;&gt;"",テーブル1[[#This Row],[ラベル表示]]=TRUE),テーブル1[[#This Row],[P(mg/dL)]],NA())</f>
        <v>#N/A</v>
      </c>
      <c r="R624" s="130" t="e">
        <f>IF(AND(テーブル1[[#This Row],[設定項目]]&lt;&gt;"",テーブル1[[#This Row],[ラベル表示]]=TRUE),テーブル1[[#This Row],[設定項目]],NA())</f>
        <v>#N/A</v>
      </c>
      <c r="S624" s="58" t="e">
        <f>IF(テーブル1[[#This Row],[設定項目]]&gt;=設定!$D$13,テーブル1[[#This Row],[val_J]],NA())</f>
        <v>#N/A</v>
      </c>
      <c r="T624" s="11" t="e">
        <f>IF(テーブル1[[#This Row],[設定項目]]&gt;=設定!$D$13,テーブル1[[#This Row],[val_K]],NA())</f>
        <v>#N/A</v>
      </c>
      <c r="U624" s="11" t="e">
        <f>IF(AND(テーブル1[[#This Row],[設定項目]]&lt;設定!$D$13,テーブル1[[#This Row],[設定項目]]&gt;=設定!$D$12),テーブル1[[#This Row],[val_J]],NA())</f>
        <v>#N/A</v>
      </c>
      <c r="V624" s="11" t="e">
        <f>IF(AND(テーブル1[[#This Row],[設定項目]]&lt;設定!$D$13,テーブル1[[#This Row],[設定項目]]&gt;=設定!$D$12),テーブル1[[#This Row],[val_K]],NA())</f>
        <v>#N/A</v>
      </c>
      <c r="W624" s="11" t="e">
        <f>IF(AND(テーブル1[[#This Row],[設定項目]]&lt;設定!$D$12,テーブル1[[#This Row],[設定項目]]&gt;=設定!$D$11),テーブル1[[#This Row],[val_J]],NA())</f>
        <v>#N/A</v>
      </c>
      <c r="X624" s="11" t="e">
        <f>IF(AND(テーブル1[[#This Row],[設定項目]]&lt;設定!$D$12,テーブル1[[#This Row],[設定項目]]&gt;=設定!$D$11),テーブル1[[#This Row],[val_K]],NA())</f>
        <v>#N/A</v>
      </c>
      <c r="Y624" s="11" t="e">
        <f>IF(AND(テーブル1[[#This Row],[設定項目]]&lt;設定!$D$11,テーブル1[[#This Row],[設定項目]]&gt;=設定!$D$10),テーブル1[[#This Row],[val_J]],NA())</f>
        <v>#N/A</v>
      </c>
      <c r="Z624" s="11" t="e">
        <f>IF(AND(テーブル1[[#This Row],[設定項目]]&lt;設定!$D$11,テーブル1[[#This Row],[設定項目]]&gt;=設定!$D$10),テーブル1[[#This Row],[val_K]],NA())</f>
        <v>#N/A</v>
      </c>
      <c r="AA624" s="11" t="e">
        <f>IF(AND(テーブル1[[#This Row],[設定項目]]&lt;設定!$D$10,テーブル1[[#This Row],[設定項目]]&gt;=設定!$D$9),テーブル1[[#This Row],[val_J]],NA())</f>
        <v>#N/A</v>
      </c>
      <c r="AB624" s="11" t="e">
        <f>IF(AND(テーブル1[[#This Row],[設定項目]]&lt;設定!$D$10,テーブル1[[#This Row],[設定項目]]&gt;=設定!$D$9),テーブル1[[#This Row],[val_K]],NA())</f>
        <v>#N/A</v>
      </c>
      <c r="AC624" s="11" t="e">
        <f>IF(AND(テーブル1[[#This Row],[設定項目]]&lt;設定!$F$8,テーブル1[[#This Row],[設定項目]]&lt;&gt;""),テーブル1[[#This Row],[val_J]],NA())</f>
        <v>#N/A</v>
      </c>
      <c r="AD624" s="11" t="e">
        <f>IF(AND(テーブル1[[#This Row],[設定項目]]&lt;設定!$F$8,テーブル1[[#This Row],[設定項目]]&lt;&gt;""),テーブル1[[#This Row],[val_K]],NA())</f>
        <v>#N/A</v>
      </c>
      <c r="AE624" s="11">
        <f>IF(AND('グラフ(cCa-P)'!$I$11="ON",テーブル1[[#This Row],[ラベル表示]]=TRUE),テーブル1[[#This Row],[名前]],"")</f>
        <v>0</v>
      </c>
      <c r="AF624" s="11">
        <f>IF(AND('グラフ(PTH-cCa,P)'!$I$31="ON",テーブル1[[#This Row],[ラベル表示]]=TRUE),テーブル1[[#This Row],[名前]],"")</f>
        <v>0</v>
      </c>
      <c r="AG624" s="11">
        <f>IF(AND('グラフ(PTH-cCa,P)'!$Y$31="ON",テーブル1[[#This Row],[ラベル表示]]=TRUE),テーブル1[[#This Row],[名前]],"")</f>
        <v>0</v>
      </c>
      <c r="AH624" s="76">
        <f t="shared" si="19"/>
        <v>0</v>
      </c>
    </row>
    <row r="625" spans="2:34" ht="20.399999999999999" customHeight="1" x14ac:dyDescent="0.45">
      <c r="B625" s="129" t="b">
        <v>1</v>
      </c>
      <c r="C625" s="88">
        <f t="shared" si="18"/>
        <v>621</v>
      </c>
      <c r="D625" s="144"/>
      <c r="E625" s="8"/>
      <c r="F625" s="8"/>
      <c r="G625" s="8"/>
      <c r="H625" s="8"/>
      <c r="I625" s="8"/>
      <c r="J625" s="8"/>
      <c r="K625" s="136" t="str">
        <f>テーブル1[[#This Row],[cCa(mg/dL) '[自動計算']_グラフ表示用]]</f>
        <v/>
      </c>
      <c r="L625" s="8"/>
      <c r="M625" s="8"/>
      <c r="N625" s="59"/>
      <c r="O6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5" s="130" t="e">
        <f>IF(AND(テーブル1[[#This Row],[cCa(mg/dL) '[自動計算']_グラフ表示用]]&lt;&gt;"",テーブル1[[#This Row],[ラベル表示]]=TRUE),テーブル1[[#This Row],[cCa(mg/dL) '[自動計算']_グラフ表示用]],NA())</f>
        <v>#N/A</v>
      </c>
      <c r="Q625" s="130" t="e">
        <f>IF(AND(テーブル1[[#This Row],[P(mg/dL)]]&lt;&gt;"",テーブル1[[#This Row],[ラベル表示]]=TRUE),テーブル1[[#This Row],[P(mg/dL)]],NA())</f>
        <v>#N/A</v>
      </c>
      <c r="R625" s="130" t="e">
        <f>IF(AND(テーブル1[[#This Row],[設定項目]]&lt;&gt;"",テーブル1[[#This Row],[ラベル表示]]=TRUE),テーブル1[[#This Row],[設定項目]],NA())</f>
        <v>#N/A</v>
      </c>
      <c r="S625" s="58" t="e">
        <f>IF(テーブル1[[#This Row],[設定項目]]&gt;=設定!$D$13,テーブル1[[#This Row],[val_J]],NA())</f>
        <v>#N/A</v>
      </c>
      <c r="T625" s="11" t="e">
        <f>IF(テーブル1[[#This Row],[設定項目]]&gt;=設定!$D$13,テーブル1[[#This Row],[val_K]],NA())</f>
        <v>#N/A</v>
      </c>
      <c r="U625" s="11" t="e">
        <f>IF(AND(テーブル1[[#This Row],[設定項目]]&lt;設定!$D$13,テーブル1[[#This Row],[設定項目]]&gt;=設定!$D$12),テーブル1[[#This Row],[val_J]],NA())</f>
        <v>#N/A</v>
      </c>
      <c r="V625" s="11" t="e">
        <f>IF(AND(テーブル1[[#This Row],[設定項目]]&lt;設定!$D$13,テーブル1[[#This Row],[設定項目]]&gt;=設定!$D$12),テーブル1[[#This Row],[val_K]],NA())</f>
        <v>#N/A</v>
      </c>
      <c r="W625" s="11" t="e">
        <f>IF(AND(テーブル1[[#This Row],[設定項目]]&lt;設定!$D$12,テーブル1[[#This Row],[設定項目]]&gt;=設定!$D$11),テーブル1[[#This Row],[val_J]],NA())</f>
        <v>#N/A</v>
      </c>
      <c r="X625" s="11" t="e">
        <f>IF(AND(テーブル1[[#This Row],[設定項目]]&lt;設定!$D$12,テーブル1[[#This Row],[設定項目]]&gt;=設定!$D$11),テーブル1[[#This Row],[val_K]],NA())</f>
        <v>#N/A</v>
      </c>
      <c r="Y625" s="11" t="e">
        <f>IF(AND(テーブル1[[#This Row],[設定項目]]&lt;設定!$D$11,テーブル1[[#This Row],[設定項目]]&gt;=設定!$D$10),テーブル1[[#This Row],[val_J]],NA())</f>
        <v>#N/A</v>
      </c>
      <c r="Z625" s="11" t="e">
        <f>IF(AND(テーブル1[[#This Row],[設定項目]]&lt;設定!$D$11,テーブル1[[#This Row],[設定項目]]&gt;=設定!$D$10),テーブル1[[#This Row],[val_K]],NA())</f>
        <v>#N/A</v>
      </c>
      <c r="AA625" s="11" t="e">
        <f>IF(AND(テーブル1[[#This Row],[設定項目]]&lt;設定!$D$10,テーブル1[[#This Row],[設定項目]]&gt;=設定!$D$9),テーブル1[[#This Row],[val_J]],NA())</f>
        <v>#N/A</v>
      </c>
      <c r="AB625" s="11" t="e">
        <f>IF(AND(テーブル1[[#This Row],[設定項目]]&lt;設定!$D$10,テーブル1[[#This Row],[設定項目]]&gt;=設定!$D$9),テーブル1[[#This Row],[val_K]],NA())</f>
        <v>#N/A</v>
      </c>
      <c r="AC625" s="11" t="e">
        <f>IF(AND(テーブル1[[#This Row],[設定項目]]&lt;設定!$F$8,テーブル1[[#This Row],[設定項目]]&lt;&gt;""),テーブル1[[#This Row],[val_J]],NA())</f>
        <v>#N/A</v>
      </c>
      <c r="AD625" s="11" t="e">
        <f>IF(AND(テーブル1[[#This Row],[設定項目]]&lt;設定!$F$8,テーブル1[[#This Row],[設定項目]]&lt;&gt;""),テーブル1[[#This Row],[val_K]],NA())</f>
        <v>#N/A</v>
      </c>
      <c r="AE625" s="11">
        <f>IF(AND('グラフ(cCa-P)'!$I$11="ON",テーブル1[[#This Row],[ラベル表示]]=TRUE),テーブル1[[#This Row],[名前]],"")</f>
        <v>0</v>
      </c>
      <c r="AF625" s="11">
        <f>IF(AND('グラフ(PTH-cCa,P)'!$I$31="ON",テーブル1[[#This Row],[ラベル表示]]=TRUE),テーブル1[[#This Row],[名前]],"")</f>
        <v>0</v>
      </c>
      <c r="AG625" s="11">
        <f>IF(AND('グラフ(PTH-cCa,P)'!$Y$31="ON",テーブル1[[#This Row],[ラベル表示]]=TRUE),テーブル1[[#This Row],[名前]],"")</f>
        <v>0</v>
      </c>
      <c r="AH625" s="76">
        <f t="shared" si="19"/>
        <v>0</v>
      </c>
    </row>
    <row r="626" spans="2:34" ht="20.399999999999999" customHeight="1" x14ac:dyDescent="0.45">
      <c r="B626" s="129" t="b">
        <v>1</v>
      </c>
      <c r="C626" s="88">
        <f t="shared" si="18"/>
        <v>622</v>
      </c>
      <c r="D626" s="144"/>
      <c r="E626" s="8"/>
      <c r="F626" s="8"/>
      <c r="G626" s="8"/>
      <c r="H626" s="8"/>
      <c r="I626" s="8"/>
      <c r="J626" s="8"/>
      <c r="K626" s="136" t="str">
        <f>テーブル1[[#This Row],[cCa(mg/dL) '[自動計算']_グラフ表示用]]</f>
        <v/>
      </c>
      <c r="L626" s="8"/>
      <c r="M626" s="8"/>
      <c r="N626" s="59"/>
      <c r="O6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6" s="130" t="e">
        <f>IF(AND(テーブル1[[#This Row],[cCa(mg/dL) '[自動計算']_グラフ表示用]]&lt;&gt;"",テーブル1[[#This Row],[ラベル表示]]=TRUE),テーブル1[[#This Row],[cCa(mg/dL) '[自動計算']_グラフ表示用]],NA())</f>
        <v>#N/A</v>
      </c>
      <c r="Q626" s="130" t="e">
        <f>IF(AND(テーブル1[[#This Row],[P(mg/dL)]]&lt;&gt;"",テーブル1[[#This Row],[ラベル表示]]=TRUE),テーブル1[[#This Row],[P(mg/dL)]],NA())</f>
        <v>#N/A</v>
      </c>
      <c r="R626" s="130" t="e">
        <f>IF(AND(テーブル1[[#This Row],[設定項目]]&lt;&gt;"",テーブル1[[#This Row],[ラベル表示]]=TRUE),テーブル1[[#This Row],[設定項目]],NA())</f>
        <v>#N/A</v>
      </c>
      <c r="S626" s="58" t="e">
        <f>IF(テーブル1[[#This Row],[設定項目]]&gt;=設定!$D$13,テーブル1[[#This Row],[val_J]],NA())</f>
        <v>#N/A</v>
      </c>
      <c r="T626" s="11" t="e">
        <f>IF(テーブル1[[#This Row],[設定項目]]&gt;=設定!$D$13,テーブル1[[#This Row],[val_K]],NA())</f>
        <v>#N/A</v>
      </c>
      <c r="U626" s="11" t="e">
        <f>IF(AND(テーブル1[[#This Row],[設定項目]]&lt;設定!$D$13,テーブル1[[#This Row],[設定項目]]&gt;=設定!$D$12),テーブル1[[#This Row],[val_J]],NA())</f>
        <v>#N/A</v>
      </c>
      <c r="V626" s="11" t="e">
        <f>IF(AND(テーブル1[[#This Row],[設定項目]]&lt;設定!$D$13,テーブル1[[#This Row],[設定項目]]&gt;=設定!$D$12),テーブル1[[#This Row],[val_K]],NA())</f>
        <v>#N/A</v>
      </c>
      <c r="W626" s="11" t="e">
        <f>IF(AND(テーブル1[[#This Row],[設定項目]]&lt;設定!$D$12,テーブル1[[#This Row],[設定項目]]&gt;=設定!$D$11),テーブル1[[#This Row],[val_J]],NA())</f>
        <v>#N/A</v>
      </c>
      <c r="X626" s="11" t="e">
        <f>IF(AND(テーブル1[[#This Row],[設定項目]]&lt;設定!$D$12,テーブル1[[#This Row],[設定項目]]&gt;=設定!$D$11),テーブル1[[#This Row],[val_K]],NA())</f>
        <v>#N/A</v>
      </c>
      <c r="Y626" s="11" t="e">
        <f>IF(AND(テーブル1[[#This Row],[設定項目]]&lt;設定!$D$11,テーブル1[[#This Row],[設定項目]]&gt;=設定!$D$10),テーブル1[[#This Row],[val_J]],NA())</f>
        <v>#N/A</v>
      </c>
      <c r="Z626" s="11" t="e">
        <f>IF(AND(テーブル1[[#This Row],[設定項目]]&lt;設定!$D$11,テーブル1[[#This Row],[設定項目]]&gt;=設定!$D$10),テーブル1[[#This Row],[val_K]],NA())</f>
        <v>#N/A</v>
      </c>
      <c r="AA626" s="11" t="e">
        <f>IF(AND(テーブル1[[#This Row],[設定項目]]&lt;設定!$D$10,テーブル1[[#This Row],[設定項目]]&gt;=設定!$D$9),テーブル1[[#This Row],[val_J]],NA())</f>
        <v>#N/A</v>
      </c>
      <c r="AB626" s="11" t="e">
        <f>IF(AND(テーブル1[[#This Row],[設定項目]]&lt;設定!$D$10,テーブル1[[#This Row],[設定項目]]&gt;=設定!$D$9),テーブル1[[#This Row],[val_K]],NA())</f>
        <v>#N/A</v>
      </c>
      <c r="AC626" s="11" t="e">
        <f>IF(AND(テーブル1[[#This Row],[設定項目]]&lt;設定!$F$8,テーブル1[[#This Row],[設定項目]]&lt;&gt;""),テーブル1[[#This Row],[val_J]],NA())</f>
        <v>#N/A</v>
      </c>
      <c r="AD626" s="11" t="e">
        <f>IF(AND(テーブル1[[#This Row],[設定項目]]&lt;設定!$F$8,テーブル1[[#This Row],[設定項目]]&lt;&gt;""),テーブル1[[#This Row],[val_K]],NA())</f>
        <v>#N/A</v>
      </c>
      <c r="AE626" s="11">
        <f>IF(AND('グラフ(cCa-P)'!$I$11="ON",テーブル1[[#This Row],[ラベル表示]]=TRUE),テーブル1[[#This Row],[名前]],"")</f>
        <v>0</v>
      </c>
      <c r="AF626" s="11">
        <f>IF(AND('グラフ(PTH-cCa,P)'!$I$31="ON",テーブル1[[#This Row],[ラベル表示]]=TRUE),テーブル1[[#This Row],[名前]],"")</f>
        <v>0</v>
      </c>
      <c r="AG626" s="11">
        <f>IF(AND('グラフ(PTH-cCa,P)'!$Y$31="ON",テーブル1[[#This Row],[ラベル表示]]=TRUE),テーブル1[[#This Row],[名前]],"")</f>
        <v>0</v>
      </c>
      <c r="AH626" s="76">
        <f t="shared" si="19"/>
        <v>0</v>
      </c>
    </row>
    <row r="627" spans="2:34" ht="20.399999999999999" customHeight="1" x14ac:dyDescent="0.45">
      <c r="B627" s="129" t="b">
        <v>1</v>
      </c>
      <c r="C627" s="88">
        <f t="shared" si="18"/>
        <v>623</v>
      </c>
      <c r="D627" s="144"/>
      <c r="E627" s="8"/>
      <c r="F627" s="8"/>
      <c r="G627" s="8"/>
      <c r="H627" s="8"/>
      <c r="I627" s="8"/>
      <c r="J627" s="8"/>
      <c r="K627" s="136" t="str">
        <f>テーブル1[[#This Row],[cCa(mg/dL) '[自動計算']_グラフ表示用]]</f>
        <v/>
      </c>
      <c r="L627" s="8"/>
      <c r="M627" s="8"/>
      <c r="N627" s="59"/>
      <c r="O6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7" s="130" t="e">
        <f>IF(AND(テーブル1[[#This Row],[cCa(mg/dL) '[自動計算']_グラフ表示用]]&lt;&gt;"",テーブル1[[#This Row],[ラベル表示]]=TRUE),テーブル1[[#This Row],[cCa(mg/dL) '[自動計算']_グラフ表示用]],NA())</f>
        <v>#N/A</v>
      </c>
      <c r="Q627" s="130" t="e">
        <f>IF(AND(テーブル1[[#This Row],[P(mg/dL)]]&lt;&gt;"",テーブル1[[#This Row],[ラベル表示]]=TRUE),テーブル1[[#This Row],[P(mg/dL)]],NA())</f>
        <v>#N/A</v>
      </c>
      <c r="R627" s="130" t="e">
        <f>IF(AND(テーブル1[[#This Row],[設定項目]]&lt;&gt;"",テーブル1[[#This Row],[ラベル表示]]=TRUE),テーブル1[[#This Row],[設定項目]],NA())</f>
        <v>#N/A</v>
      </c>
      <c r="S627" s="58" t="e">
        <f>IF(テーブル1[[#This Row],[設定項目]]&gt;=設定!$D$13,テーブル1[[#This Row],[val_J]],NA())</f>
        <v>#N/A</v>
      </c>
      <c r="T627" s="11" t="e">
        <f>IF(テーブル1[[#This Row],[設定項目]]&gt;=設定!$D$13,テーブル1[[#This Row],[val_K]],NA())</f>
        <v>#N/A</v>
      </c>
      <c r="U627" s="11" t="e">
        <f>IF(AND(テーブル1[[#This Row],[設定項目]]&lt;設定!$D$13,テーブル1[[#This Row],[設定項目]]&gt;=設定!$D$12),テーブル1[[#This Row],[val_J]],NA())</f>
        <v>#N/A</v>
      </c>
      <c r="V627" s="11" t="e">
        <f>IF(AND(テーブル1[[#This Row],[設定項目]]&lt;設定!$D$13,テーブル1[[#This Row],[設定項目]]&gt;=設定!$D$12),テーブル1[[#This Row],[val_K]],NA())</f>
        <v>#N/A</v>
      </c>
      <c r="W627" s="11" t="e">
        <f>IF(AND(テーブル1[[#This Row],[設定項目]]&lt;設定!$D$12,テーブル1[[#This Row],[設定項目]]&gt;=設定!$D$11),テーブル1[[#This Row],[val_J]],NA())</f>
        <v>#N/A</v>
      </c>
      <c r="X627" s="11" t="e">
        <f>IF(AND(テーブル1[[#This Row],[設定項目]]&lt;設定!$D$12,テーブル1[[#This Row],[設定項目]]&gt;=設定!$D$11),テーブル1[[#This Row],[val_K]],NA())</f>
        <v>#N/A</v>
      </c>
      <c r="Y627" s="11" t="e">
        <f>IF(AND(テーブル1[[#This Row],[設定項目]]&lt;設定!$D$11,テーブル1[[#This Row],[設定項目]]&gt;=設定!$D$10),テーブル1[[#This Row],[val_J]],NA())</f>
        <v>#N/A</v>
      </c>
      <c r="Z627" s="11" t="e">
        <f>IF(AND(テーブル1[[#This Row],[設定項目]]&lt;設定!$D$11,テーブル1[[#This Row],[設定項目]]&gt;=設定!$D$10),テーブル1[[#This Row],[val_K]],NA())</f>
        <v>#N/A</v>
      </c>
      <c r="AA627" s="11" t="e">
        <f>IF(AND(テーブル1[[#This Row],[設定項目]]&lt;設定!$D$10,テーブル1[[#This Row],[設定項目]]&gt;=設定!$D$9),テーブル1[[#This Row],[val_J]],NA())</f>
        <v>#N/A</v>
      </c>
      <c r="AB627" s="11" t="e">
        <f>IF(AND(テーブル1[[#This Row],[設定項目]]&lt;設定!$D$10,テーブル1[[#This Row],[設定項目]]&gt;=設定!$D$9),テーブル1[[#This Row],[val_K]],NA())</f>
        <v>#N/A</v>
      </c>
      <c r="AC627" s="11" t="e">
        <f>IF(AND(テーブル1[[#This Row],[設定項目]]&lt;設定!$F$8,テーブル1[[#This Row],[設定項目]]&lt;&gt;""),テーブル1[[#This Row],[val_J]],NA())</f>
        <v>#N/A</v>
      </c>
      <c r="AD627" s="11" t="e">
        <f>IF(AND(テーブル1[[#This Row],[設定項目]]&lt;設定!$F$8,テーブル1[[#This Row],[設定項目]]&lt;&gt;""),テーブル1[[#This Row],[val_K]],NA())</f>
        <v>#N/A</v>
      </c>
      <c r="AE627" s="11">
        <f>IF(AND('グラフ(cCa-P)'!$I$11="ON",テーブル1[[#This Row],[ラベル表示]]=TRUE),テーブル1[[#This Row],[名前]],"")</f>
        <v>0</v>
      </c>
      <c r="AF627" s="11">
        <f>IF(AND('グラフ(PTH-cCa,P)'!$I$31="ON",テーブル1[[#This Row],[ラベル表示]]=TRUE),テーブル1[[#This Row],[名前]],"")</f>
        <v>0</v>
      </c>
      <c r="AG627" s="11">
        <f>IF(AND('グラフ(PTH-cCa,P)'!$Y$31="ON",テーブル1[[#This Row],[ラベル表示]]=TRUE),テーブル1[[#This Row],[名前]],"")</f>
        <v>0</v>
      </c>
      <c r="AH627" s="76">
        <f t="shared" si="19"/>
        <v>0</v>
      </c>
    </row>
    <row r="628" spans="2:34" ht="20.399999999999999" customHeight="1" x14ac:dyDescent="0.45">
      <c r="B628" s="129" t="b">
        <v>1</v>
      </c>
      <c r="C628" s="88">
        <f t="shared" si="18"/>
        <v>624</v>
      </c>
      <c r="D628" s="144"/>
      <c r="E628" s="8"/>
      <c r="F628" s="8"/>
      <c r="G628" s="8"/>
      <c r="H628" s="8"/>
      <c r="I628" s="8"/>
      <c r="J628" s="8"/>
      <c r="K628" s="136" t="str">
        <f>テーブル1[[#This Row],[cCa(mg/dL) '[自動計算']_グラフ表示用]]</f>
        <v/>
      </c>
      <c r="L628" s="8"/>
      <c r="M628" s="8"/>
      <c r="N628" s="59"/>
      <c r="O6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8" s="130" t="e">
        <f>IF(AND(テーブル1[[#This Row],[cCa(mg/dL) '[自動計算']_グラフ表示用]]&lt;&gt;"",テーブル1[[#This Row],[ラベル表示]]=TRUE),テーブル1[[#This Row],[cCa(mg/dL) '[自動計算']_グラフ表示用]],NA())</f>
        <v>#N/A</v>
      </c>
      <c r="Q628" s="130" t="e">
        <f>IF(AND(テーブル1[[#This Row],[P(mg/dL)]]&lt;&gt;"",テーブル1[[#This Row],[ラベル表示]]=TRUE),テーブル1[[#This Row],[P(mg/dL)]],NA())</f>
        <v>#N/A</v>
      </c>
      <c r="R628" s="130" t="e">
        <f>IF(AND(テーブル1[[#This Row],[設定項目]]&lt;&gt;"",テーブル1[[#This Row],[ラベル表示]]=TRUE),テーブル1[[#This Row],[設定項目]],NA())</f>
        <v>#N/A</v>
      </c>
      <c r="S628" s="58" t="e">
        <f>IF(テーブル1[[#This Row],[設定項目]]&gt;=設定!$D$13,テーブル1[[#This Row],[val_J]],NA())</f>
        <v>#N/A</v>
      </c>
      <c r="T628" s="11" t="e">
        <f>IF(テーブル1[[#This Row],[設定項目]]&gt;=設定!$D$13,テーブル1[[#This Row],[val_K]],NA())</f>
        <v>#N/A</v>
      </c>
      <c r="U628" s="11" t="e">
        <f>IF(AND(テーブル1[[#This Row],[設定項目]]&lt;設定!$D$13,テーブル1[[#This Row],[設定項目]]&gt;=設定!$D$12),テーブル1[[#This Row],[val_J]],NA())</f>
        <v>#N/A</v>
      </c>
      <c r="V628" s="11" t="e">
        <f>IF(AND(テーブル1[[#This Row],[設定項目]]&lt;設定!$D$13,テーブル1[[#This Row],[設定項目]]&gt;=設定!$D$12),テーブル1[[#This Row],[val_K]],NA())</f>
        <v>#N/A</v>
      </c>
      <c r="W628" s="11" t="e">
        <f>IF(AND(テーブル1[[#This Row],[設定項目]]&lt;設定!$D$12,テーブル1[[#This Row],[設定項目]]&gt;=設定!$D$11),テーブル1[[#This Row],[val_J]],NA())</f>
        <v>#N/A</v>
      </c>
      <c r="X628" s="11" t="e">
        <f>IF(AND(テーブル1[[#This Row],[設定項目]]&lt;設定!$D$12,テーブル1[[#This Row],[設定項目]]&gt;=設定!$D$11),テーブル1[[#This Row],[val_K]],NA())</f>
        <v>#N/A</v>
      </c>
      <c r="Y628" s="11" t="e">
        <f>IF(AND(テーブル1[[#This Row],[設定項目]]&lt;設定!$D$11,テーブル1[[#This Row],[設定項目]]&gt;=設定!$D$10),テーブル1[[#This Row],[val_J]],NA())</f>
        <v>#N/A</v>
      </c>
      <c r="Z628" s="11" t="e">
        <f>IF(AND(テーブル1[[#This Row],[設定項目]]&lt;設定!$D$11,テーブル1[[#This Row],[設定項目]]&gt;=設定!$D$10),テーブル1[[#This Row],[val_K]],NA())</f>
        <v>#N/A</v>
      </c>
      <c r="AA628" s="11" t="e">
        <f>IF(AND(テーブル1[[#This Row],[設定項目]]&lt;設定!$D$10,テーブル1[[#This Row],[設定項目]]&gt;=設定!$D$9),テーブル1[[#This Row],[val_J]],NA())</f>
        <v>#N/A</v>
      </c>
      <c r="AB628" s="11" t="e">
        <f>IF(AND(テーブル1[[#This Row],[設定項目]]&lt;設定!$D$10,テーブル1[[#This Row],[設定項目]]&gt;=設定!$D$9),テーブル1[[#This Row],[val_K]],NA())</f>
        <v>#N/A</v>
      </c>
      <c r="AC628" s="11" t="e">
        <f>IF(AND(テーブル1[[#This Row],[設定項目]]&lt;設定!$F$8,テーブル1[[#This Row],[設定項目]]&lt;&gt;""),テーブル1[[#This Row],[val_J]],NA())</f>
        <v>#N/A</v>
      </c>
      <c r="AD628" s="11" t="e">
        <f>IF(AND(テーブル1[[#This Row],[設定項目]]&lt;設定!$F$8,テーブル1[[#This Row],[設定項目]]&lt;&gt;""),テーブル1[[#This Row],[val_K]],NA())</f>
        <v>#N/A</v>
      </c>
      <c r="AE628" s="11">
        <f>IF(AND('グラフ(cCa-P)'!$I$11="ON",テーブル1[[#This Row],[ラベル表示]]=TRUE),テーブル1[[#This Row],[名前]],"")</f>
        <v>0</v>
      </c>
      <c r="AF628" s="11">
        <f>IF(AND('グラフ(PTH-cCa,P)'!$I$31="ON",テーブル1[[#This Row],[ラベル表示]]=TRUE),テーブル1[[#This Row],[名前]],"")</f>
        <v>0</v>
      </c>
      <c r="AG628" s="11">
        <f>IF(AND('グラフ(PTH-cCa,P)'!$Y$31="ON",テーブル1[[#This Row],[ラベル表示]]=TRUE),テーブル1[[#This Row],[名前]],"")</f>
        <v>0</v>
      </c>
      <c r="AH628" s="76">
        <f t="shared" si="19"/>
        <v>0</v>
      </c>
    </row>
    <row r="629" spans="2:34" ht="20.399999999999999" customHeight="1" x14ac:dyDescent="0.45">
      <c r="B629" s="129" t="b">
        <v>1</v>
      </c>
      <c r="C629" s="88">
        <f t="shared" si="18"/>
        <v>625</v>
      </c>
      <c r="D629" s="144"/>
      <c r="E629" s="8"/>
      <c r="F629" s="8"/>
      <c r="G629" s="8"/>
      <c r="H629" s="8"/>
      <c r="I629" s="8"/>
      <c r="J629" s="8"/>
      <c r="K629" s="136" t="str">
        <f>テーブル1[[#This Row],[cCa(mg/dL) '[自動計算']_グラフ表示用]]</f>
        <v/>
      </c>
      <c r="L629" s="8"/>
      <c r="M629" s="8"/>
      <c r="N629" s="59"/>
      <c r="O6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29" s="130" t="e">
        <f>IF(AND(テーブル1[[#This Row],[cCa(mg/dL) '[自動計算']_グラフ表示用]]&lt;&gt;"",テーブル1[[#This Row],[ラベル表示]]=TRUE),テーブル1[[#This Row],[cCa(mg/dL) '[自動計算']_グラフ表示用]],NA())</f>
        <v>#N/A</v>
      </c>
      <c r="Q629" s="130" t="e">
        <f>IF(AND(テーブル1[[#This Row],[P(mg/dL)]]&lt;&gt;"",テーブル1[[#This Row],[ラベル表示]]=TRUE),テーブル1[[#This Row],[P(mg/dL)]],NA())</f>
        <v>#N/A</v>
      </c>
      <c r="R629" s="130" t="e">
        <f>IF(AND(テーブル1[[#This Row],[設定項目]]&lt;&gt;"",テーブル1[[#This Row],[ラベル表示]]=TRUE),テーブル1[[#This Row],[設定項目]],NA())</f>
        <v>#N/A</v>
      </c>
      <c r="S629" s="58" t="e">
        <f>IF(テーブル1[[#This Row],[設定項目]]&gt;=設定!$D$13,テーブル1[[#This Row],[val_J]],NA())</f>
        <v>#N/A</v>
      </c>
      <c r="T629" s="11" t="e">
        <f>IF(テーブル1[[#This Row],[設定項目]]&gt;=設定!$D$13,テーブル1[[#This Row],[val_K]],NA())</f>
        <v>#N/A</v>
      </c>
      <c r="U629" s="11" t="e">
        <f>IF(AND(テーブル1[[#This Row],[設定項目]]&lt;設定!$D$13,テーブル1[[#This Row],[設定項目]]&gt;=設定!$D$12),テーブル1[[#This Row],[val_J]],NA())</f>
        <v>#N/A</v>
      </c>
      <c r="V629" s="11" t="e">
        <f>IF(AND(テーブル1[[#This Row],[設定項目]]&lt;設定!$D$13,テーブル1[[#This Row],[設定項目]]&gt;=設定!$D$12),テーブル1[[#This Row],[val_K]],NA())</f>
        <v>#N/A</v>
      </c>
      <c r="W629" s="11" t="e">
        <f>IF(AND(テーブル1[[#This Row],[設定項目]]&lt;設定!$D$12,テーブル1[[#This Row],[設定項目]]&gt;=設定!$D$11),テーブル1[[#This Row],[val_J]],NA())</f>
        <v>#N/A</v>
      </c>
      <c r="X629" s="11" t="e">
        <f>IF(AND(テーブル1[[#This Row],[設定項目]]&lt;設定!$D$12,テーブル1[[#This Row],[設定項目]]&gt;=設定!$D$11),テーブル1[[#This Row],[val_K]],NA())</f>
        <v>#N/A</v>
      </c>
      <c r="Y629" s="11" t="e">
        <f>IF(AND(テーブル1[[#This Row],[設定項目]]&lt;設定!$D$11,テーブル1[[#This Row],[設定項目]]&gt;=設定!$D$10),テーブル1[[#This Row],[val_J]],NA())</f>
        <v>#N/A</v>
      </c>
      <c r="Z629" s="11" t="e">
        <f>IF(AND(テーブル1[[#This Row],[設定項目]]&lt;設定!$D$11,テーブル1[[#This Row],[設定項目]]&gt;=設定!$D$10),テーブル1[[#This Row],[val_K]],NA())</f>
        <v>#N/A</v>
      </c>
      <c r="AA629" s="11" t="e">
        <f>IF(AND(テーブル1[[#This Row],[設定項目]]&lt;設定!$D$10,テーブル1[[#This Row],[設定項目]]&gt;=設定!$D$9),テーブル1[[#This Row],[val_J]],NA())</f>
        <v>#N/A</v>
      </c>
      <c r="AB629" s="11" t="e">
        <f>IF(AND(テーブル1[[#This Row],[設定項目]]&lt;設定!$D$10,テーブル1[[#This Row],[設定項目]]&gt;=設定!$D$9),テーブル1[[#This Row],[val_K]],NA())</f>
        <v>#N/A</v>
      </c>
      <c r="AC629" s="11" t="e">
        <f>IF(AND(テーブル1[[#This Row],[設定項目]]&lt;設定!$F$8,テーブル1[[#This Row],[設定項目]]&lt;&gt;""),テーブル1[[#This Row],[val_J]],NA())</f>
        <v>#N/A</v>
      </c>
      <c r="AD629" s="11" t="e">
        <f>IF(AND(テーブル1[[#This Row],[設定項目]]&lt;設定!$F$8,テーブル1[[#This Row],[設定項目]]&lt;&gt;""),テーブル1[[#This Row],[val_K]],NA())</f>
        <v>#N/A</v>
      </c>
      <c r="AE629" s="11">
        <f>IF(AND('グラフ(cCa-P)'!$I$11="ON",テーブル1[[#This Row],[ラベル表示]]=TRUE),テーブル1[[#This Row],[名前]],"")</f>
        <v>0</v>
      </c>
      <c r="AF629" s="11">
        <f>IF(AND('グラフ(PTH-cCa,P)'!$I$31="ON",テーブル1[[#This Row],[ラベル表示]]=TRUE),テーブル1[[#This Row],[名前]],"")</f>
        <v>0</v>
      </c>
      <c r="AG629" s="11">
        <f>IF(AND('グラフ(PTH-cCa,P)'!$Y$31="ON",テーブル1[[#This Row],[ラベル表示]]=TRUE),テーブル1[[#This Row],[名前]],"")</f>
        <v>0</v>
      </c>
      <c r="AH629" s="76">
        <f t="shared" si="19"/>
        <v>0</v>
      </c>
    </row>
    <row r="630" spans="2:34" ht="20.399999999999999" customHeight="1" x14ac:dyDescent="0.45">
      <c r="B630" s="129" t="b">
        <v>1</v>
      </c>
      <c r="C630" s="88">
        <f t="shared" si="18"/>
        <v>626</v>
      </c>
      <c r="D630" s="144"/>
      <c r="E630" s="8"/>
      <c r="F630" s="8"/>
      <c r="G630" s="8"/>
      <c r="H630" s="8"/>
      <c r="I630" s="8"/>
      <c r="J630" s="8"/>
      <c r="K630" s="136" t="str">
        <f>テーブル1[[#This Row],[cCa(mg/dL) '[自動計算']_グラフ表示用]]</f>
        <v/>
      </c>
      <c r="L630" s="8"/>
      <c r="M630" s="8"/>
      <c r="N630" s="59"/>
      <c r="O6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0" s="130" t="e">
        <f>IF(AND(テーブル1[[#This Row],[cCa(mg/dL) '[自動計算']_グラフ表示用]]&lt;&gt;"",テーブル1[[#This Row],[ラベル表示]]=TRUE),テーブル1[[#This Row],[cCa(mg/dL) '[自動計算']_グラフ表示用]],NA())</f>
        <v>#N/A</v>
      </c>
      <c r="Q630" s="130" t="e">
        <f>IF(AND(テーブル1[[#This Row],[P(mg/dL)]]&lt;&gt;"",テーブル1[[#This Row],[ラベル表示]]=TRUE),テーブル1[[#This Row],[P(mg/dL)]],NA())</f>
        <v>#N/A</v>
      </c>
      <c r="R630" s="130" t="e">
        <f>IF(AND(テーブル1[[#This Row],[設定項目]]&lt;&gt;"",テーブル1[[#This Row],[ラベル表示]]=TRUE),テーブル1[[#This Row],[設定項目]],NA())</f>
        <v>#N/A</v>
      </c>
      <c r="S630" s="58" t="e">
        <f>IF(テーブル1[[#This Row],[設定項目]]&gt;=設定!$D$13,テーブル1[[#This Row],[val_J]],NA())</f>
        <v>#N/A</v>
      </c>
      <c r="T630" s="11" t="e">
        <f>IF(テーブル1[[#This Row],[設定項目]]&gt;=設定!$D$13,テーブル1[[#This Row],[val_K]],NA())</f>
        <v>#N/A</v>
      </c>
      <c r="U630" s="11" t="e">
        <f>IF(AND(テーブル1[[#This Row],[設定項目]]&lt;設定!$D$13,テーブル1[[#This Row],[設定項目]]&gt;=設定!$D$12),テーブル1[[#This Row],[val_J]],NA())</f>
        <v>#N/A</v>
      </c>
      <c r="V630" s="11" t="e">
        <f>IF(AND(テーブル1[[#This Row],[設定項目]]&lt;設定!$D$13,テーブル1[[#This Row],[設定項目]]&gt;=設定!$D$12),テーブル1[[#This Row],[val_K]],NA())</f>
        <v>#N/A</v>
      </c>
      <c r="W630" s="11" t="e">
        <f>IF(AND(テーブル1[[#This Row],[設定項目]]&lt;設定!$D$12,テーブル1[[#This Row],[設定項目]]&gt;=設定!$D$11),テーブル1[[#This Row],[val_J]],NA())</f>
        <v>#N/A</v>
      </c>
      <c r="X630" s="11" t="e">
        <f>IF(AND(テーブル1[[#This Row],[設定項目]]&lt;設定!$D$12,テーブル1[[#This Row],[設定項目]]&gt;=設定!$D$11),テーブル1[[#This Row],[val_K]],NA())</f>
        <v>#N/A</v>
      </c>
      <c r="Y630" s="11" t="e">
        <f>IF(AND(テーブル1[[#This Row],[設定項目]]&lt;設定!$D$11,テーブル1[[#This Row],[設定項目]]&gt;=設定!$D$10),テーブル1[[#This Row],[val_J]],NA())</f>
        <v>#N/A</v>
      </c>
      <c r="Z630" s="11" t="e">
        <f>IF(AND(テーブル1[[#This Row],[設定項目]]&lt;設定!$D$11,テーブル1[[#This Row],[設定項目]]&gt;=設定!$D$10),テーブル1[[#This Row],[val_K]],NA())</f>
        <v>#N/A</v>
      </c>
      <c r="AA630" s="11" t="e">
        <f>IF(AND(テーブル1[[#This Row],[設定項目]]&lt;設定!$D$10,テーブル1[[#This Row],[設定項目]]&gt;=設定!$D$9),テーブル1[[#This Row],[val_J]],NA())</f>
        <v>#N/A</v>
      </c>
      <c r="AB630" s="11" t="e">
        <f>IF(AND(テーブル1[[#This Row],[設定項目]]&lt;設定!$D$10,テーブル1[[#This Row],[設定項目]]&gt;=設定!$D$9),テーブル1[[#This Row],[val_K]],NA())</f>
        <v>#N/A</v>
      </c>
      <c r="AC630" s="11" t="e">
        <f>IF(AND(テーブル1[[#This Row],[設定項目]]&lt;設定!$F$8,テーブル1[[#This Row],[設定項目]]&lt;&gt;""),テーブル1[[#This Row],[val_J]],NA())</f>
        <v>#N/A</v>
      </c>
      <c r="AD630" s="11" t="e">
        <f>IF(AND(テーブル1[[#This Row],[設定項目]]&lt;設定!$F$8,テーブル1[[#This Row],[設定項目]]&lt;&gt;""),テーブル1[[#This Row],[val_K]],NA())</f>
        <v>#N/A</v>
      </c>
      <c r="AE630" s="11">
        <f>IF(AND('グラフ(cCa-P)'!$I$11="ON",テーブル1[[#This Row],[ラベル表示]]=TRUE),テーブル1[[#This Row],[名前]],"")</f>
        <v>0</v>
      </c>
      <c r="AF630" s="11">
        <f>IF(AND('グラフ(PTH-cCa,P)'!$I$31="ON",テーブル1[[#This Row],[ラベル表示]]=TRUE),テーブル1[[#This Row],[名前]],"")</f>
        <v>0</v>
      </c>
      <c r="AG630" s="11">
        <f>IF(AND('グラフ(PTH-cCa,P)'!$Y$31="ON",テーブル1[[#This Row],[ラベル表示]]=TRUE),テーブル1[[#This Row],[名前]],"")</f>
        <v>0</v>
      </c>
      <c r="AH630" s="76">
        <f t="shared" si="19"/>
        <v>0</v>
      </c>
    </row>
    <row r="631" spans="2:34" ht="20.399999999999999" customHeight="1" x14ac:dyDescent="0.45">
      <c r="B631" s="129" t="b">
        <v>1</v>
      </c>
      <c r="C631" s="88">
        <f t="shared" si="18"/>
        <v>627</v>
      </c>
      <c r="D631" s="144"/>
      <c r="E631" s="8"/>
      <c r="F631" s="8"/>
      <c r="G631" s="8"/>
      <c r="H631" s="8"/>
      <c r="I631" s="8"/>
      <c r="J631" s="8"/>
      <c r="K631" s="136" t="str">
        <f>テーブル1[[#This Row],[cCa(mg/dL) '[自動計算']_グラフ表示用]]</f>
        <v/>
      </c>
      <c r="L631" s="8"/>
      <c r="M631" s="8"/>
      <c r="N631" s="59"/>
      <c r="O6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1" s="130" t="e">
        <f>IF(AND(テーブル1[[#This Row],[cCa(mg/dL) '[自動計算']_グラフ表示用]]&lt;&gt;"",テーブル1[[#This Row],[ラベル表示]]=TRUE),テーブル1[[#This Row],[cCa(mg/dL) '[自動計算']_グラフ表示用]],NA())</f>
        <v>#N/A</v>
      </c>
      <c r="Q631" s="130" t="e">
        <f>IF(AND(テーブル1[[#This Row],[P(mg/dL)]]&lt;&gt;"",テーブル1[[#This Row],[ラベル表示]]=TRUE),テーブル1[[#This Row],[P(mg/dL)]],NA())</f>
        <v>#N/A</v>
      </c>
      <c r="R631" s="130" t="e">
        <f>IF(AND(テーブル1[[#This Row],[設定項目]]&lt;&gt;"",テーブル1[[#This Row],[ラベル表示]]=TRUE),テーブル1[[#This Row],[設定項目]],NA())</f>
        <v>#N/A</v>
      </c>
      <c r="S631" s="58" t="e">
        <f>IF(テーブル1[[#This Row],[設定項目]]&gt;=設定!$D$13,テーブル1[[#This Row],[val_J]],NA())</f>
        <v>#N/A</v>
      </c>
      <c r="T631" s="11" t="e">
        <f>IF(テーブル1[[#This Row],[設定項目]]&gt;=設定!$D$13,テーブル1[[#This Row],[val_K]],NA())</f>
        <v>#N/A</v>
      </c>
      <c r="U631" s="11" t="e">
        <f>IF(AND(テーブル1[[#This Row],[設定項目]]&lt;設定!$D$13,テーブル1[[#This Row],[設定項目]]&gt;=設定!$D$12),テーブル1[[#This Row],[val_J]],NA())</f>
        <v>#N/A</v>
      </c>
      <c r="V631" s="11" t="e">
        <f>IF(AND(テーブル1[[#This Row],[設定項目]]&lt;設定!$D$13,テーブル1[[#This Row],[設定項目]]&gt;=設定!$D$12),テーブル1[[#This Row],[val_K]],NA())</f>
        <v>#N/A</v>
      </c>
      <c r="W631" s="11" t="e">
        <f>IF(AND(テーブル1[[#This Row],[設定項目]]&lt;設定!$D$12,テーブル1[[#This Row],[設定項目]]&gt;=設定!$D$11),テーブル1[[#This Row],[val_J]],NA())</f>
        <v>#N/A</v>
      </c>
      <c r="X631" s="11" t="e">
        <f>IF(AND(テーブル1[[#This Row],[設定項目]]&lt;設定!$D$12,テーブル1[[#This Row],[設定項目]]&gt;=設定!$D$11),テーブル1[[#This Row],[val_K]],NA())</f>
        <v>#N/A</v>
      </c>
      <c r="Y631" s="11" t="e">
        <f>IF(AND(テーブル1[[#This Row],[設定項目]]&lt;設定!$D$11,テーブル1[[#This Row],[設定項目]]&gt;=設定!$D$10),テーブル1[[#This Row],[val_J]],NA())</f>
        <v>#N/A</v>
      </c>
      <c r="Z631" s="11" t="e">
        <f>IF(AND(テーブル1[[#This Row],[設定項目]]&lt;設定!$D$11,テーブル1[[#This Row],[設定項目]]&gt;=設定!$D$10),テーブル1[[#This Row],[val_K]],NA())</f>
        <v>#N/A</v>
      </c>
      <c r="AA631" s="11" t="e">
        <f>IF(AND(テーブル1[[#This Row],[設定項目]]&lt;設定!$D$10,テーブル1[[#This Row],[設定項目]]&gt;=設定!$D$9),テーブル1[[#This Row],[val_J]],NA())</f>
        <v>#N/A</v>
      </c>
      <c r="AB631" s="11" t="e">
        <f>IF(AND(テーブル1[[#This Row],[設定項目]]&lt;設定!$D$10,テーブル1[[#This Row],[設定項目]]&gt;=設定!$D$9),テーブル1[[#This Row],[val_K]],NA())</f>
        <v>#N/A</v>
      </c>
      <c r="AC631" s="11" t="e">
        <f>IF(AND(テーブル1[[#This Row],[設定項目]]&lt;設定!$F$8,テーブル1[[#This Row],[設定項目]]&lt;&gt;""),テーブル1[[#This Row],[val_J]],NA())</f>
        <v>#N/A</v>
      </c>
      <c r="AD631" s="11" t="e">
        <f>IF(AND(テーブル1[[#This Row],[設定項目]]&lt;設定!$F$8,テーブル1[[#This Row],[設定項目]]&lt;&gt;""),テーブル1[[#This Row],[val_K]],NA())</f>
        <v>#N/A</v>
      </c>
      <c r="AE631" s="11">
        <f>IF(AND('グラフ(cCa-P)'!$I$11="ON",テーブル1[[#This Row],[ラベル表示]]=TRUE),テーブル1[[#This Row],[名前]],"")</f>
        <v>0</v>
      </c>
      <c r="AF631" s="11">
        <f>IF(AND('グラフ(PTH-cCa,P)'!$I$31="ON",テーブル1[[#This Row],[ラベル表示]]=TRUE),テーブル1[[#This Row],[名前]],"")</f>
        <v>0</v>
      </c>
      <c r="AG631" s="11">
        <f>IF(AND('グラフ(PTH-cCa,P)'!$Y$31="ON",テーブル1[[#This Row],[ラベル表示]]=TRUE),テーブル1[[#This Row],[名前]],"")</f>
        <v>0</v>
      </c>
      <c r="AH631" s="76">
        <f t="shared" si="19"/>
        <v>0</v>
      </c>
    </row>
    <row r="632" spans="2:34" ht="20.399999999999999" customHeight="1" x14ac:dyDescent="0.45">
      <c r="B632" s="129" t="b">
        <v>1</v>
      </c>
      <c r="C632" s="88">
        <f t="shared" si="18"/>
        <v>628</v>
      </c>
      <c r="D632" s="144"/>
      <c r="E632" s="8"/>
      <c r="F632" s="8"/>
      <c r="G632" s="8"/>
      <c r="H632" s="8"/>
      <c r="I632" s="8"/>
      <c r="J632" s="8"/>
      <c r="K632" s="136" t="str">
        <f>テーブル1[[#This Row],[cCa(mg/dL) '[自動計算']_グラフ表示用]]</f>
        <v/>
      </c>
      <c r="L632" s="8"/>
      <c r="M632" s="8"/>
      <c r="N632" s="59"/>
      <c r="O6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2" s="130" t="e">
        <f>IF(AND(テーブル1[[#This Row],[cCa(mg/dL) '[自動計算']_グラフ表示用]]&lt;&gt;"",テーブル1[[#This Row],[ラベル表示]]=TRUE),テーブル1[[#This Row],[cCa(mg/dL) '[自動計算']_グラフ表示用]],NA())</f>
        <v>#N/A</v>
      </c>
      <c r="Q632" s="130" t="e">
        <f>IF(AND(テーブル1[[#This Row],[P(mg/dL)]]&lt;&gt;"",テーブル1[[#This Row],[ラベル表示]]=TRUE),テーブル1[[#This Row],[P(mg/dL)]],NA())</f>
        <v>#N/A</v>
      </c>
      <c r="R632" s="130" t="e">
        <f>IF(AND(テーブル1[[#This Row],[設定項目]]&lt;&gt;"",テーブル1[[#This Row],[ラベル表示]]=TRUE),テーブル1[[#This Row],[設定項目]],NA())</f>
        <v>#N/A</v>
      </c>
      <c r="S632" s="58" t="e">
        <f>IF(テーブル1[[#This Row],[設定項目]]&gt;=設定!$D$13,テーブル1[[#This Row],[val_J]],NA())</f>
        <v>#N/A</v>
      </c>
      <c r="T632" s="11" t="e">
        <f>IF(テーブル1[[#This Row],[設定項目]]&gt;=設定!$D$13,テーブル1[[#This Row],[val_K]],NA())</f>
        <v>#N/A</v>
      </c>
      <c r="U632" s="11" t="e">
        <f>IF(AND(テーブル1[[#This Row],[設定項目]]&lt;設定!$D$13,テーブル1[[#This Row],[設定項目]]&gt;=設定!$D$12),テーブル1[[#This Row],[val_J]],NA())</f>
        <v>#N/A</v>
      </c>
      <c r="V632" s="11" t="e">
        <f>IF(AND(テーブル1[[#This Row],[設定項目]]&lt;設定!$D$13,テーブル1[[#This Row],[設定項目]]&gt;=設定!$D$12),テーブル1[[#This Row],[val_K]],NA())</f>
        <v>#N/A</v>
      </c>
      <c r="W632" s="11" t="e">
        <f>IF(AND(テーブル1[[#This Row],[設定項目]]&lt;設定!$D$12,テーブル1[[#This Row],[設定項目]]&gt;=設定!$D$11),テーブル1[[#This Row],[val_J]],NA())</f>
        <v>#N/A</v>
      </c>
      <c r="X632" s="11" t="e">
        <f>IF(AND(テーブル1[[#This Row],[設定項目]]&lt;設定!$D$12,テーブル1[[#This Row],[設定項目]]&gt;=設定!$D$11),テーブル1[[#This Row],[val_K]],NA())</f>
        <v>#N/A</v>
      </c>
      <c r="Y632" s="11" t="e">
        <f>IF(AND(テーブル1[[#This Row],[設定項目]]&lt;設定!$D$11,テーブル1[[#This Row],[設定項目]]&gt;=設定!$D$10),テーブル1[[#This Row],[val_J]],NA())</f>
        <v>#N/A</v>
      </c>
      <c r="Z632" s="11" t="e">
        <f>IF(AND(テーブル1[[#This Row],[設定項目]]&lt;設定!$D$11,テーブル1[[#This Row],[設定項目]]&gt;=設定!$D$10),テーブル1[[#This Row],[val_K]],NA())</f>
        <v>#N/A</v>
      </c>
      <c r="AA632" s="11" t="e">
        <f>IF(AND(テーブル1[[#This Row],[設定項目]]&lt;設定!$D$10,テーブル1[[#This Row],[設定項目]]&gt;=設定!$D$9),テーブル1[[#This Row],[val_J]],NA())</f>
        <v>#N/A</v>
      </c>
      <c r="AB632" s="11" t="e">
        <f>IF(AND(テーブル1[[#This Row],[設定項目]]&lt;設定!$D$10,テーブル1[[#This Row],[設定項目]]&gt;=設定!$D$9),テーブル1[[#This Row],[val_K]],NA())</f>
        <v>#N/A</v>
      </c>
      <c r="AC632" s="11" t="e">
        <f>IF(AND(テーブル1[[#This Row],[設定項目]]&lt;設定!$F$8,テーブル1[[#This Row],[設定項目]]&lt;&gt;""),テーブル1[[#This Row],[val_J]],NA())</f>
        <v>#N/A</v>
      </c>
      <c r="AD632" s="11" t="e">
        <f>IF(AND(テーブル1[[#This Row],[設定項目]]&lt;設定!$F$8,テーブル1[[#This Row],[設定項目]]&lt;&gt;""),テーブル1[[#This Row],[val_K]],NA())</f>
        <v>#N/A</v>
      </c>
      <c r="AE632" s="11">
        <f>IF(AND('グラフ(cCa-P)'!$I$11="ON",テーブル1[[#This Row],[ラベル表示]]=TRUE),テーブル1[[#This Row],[名前]],"")</f>
        <v>0</v>
      </c>
      <c r="AF632" s="11">
        <f>IF(AND('グラフ(PTH-cCa,P)'!$I$31="ON",テーブル1[[#This Row],[ラベル表示]]=TRUE),テーブル1[[#This Row],[名前]],"")</f>
        <v>0</v>
      </c>
      <c r="AG632" s="11">
        <f>IF(AND('グラフ(PTH-cCa,P)'!$Y$31="ON",テーブル1[[#This Row],[ラベル表示]]=TRUE),テーブル1[[#This Row],[名前]],"")</f>
        <v>0</v>
      </c>
      <c r="AH632" s="76">
        <f t="shared" si="19"/>
        <v>0</v>
      </c>
    </row>
    <row r="633" spans="2:34" ht="20.399999999999999" customHeight="1" x14ac:dyDescent="0.45">
      <c r="B633" s="129" t="b">
        <v>1</v>
      </c>
      <c r="C633" s="88">
        <f t="shared" si="18"/>
        <v>629</v>
      </c>
      <c r="D633" s="144"/>
      <c r="E633" s="8"/>
      <c r="F633" s="8"/>
      <c r="G633" s="8"/>
      <c r="H633" s="8"/>
      <c r="I633" s="8"/>
      <c r="J633" s="8"/>
      <c r="K633" s="136" t="str">
        <f>テーブル1[[#This Row],[cCa(mg/dL) '[自動計算']_グラフ表示用]]</f>
        <v/>
      </c>
      <c r="L633" s="8"/>
      <c r="M633" s="8"/>
      <c r="N633" s="59"/>
      <c r="O6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3" s="130" t="e">
        <f>IF(AND(テーブル1[[#This Row],[cCa(mg/dL) '[自動計算']_グラフ表示用]]&lt;&gt;"",テーブル1[[#This Row],[ラベル表示]]=TRUE),テーブル1[[#This Row],[cCa(mg/dL) '[自動計算']_グラフ表示用]],NA())</f>
        <v>#N/A</v>
      </c>
      <c r="Q633" s="130" t="e">
        <f>IF(AND(テーブル1[[#This Row],[P(mg/dL)]]&lt;&gt;"",テーブル1[[#This Row],[ラベル表示]]=TRUE),テーブル1[[#This Row],[P(mg/dL)]],NA())</f>
        <v>#N/A</v>
      </c>
      <c r="R633" s="130" t="e">
        <f>IF(AND(テーブル1[[#This Row],[設定項目]]&lt;&gt;"",テーブル1[[#This Row],[ラベル表示]]=TRUE),テーブル1[[#This Row],[設定項目]],NA())</f>
        <v>#N/A</v>
      </c>
      <c r="S633" s="58" t="e">
        <f>IF(テーブル1[[#This Row],[設定項目]]&gt;=設定!$D$13,テーブル1[[#This Row],[val_J]],NA())</f>
        <v>#N/A</v>
      </c>
      <c r="T633" s="11" t="e">
        <f>IF(テーブル1[[#This Row],[設定項目]]&gt;=設定!$D$13,テーブル1[[#This Row],[val_K]],NA())</f>
        <v>#N/A</v>
      </c>
      <c r="U633" s="11" t="e">
        <f>IF(AND(テーブル1[[#This Row],[設定項目]]&lt;設定!$D$13,テーブル1[[#This Row],[設定項目]]&gt;=設定!$D$12),テーブル1[[#This Row],[val_J]],NA())</f>
        <v>#N/A</v>
      </c>
      <c r="V633" s="11" t="e">
        <f>IF(AND(テーブル1[[#This Row],[設定項目]]&lt;設定!$D$13,テーブル1[[#This Row],[設定項目]]&gt;=設定!$D$12),テーブル1[[#This Row],[val_K]],NA())</f>
        <v>#N/A</v>
      </c>
      <c r="W633" s="11" t="e">
        <f>IF(AND(テーブル1[[#This Row],[設定項目]]&lt;設定!$D$12,テーブル1[[#This Row],[設定項目]]&gt;=設定!$D$11),テーブル1[[#This Row],[val_J]],NA())</f>
        <v>#N/A</v>
      </c>
      <c r="X633" s="11" t="e">
        <f>IF(AND(テーブル1[[#This Row],[設定項目]]&lt;設定!$D$12,テーブル1[[#This Row],[設定項目]]&gt;=設定!$D$11),テーブル1[[#This Row],[val_K]],NA())</f>
        <v>#N/A</v>
      </c>
      <c r="Y633" s="11" t="e">
        <f>IF(AND(テーブル1[[#This Row],[設定項目]]&lt;設定!$D$11,テーブル1[[#This Row],[設定項目]]&gt;=設定!$D$10),テーブル1[[#This Row],[val_J]],NA())</f>
        <v>#N/A</v>
      </c>
      <c r="Z633" s="11" t="e">
        <f>IF(AND(テーブル1[[#This Row],[設定項目]]&lt;設定!$D$11,テーブル1[[#This Row],[設定項目]]&gt;=設定!$D$10),テーブル1[[#This Row],[val_K]],NA())</f>
        <v>#N/A</v>
      </c>
      <c r="AA633" s="11" t="e">
        <f>IF(AND(テーブル1[[#This Row],[設定項目]]&lt;設定!$D$10,テーブル1[[#This Row],[設定項目]]&gt;=設定!$D$9),テーブル1[[#This Row],[val_J]],NA())</f>
        <v>#N/A</v>
      </c>
      <c r="AB633" s="11" t="e">
        <f>IF(AND(テーブル1[[#This Row],[設定項目]]&lt;設定!$D$10,テーブル1[[#This Row],[設定項目]]&gt;=設定!$D$9),テーブル1[[#This Row],[val_K]],NA())</f>
        <v>#N/A</v>
      </c>
      <c r="AC633" s="11" t="e">
        <f>IF(AND(テーブル1[[#This Row],[設定項目]]&lt;設定!$F$8,テーブル1[[#This Row],[設定項目]]&lt;&gt;""),テーブル1[[#This Row],[val_J]],NA())</f>
        <v>#N/A</v>
      </c>
      <c r="AD633" s="11" t="e">
        <f>IF(AND(テーブル1[[#This Row],[設定項目]]&lt;設定!$F$8,テーブル1[[#This Row],[設定項目]]&lt;&gt;""),テーブル1[[#This Row],[val_K]],NA())</f>
        <v>#N/A</v>
      </c>
      <c r="AE633" s="11">
        <f>IF(AND('グラフ(cCa-P)'!$I$11="ON",テーブル1[[#This Row],[ラベル表示]]=TRUE),テーブル1[[#This Row],[名前]],"")</f>
        <v>0</v>
      </c>
      <c r="AF633" s="11">
        <f>IF(AND('グラフ(PTH-cCa,P)'!$I$31="ON",テーブル1[[#This Row],[ラベル表示]]=TRUE),テーブル1[[#This Row],[名前]],"")</f>
        <v>0</v>
      </c>
      <c r="AG633" s="11">
        <f>IF(AND('グラフ(PTH-cCa,P)'!$Y$31="ON",テーブル1[[#This Row],[ラベル表示]]=TRUE),テーブル1[[#This Row],[名前]],"")</f>
        <v>0</v>
      </c>
      <c r="AH633" s="76">
        <f t="shared" si="19"/>
        <v>0</v>
      </c>
    </row>
    <row r="634" spans="2:34" ht="20.399999999999999" customHeight="1" x14ac:dyDescent="0.45">
      <c r="B634" s="129" t="b">
        <v>1</v>
      </c>
      <c r="C634" s="88">
        <f t="shared" si="18"/>
        <v>630</v>
      </c>
      <c r="D634" s="144"/>
      <c r="E634" s="8"/>
      <c r="F634" s="8"/>
      <c r="G634" s="8"/>
      <c r="H634" s="8"/>
      <c r="I634" s="8"/>
      <c r="J634" s="8"/>
      <c r="K634" s="136" t="str">
        <f>テーブル1[[#This Row],[cCa(mg/dL) '[自動計算']_グラフ表示用]]</f>
        <v/>
      </c>
      <c r="L634" s="8"/>
      <c r="M634" s="8"/>
      <c r="N634" s="59"/>
      <c r="O6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4" s="130" t="e">
        <f>IF(AND(テーブル1[[#This Row],[cCa(mg/dL) '[自動計算']_グラフ表示用]]&lt;&gt;"",テーブル1[[#This Row],[ラベル表示]]=TRUE),テーブル1[[#This Row],[cCa(mg/dL) '[自動計算']_グラフ表示用]],NA())</f>
        <v>#N/A</v>
      </c>
      <c r="Q634" s="130" t="e">
        <f>IF(AND(テーブル1[[#This Row],[P(mg/dL)]]&lt;&gt;"",テーブル1[[#This Row],[ラベル表示]]=TRUE),テーブル1[[#This Row],[P(mg/dL)]],NA())</f>
        <v>#N/A</v>
      </c>
      <c r="R634" s="130" t="e">
        <f>IF(AND(テーブル1[[#This Row],[設定項目]]&lt;&gt;"",テーブル1[[#This Row],[ラベル表示]]=TRUE),テーブル1[[#This Row],[設定項目]],NA())</f>
        <v>#N/A</v>
      </c>
      <c r="S634" s="58" t="e">
        <f>IF(テーブル1[[#This Row],[設定項目]]&gt;=設定!$D$13,テーブル1[[#This Row],[val_J]],NA())</f>
        <v>#N/A</v>
      </c>
      <c r="T634" s="11" t="e">
        <f>IF(テーブル1[[#This Row],[設定項目]]&gt;=設定!$D$13,テーブル1[[#This Row],[val_K]],NA())</f>
        <v>#N/A</v>
      </c>
      <c r="U634" s="11" t="e">
        <f>IF(AND(テーブル1[[#This Row],[設定項目]]&lt;設定!$D$13,テーブル1[[#This Row],[設定項目]]&gt;=設定!$D$12),テーブル1[[#This Row],[val_J]],NA())</f>
        <v>#N/A</v>
      </c>
      <c r="V634" s="11" t="e">
        <f>IF(AND(テーブル1[[#This Row],[設定項目]]&lt;設定!$D$13,テーブル1[[#This Row],[設定項目]]&gt;=設定!$D$12),テーブル1[[#This Row],[val_K]],NA())</f>
        <v>#N/A</v>
      </c>
      <c r="W634" s="11" t="e">
        <f>IF(AND(テーブル1[[#This Row],[設定項目]]&lt;設定!$D$12,テーブル1[[#This Row],[設定項目]]&gt;=設定!$D$11),テーブル1[[#This Row],[val_J]],NA())</f>
        <v>#N/A</v>
      </c>
      <c r="X634" s="11" t="e">
        <f>IF(AND(テーブル1[[#This Row],[設定項目]]&lt;設定!$D$12,テーブル1[[#This Row],[設定項目]]&gt;=設定!$D$11),テーブル1[[#This Row],[val_K]],NA())</f>
        <v>#N/A</v>
      </c>
      <c r="Y634" s="11" t="e">
        <f>IF(AND(テーブル1[[#This Row],[設定項目]]&lt;設定!$D$11,テーブル1[[#This Row],[設定項目]]&gt;=設定!$D$10),テーブル1[[#This Row],[val_J]],NA())</f>
        <v>#N/A</v>
      </c>
      <c r="Z634" s="11" t="e">
        <f>IF(AND(テーブル1[[#This Row],[設定項目]]&lt;設定!$D$11,テーブル1[[#This Row],[設定項目]]&gt;=設定!$D$10),テーブル1[[#This Row],[val_K]],NA())</f>
        <v>#N/A</v>
      </c>
      <c r="AA634" s="11" t="e">
        <f>IF(AND(テーブル1[[#This Row],[設定項目]]&lt;設定!$D$10,テーブル1[[#This Row],[設定項目]]&gt;=設定!$D$9),テーブル1[[#This Row],[val_J]],NA())</f>
        <v>#N/A</v>
      </c>
      <c r="AB634" s="11" t="e">
        <f>IF(AND(テーブル1[[#This Row],[設定項目]]&lt;設定!$D$10,テーブル1[[#This Row],[設定項目]]&gt;=設定!$D$9),テーブル1[[#This Row],[val_K]],NA())</f>
        <v>#N/A</v>
      </c>
      <c r="AC634" s="11" t="e">
        <f>IF(AND(テーブル1[[#This Row],[設定項目]]&lt;設定!$F$8,テーブル1[[#This Row],[設定項目]]&lt;&gt;""),テーブル1[[#This Row],[val_J]],NA())</f>
        <v>#N/A</v>
      </c>
      <c r="AD634" s="11" t="e">
        <f>IF(AND(テーブル1[[#This Row],[設定項目]]&lt;設定!$F$8,テーブル1[[#This Row],[設定項目]]&lt;&gt;""),テーブル1[[#This Row],[val_K]],NA())</f>
        <v>#N/A</v>
      </c>
      <c r="AE634" s="11">
        <f>IF(AND('グラフ(cCa-P)'!$I$11="ON",テーブル1[[#This Row],[ラベル表示]]=TRUE),テーブル1[[#This Row],[名前]],"")</f>
        <v>0</v>
      </c>
      <c r="AF634" s="11">
        <f>IF(AND('グラフ(PTH-cCa,P)'!$I$31="ON",テーブル1[[#This Row],[ラベル表示]]=TRUE),テーブル1[[#This Row],[名前]],"")</f>
        <v>0</v>
      </c>
      <c r="AG634" s="11">
        <f>IF(AND('グラフ(PTH-cCa,P)'!$Y$31="ON",テーブル1[[#This Row],[ラベル表示]]=TRUE),テーブル1[[#This Row],[名前]],"")</f>
        <v>0</v>
      </c>
      <c r="AH634" s="76">
        <f t="shared" si="19"/>
        <v>0</v>
      </c>
    </row>
    <row r="635" spans="2:34" ht="20.399999999999999" customHeight="1" x14ac:dyDescent="0.45">
      <c r="B635" s="129" t="b">
        <v>1</v>
      </c>
      <c r="C635" s="88">
        <f t="shared" si="18"/>
        <v>631</v>
      </c>
      <c r="D635" s="144"/>
      <c r="E635" s="8"/>
      <c r="F635" s="8"/>
      <c r="G635" s="8"/>
      <c r="H635" s="8"/>
      <c r="I635" s="8"/>
      <c r="J635" s="8"/>
      <c r="K635" s="136" t="str">
        <f>テーブル1[[#This Row],[cCa(mg/dL) '[自動計算']_グラフ表示用]]</f>
        <v/>
      </c>
      <c r="L635" s="8"/>
      <c r="M635" s="8"/>
      <c r="N635" s="59"/>
      <c r="O6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5" s="130" t="e">
        <f>IF(AND(テーブル1[[#This Row],[cCa(mg/dL) '[自動計算']_グラフ表示用]]&lt;&gt;"",テーブル1[[#This Row],[ラベル表示]]=TRUE),テーブル1[[#This Row],[cCa(mg/dL) '[自動計算']_グラフ表示用]],NA())</f>
        <v>#N/A</v>
      </c>
      <c r="Q635" s="130" t="e">
        <f>IF(AND(テーブル1[[#This Row],[P(mg/dL)]]&lt;&gt;"",テーブル1[[#This Row],[ラベル表示]]=TRUE),テーブル1[[#This Row],[P(mg/dL)]],NA())</f>
        <v>#N/A</v>
      </c>
      <c r="R635" s="130" t="e">
        <f>IF(AND(テーブル1[[#This Row],[設定項目]]&lt;&gt;"",テーブル1[[#This Row],[ラベル表示]]=TRUE),テーブル1[[#This Row],[設定項目]],NA())</f>
        <v>#N/A</v>
      </c>
      <c r="S635" s="58" t="e">
        <f>IF(テーブル1[[#This Row],[設定項目]]&gt;=設定!$D$13,テーブル1[[#This Row],[val_J]],NA())</f>
        <v>#N/A</v>
      </c>
      <c r="T635" s="11" t="e">
        <f>IF(テーブル1[[#This Row],[設定項目]]&gt;=設定!$D$13,テーブル1[[#This Row],[val_K]],NA())</f>
        <v>#N/A</v>
      </c>
      <c r="U635" s="11" t="e">
        <f>IF(AND(テーブル1[[#This Row],[設定項目]]&lt;設定!$D$13,テーブル1[[#This Row],[設定項目]]&gt;=設定!$D$12),テーブル1[[#This Row],[val_J]],NA())</f>
        <v>#N/A</v>
      </c>
      <c r="V635" s="11" t="e">
        <f>IF(AND(テーブル1[[#This Row],[設定項目]]&lt;設定!$D$13,テーブル1[[#This Row],[設定項目]]&gt;=設定!$D$12),テーブル1[[#This Row],[val_K]],NA())</f>
        <v>#N/A</v>
      </c>
      <c r="W635" s="11" t="e">
        <f>IF(AND(テーブル1[[#This Row],[設定項目]]&lt;設定!$D$12,テーブル1[[#This Row],[設定項目]]&gt;=設定!$D$11),テーブル1[[#This Row],[val_J]],NA())</f>
        <v>#N/A</v>
      </c>
      <c r="X635" s="11" t="e">
        <f>IF(AND(テーブル1[[#This Row],[設定項目]]&lt;設定!$D$12,テーブル1[[#This Row],[設定項目]]&gt;=設定!$D$11),テーブル1[[#This Row],[val_K]],NA())</f>
        <v>#N/A</v>
      </c>
      <c r="Y635" s="11" t="e">
        <f>IF(AND(テーブル1[[#This Row],[設定項目]]&lt;設定!$D$11,テーブル1[[#This Row],[設定項目]]&gt;=設定!$D$10),テーブル1[[#This Row],[val_J]],NA())</f>
        <v>#N/A</v>
      </c>
      <c r="Z635" s="11" t="e">
        <f>IF(AND(テーブル1[[#This Row],[設定項目]]&lt;設定!$D$11,テーブル1[[#This Row],[設定項目]]&gt;=設定!$D$10),テーブル1[[#This Row],[val_K]],NA())</f>
        <v>#N/A</v>
      </c>
      <c r="AA635" s="11" t="e">
        <f>IF(AND(テーブル1[[#This Row],[設定項目]]&lt;設定!$D$10,テーブル1[[#This Row],[設定項目]]&gt;=設定!$D$9),テーブル1[[#This Row],[val_J]],NA())</f>
        <v>#N/A</v>
      </c>
      <c r="AB635" s="11" t="e">
        <f>IF(AND(テーブル1[[#This Row],[設定項目]]&lt;設定!$D$10,テーブル1[[#This Row],[設定項目]]&gt;=設定!$D$9),テーブル1[[#This Row],[val_K]],NA())</f>
        <v>#N/A</v>
      </c>
      <c r="AC635" s="11" t="e">
        <f>IF(AND(テーブル1[[#This Row],[設定項目]]&lt;設定!$F$8,テーブル1[[#This Row],[設定項目]]&lt;&gt;""),テーブル1[[#This Row],[val_J]],NA())</f>
        <v>#N/A</v>
      </c>
      <c r="AD635" s="11" t="e">
        <f>IF(AND(テーブル1[[#This Row],[設定項目]]&lt;設定!$F$8,テーブル1[[#This Row],[設定項目]]&lt;&gt;""),テーブル1[[#This Row],[val_K]],NA())</f>
        <v>#N/A</v>
      </c>
      <c r="AE635" s="11">
        <f>IF(AND('グラフ(cCa-P)'!$I$11="ON",テーブル1[[#This Row],[ラベル表示]]=TRUE),テーブル1[[#This Row],[名前]],"")</f>
        <v>0</v>
      </c>
      <c r="AF635" s="11">
        <f>IF(AND('グラフ(PTH-cCa,P)'!$I$31="ON",テーブル1[[#This Row],[ラベル表示]]=TRUE),テーブル1[[#This Row],[名前]],"")</f>
        <v>0</v>
      </c>
      <c r="AG635" s="11">
        <f>IF(AND('グラフ(PTH-cCa,P)'!$Y$31="ON",テーブル1[[#This Row],[ラベル表示]]=TRUE),テーブル1[[#This Row],[名前]],"")</f>
        <v>0</v>
      </c>
      <c r="AH635" s="76">
        <f t="shared" si="19"/>
        <v>0</v>
      </c>
    </row>
    <row r="636" spans="2:34" ht="20.399999999999999" customHeight="1" x14ac:dyDescent="0.45">
      <c r="B636" s="129" t="b">
        <v>1</v>
      </c>
      <c r="C636" s="88">
        <f t="shared" si="18"/>
        <v>632</v>
      </c>
      <c r="D636" s="144"/>
      <c r="E636" s="8"/>
      <c r="F636" s="8"/>
      <c r="G636" s="8"/>
      <c r="H636" s="8"/>
      <c r="I636" s="8"/>
      <c r="J636" s="8"/>
      <c r="K636" s="136" t="str">
        <f>テーブル1[[#This Row],[cCa(mg/dL) '[自動計算']_グラフ表示用]]</f>
        <v/>
      </c>
      <c r="L636" s="8"/>
      <c r="M636" s="8"/>
      <c r="N636" s="59"/>
      <c r="O6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6" s="130" t="e">
        <f>IF(AND(テーブル1[[#This Row],[cCa(mg/dL) '[自動計算']_グラフ表示用]]&lt;&gt;"",テーブル1[[#This Row],[ラベル表示]]=TRUE),テーブル1[[#This Row],[cCa(mg/dL) '[自動計算']_グラフ表示用]],NA())</f>
        <v>#N/A</v>
      </c>
      <c r="Q636" s="130" t="e">
        <f>IF(AND(テーブル1[[#This Row],[P(mg/dL)]]&lt;&gt;"",テーブル1[[#This Row],[ラベル表示]]=TRUE),テーブル1[[#This Row],[P(mg/dL)]],NA())</f>
        <v>#N/A</v>
      </c>
      <c r="R636" s="130" t="e">
        <f>IF(AND(テーブル1[[#This Row],[設定項目]]&lt;&gt;"",テーブル1[[#This Row],[ラベル表示]]=TRUE),テーブル1[[#This Row],[設定項目]],NA())</f>
        <v>#N/A</v>
      </c>
      <c r="S636" s="58" t="e">
        <f>IF(テーブル1[[#This Row],[設定項目]]&gt;=設定!$D$13,テーブル1[[#This Row],[val_J]],NA())</f>
        <v>#N/A</v>
      </c>
      <c r="T636" s="11" t="e">
        <f>IF(テーブル1[[#This Row],[設定項目]]&gt;=設定!$D$13,テーブル1[[#This Row],[val_K]],NA())</f>
        <v>#N/A</v>
      </c>
      <c r="U636" s="11" t="e">
        <f>IF(AND(テーブル1[[#This Row],[設定項目]]&lt;設定!$D$13,テーブル1[[#This Row],[設定項目]]&gt;=設定!$D$12),テーブル1[[#This Row],[val_J]],NA())</f>
        <v>#N/A</v>
      </c>
      <c r="V636" s="11" t="e">
        <f>IF(AND(テーブル1[[#This Row],[設定項目]]&lt;設定!$D$13,テーブル1[[#This Row],[設定項目]]&gt;=設定!$D$12),テーブル1[[#This Row],[val_K]],NA())</f>
        <v>#N/A</v>
      </c>
      <c r="W636" s="11" t="e">
        <f>IF(AND(テーブル1[[#This Row],[設定項目]]&lt;設定!$D$12,テーブル1[[#This Row],[設定項目]]&gt;=設定!$D$11),テーブル1[[#This Row],[val_J]],NA())</f>
        <v>#N/A</v>
      </c>
      <c r="X636" s="11" t="e">
        <f>IF(AND(テーブル1[[#This Row],[設定項目]]&lt;設定!$D$12,テーブル1[[#This Row],[設定項目]]&gt;=設定!$D$11),テーブル1[[#This Row],[val_K]],NA())</f>
        <v>#N/A</v>
      </c>
      <c r="Y636" s="11" t="e">
        <f>IF(AND(テーブル1[[#This Row],[設定項目]]&lt;設定!$D$11,テーブル1[[#This Row],[設定項目]]&gt;=設定!$D$10),テーブル1[[#This Row],[val_J]],NA())</f>
        <v>#N/A</v>
      </c>
      <c r="Z636" s="11" t="e">
        <f>IF(AND(テーブル1[[#This Row],[設定項目]]&lt;設定!$D$11,テーブル1[[#This Row],[設定項目]]&gt;=設定!$D$10),テーブル1[[#This Row],[val_K]],NA())</f>
        <v>#N/A</v>
      </c>
      <c r="AA636" s="11" t="e">
        <f>IF(AND(テーブル1[[#This Row],[設定項目]]&lt;設定!$D$10,テーブル1[[#This Row],[設定項目]]&gt;=設定!$D$9),テーブル1[[#This Row],[val_J]],NA())</f>
        <v>#N/A</v>
      </c>
      <c r="AB636" s="11" t="e">
        <f>IF(AND(テーブル1[[#This Row],[設定項目]]&lt;設定!$D$10,テーブル1[[#This Row],[設定項目]]&gt;=設定!$D$9),テーブル1[[#This Row],[val_K]],NA())</f>
        <v>#N/A</v>
      </c>
      <c r="AC636" s="11" t="e">
        <f>IF(AND(テーブル1[[#This Row],[設定項目]]&lt;設定!$F$8,テーブル1[[#This Row],[設定項目]]&lt;&gt;""),テーブル1[[#This Row],[val_J]],NA())</f>
        <v>#N/A</v>
      </c>
      <c r="AD636" s="11" t="e">
        <f>IF(AND(テーブル1[[#This Row],[設定項目]]&lt;設定!$F$8,テーブル1[[#This Row],[設定項目]]&lt;&gt;""),テーブル1[[#This Row],[val_K]],NA())</f>
        <v>#N/A</v>
      </c>
      <c r="AE636" s="11">
        <f>IF(AND('グラフ(cCa-P)'!$I$11="ON",テーブル1[[#This Row],[ラベル表示]]=TRUE),テーブル1[[#This Row],[名前]],"")</f>
        <v>0</v>
      </c>
      <c r="AF636" s="11">
        <f>IF(AND('グラフ(PTH-cCa,P)'!$I$31="ON",テーブル1[[#This Row],[ラベル表示]]=TRUE),テーブル1[[#This Row],[名前]],"")</f>
        <v>0</v>
      </c>
      <c r="AG636" s="11">
        <f>IF(AND('グラフ(PTH-cCa,P)'!$Y$31="ON",テーブル1[[#This Row],[ラベル表示]]=TRUE),テーブル1[[#This Row],[名前]],"")</f>
        <v>0</v>
      </c>
      <c r="AH636" s="76">
        <f t="shared" si="19"/>
        <v>0</v>
      </c>
    </row>
    <row r="637" spans="2:34" ht="20.399999999999999" customHeight="1" x14ac:dyDescent="0.45">
      <c r="B637" s="129" t="b">
        <v>1</v>
      </c>
      <c r="C637" s="88">
        <f t="shared" si="18"/>
        <v>633</v>
      </c>
      <c r="D637" s="144"/>
      <c r="E637" s="8"/>
      <c r="F637" s="8"/>
      <c r="G637" s="8"/>
      <c r="H637" s="8"/>
      <c r="I637" s="8"/>
      <c r="J637" s="8"/>
      <c r="K637" s="136" t="str">
        <f>テーブル1[[#This Row],[cCa(mg/dL) '[自動計算']_グラフ表示用]]</f>
        <v/>
      </c>
      <c r="L637" s="8"/>
      <c r="M637" s="8"/>
      <c r="N637" s="59"/>
      <c r="O6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7" s="130" t="e">
        <f>IF(AND(テーブル1[[#This Row],[cCa(mg/dL) '[自動計算']_グラフ表示用]]&lt;&gt;"",テーブル1[[#This Row],[ラベル表示]]=TRUE),テーブル1[[#This Row],[cCa(mg/dL) '[自動計算']_グラフ表示用]],NA())</f>
        <v>#N/A</v>
      </c>
      <c r="Q637" s="130" t="e">
        <f>IF(AND(テーブル1[[#This Row],[P(mg/dL)]]&lt;&gt;"",テーブル1[[#This Row],[ラベル表示]]=TRUE),テーブル1[[#This Row],[P(mg/dL)]],NA())</f>
        <v>#N/A</v>
      </c>
      <c r="R637" s="130" t="e">
        <f>IF(AND(テーブル1[[#This Row],[設定項目]]&lt;&gt;"",テーブル1[[#This Row],[ラベル表示]]=TRUE),テーブル1[[#This Row],[設定項目]],NA())</f>
        <v>#N/A</v>
      </c>
      <c r="S637" s="58" t="e">
        <f>IF(テーブル1[[#This Row],[設定項目]]&gt;=設定!$D$13,テーブル1[[#This Row],[val_J]],NA())</f>
        <v>#N/A</v>
      </c>
      <c r="T637" s="11" t="e">
        <f>IF(テーブル1[[#This Row],[設定項目]]&gt;=設定!$D$13,テーブル1[[#This Row],[val_K]],NA())</f>
        <v>#N/A</v>
      </c>
      <c r="U637" s="11" t="e">
        <f>IF(AND(テーブル1[[#This Row],[設定項目]]&lt;設定!$D$13,テーブル1[[#This Row],[設定項目]]&gt;=設定!$D$12),テーブル1[[#This Row],[val_J]],NA())</f>
        <v>#N/A</v>
      </c>
      <c r="V637" s="11" t="e">
        <f>IF(AND(テーブル1[[#This Row],[設定項目]]&lt;設定!$D$13,テーブル1[[#This Row],[設定項目]]&gt;=設定!$D$12),テーブル1[[#This Row],[val_K]],NA())</f>
        <v>#N/A</v>
      </c>
      <c r="W637" s="11" t="e">
        <f>IF(AND(テーブル1[[#This Row],[設定項目]]&lt;設定!$D$12,テーブル1[[#This Row],[設定項目]]&gt;=設定!$D$11),テーブル1[[#This Row],[val_J]],NA())</f>
        <v>#N/A</v>
      </c>
      <c r="X637" s="11" t="e">
        <f>IF(AND(テーブル1[[#This Row],[設定項目]]&lt;設定!$D$12,テーブル1[[#This Row],[設定項目]]&gt;=設定!$D$11),テーブル1[[#This Row],[val_K]],NA())</f>
        <v>#N/A</v>
      </c>
      <c r="Y637" s="11" t="e">
        <f>IF(AND(テーブル1[[#This Row],[設定項目]]&lt;設定!$D$11,テーブル1[[#This Row],[設定項目]]&gt;=設定!$D$10),テーブル1[[#This Row],[val_J]],NA())</f>
        <v>#N/A</v>
      </c>
      <c r="Z637" s="11" t="e">
        <f>IF(AND(テーブル1[[#This Row],[設定項目]]&lt;設定!$D$11,テーブル1[[#This Row],[設定項目]]&gt;=設定!$D$10),テーブル1[[#This Row],[val_K]],NA())</f>
        <v>#N/A</v>
      </c>
      <c r="AA637" s="11" t="e">
        <f>IF(AND(テーブル1[[#This Row],[設定項目]]&lt;設定!$D$10,テーブル1[[#This Row],[設定項目]]&gt;=設定!$D$9),テーブル1[[#This Row],[val_J]],NA())</f>
        <v>#N/A</v>
      </c>
      <c r="AB637" s="11" t="e">
        <f>IF(AND(テーブル1[[#This Row],[設定項目]]&lt;設定!$D$10,テーブル1[[#This Row],[設定項目]]&gt;=設定!$D$9),テーブル1[[#This Row],[val_K]],NA())</f>
        <v>#N/A</v>
      </c>
      <c r="AC637" s="11" t="e">
        <f>IF(AND(テーブル1[[#This Row],[設定項目]]&lt;設定!$F$8,テーブル1[[#This Row],[設定項目]]&lt;&gt;""),テーブル1[[#This Row],[val_J]],NA())</f>
        <v>#N/A</v>
      </c>
      <c r="AD637" s="11" t="e">
        <f>IF(AND(テーブル1[[#This Row],[設定項目]]&lt;設定!$F$8,テーブル1[[#This Row],[設定項目]]&lt;&gt;""),テーブル1[[#This Row],[val_K]],NA())</f>
        <v>#N/A</v>
      </c>
      <c r="AE637" s="11">
        <f>IF(AND('グラフ(cCa-P)'!$I$11="ON",テーブル1[[#This Row],[ラベル表示]]=TRUE),テーブル1[[#This Row],[名前]],"")</f>
        <v>0</v>
      </c>
      <c r="AF637" s="11">
        <f>IF(AND('グラフ(PTH-cCa,P)'!$I$31="ON",テーブル1[[#This Row],[ラベル表示]]=TRUE),テーブル1[[#This Row],[名前]],"")</f>
        <v>0</v>
      </c>
      <c r="AG637" s="11">
        <f>IF(AND('グラフ(PTH-cCa,P)'!$Y$31="ON",テーブル1[[#This Row],[ラベル表示]]=TRUE),テーブル1[[#This Row],[名前]],"")</f>
        <v>0</v>
      </c>
      <c r="AH637" s="76">
        <f t="shared" si="19"/>
        <v>0</v>
      </c>
    </row>
    <row r="638" spans="2:34" ht="20.399999999999999" customHeight="1" x14ac:dyDescent="0.45">
      <c r="B638" s="129" t="b">
        <v>1</v>
      </c>
      <c r="C638" s="88">
        <f t="shared" si="18"/>
        <v>634</v>
      </c>
      <c r="D638" s="144"/>
      <c r="E638" s="8"/>
      <c r="F638" s="8"/>
      <c r="G638" s="8"/>
      <c r="H638" s="8"/>
      <c r="I638" s="8"/>
      <c r="J638" s="8"/>
      <c r="K638" s="136" t="str">
        <f>テーブル1[[#This Row],[cCa(mg/dL) '[自動計算']_グラフ表示用]]</f>
        <v/>
      </c>
      <c r="L638" s="8"/>
      <c r="M638" s="8"/>
      <c r="N638" s="59"/>
      <c r="O6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8" s="130" t="e">
        <f>IF(AND(テーブル1[[#This Row],[cCa(mg/dL) '[自動計算']_グラフ表示用]]&lt;&gt;"",テーブル1[[#This Row],[ラベル表示]]=TRUE),テーブル1[[#This Row],[cCa(mg/dL) '[自動計算']_グラフ表示用]],NA())</f>
        <v>#N/A</v>
      </c>
      <c r="Q638" s="130" t="e">
        <f>IF(AND(テーブル1[[#This Row],[P(mg/dL)]]&lt;&gt;"",テーブル1[[#This Row],[ラベル表示]]=TRUE),テーブル1[[#This Row],[P(mg/dL)]],NA())</f>
        <v>#N/A</v>
      </c>
      <c r="R638" s="130" t="e">
        <f>IF(AND(テーブル1[[#This Row],[設定項目]]&lt;&gt;"",テーブル1[[#This Row],[ラベル表示]]=TRUE),テーブル1[[#This Row],[設定項目]],NA())</f>
        <v>#N/A</v>
      </c>
      <c r="S638" s="58" t="e">
        <f>IF(テーブル1[[#This Row],[設定項目]]&gt;=設定!$D$13,テーブル1[[#This Row],[val_J]],NA())</f>
        <v>#N/A</v>
      </c>
      <c r="T638" s="11" t="e">
        <f>IF(テーブル1[[#This Row],[設定項目]]&gt;=設定!$D$13,テーブル1[[#This Row],[val_K]],NA())</f>
        <v>#N/A</v>
      </c>
      <c r="U638" s="11" t="e">
        <f>IF(AND(テーブル1[[#This Row],[設定項目]]&lt;設定!$D$13,テーブル1[[#This Row],[設定項目]]&gt;=設定!$D$12),テーブル1[[#This Row],[val_J]],NA())</f>
        <v>#N/A</v>
      </c>
      <c r="V638" s="11" t="e">
        <f>IF(AND(テーブル1[[#This Row],[設定項目]]&lt;設定!$D$13,テーブル1[[#This Row],[設定項目]]&gt;=設定!$D$12),テーブル1[[#This Row],[val_K]],NA())</f>
        <v>#N/A</v>
      </c>
      <c r="W638" s="11" t="e">
        <f>IF(AND(テーブル1[[#This Row],[設定項目]]&lt;設定!$D$12,テーブル1[[#This Row],[設定項目]]&gt;=設定!$D$11),テーブル1[[#This Row],[val_J]],NA())</f>
        <v>#N/A</v>
      </c>
      <c r="X638" s="11" t="e">
        <f>IF(AND(テーブル1[[#This Row],[設定項目]]&lt;設定!$D$12,テーブル1[[#This Row],[設定項目]]&gt;=設定!$D$11),テーブル1[[#This Row],[val_K]],NA())</f>
        <v>#N/A</v>
      </c>
      <c r="Y638" s="11" t="e">
        <f>IF(AND(テーブル1[[#This Row],[設定項目]]&lt;設定!$D$11,テーブル1[[#This Row],[設定項目]]&gt;=設定!$D$10),テーブル1[[#This Row],[val_J]],NA())</f>
        <v>#N/A</v>
      </c>
      <c r="Z638" s="11" t="e">
        <f>IF(AND(テーブル1[[#This Row],[設定項目]]&lt;設定!$D$11,テーブル1[[#This Row],[設定項目]]&gt;=設定!$D$10),テーブル1[[#This Row],[val_K]],NA())</f>
        <v>#N/A</v>
      </c>
      <c r="AA638" s="11" t="e">
        <f>IF(AND(テーブル1[[#This Row],[設定項目]]&lt;設定!$D$10,テーブル1[[#This Row],[設定項目]]&gt;=設定!$D$9),テーブル1[[#This Row],[val_J]],NA())</f>
        <v>#N/A</v>
      </c>
      <c r="AB638" s="11" t="e">
        <f>IF(AND(テーブル1[[#This Row],[設定項目]]&lt;設定!$D$10,テーブル1[[#This Row],[設定項目]]&gt;=設定!$D$9),テーブル1[[#This Row],[val_K]],NA())</f>
        <v>#N/A</v>
      </c>
      <c r="AC638" s="11" t="e">
        <f>IF(AND(テーブル1[[#This Row],[設定項目]]&lt;設定!$F$8,テーブル1[[#This Row],[設定項目]]&lt;&gt;""),テーブル1[[#This Row],[val_J]],NA())</f>
        <v>#N/A</v>
      </c>
      <c r="AD638" s="11" t="e">
        <f>IF(AND(テーブル1[[#This Row],[設定項目]]&lt;設定!$F$8,テーブル1[[#This Row],[設定項目]]&lt;&gt;""),テーブル1[[#This Row],[val_K]],NA())</f>
        <v>#N/A</v>
      </c>
      <c r="AE638" s="11">
        <f>IF(AND('グラフ(cCa-P)'!$I$11="ON",テーブル1[[#This Row],[ラベル表示]]=TRUE),テーブル1[[#This Row],[名前]],"")</f>
        <v>0</v>
      </c>
      <c r="AF638" s="11">
        <f>IF(AND('グラフ(PTH-cCa,P)'!$I$31="ON",テーブル1[[#This Row],[ラベル表示]]=TRUE),テーブル1[[#This Row],[名前]],"")</f>
        <v>0</v>
      </c>
      <c r="AG638" s="11">
        <f>IF(AND('グラフ(PTH-cCa,P)'!$Y$31="ON",テーブル1[[#This Row],[ラベル表示]]=TRUE),テーブル1[[#This Row],[名前]],"")</f>
        <v>0</v>
      </c>
      <c r="AH638" s="76">
        <f t="shared" si="19"/>
        <v>0</v>
      </c>
    </row>
    <row r="639" spans="2:34" ht="20.399999999999999" customHeight="1" x14ac:dyDescent="0.45">
      <c r="B639" s="129" t="b">
        <v>1</v>
      </c>
      <c r="C639" s="88">
        <f t="shared" si="18"/>
        <v>635</v>
      </c>
      <c r="D639" s="144"/>
      <c r="E639" s="8"/>
      <c r="F639" s="8"/>
      <c r="G639" s="8"/>
      <c r="H639" s="8"/>
      <c r="I639" s="8"/>
      <c r="J639" s="8"/>
      <c r="K639" s="136" t="str">
        <f>テーブル1[[#This Row],[cCa(mg/dL) '[自動計算']_グラフ表示用]]</f>
        <v/>
      </c>
      <c r="L639" s="8"/>
      <c r="M639" s="8"/>
      <c r="N639" s="59"/>
      <c r="O6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39" s="130" t="e">
        <f>IF(AND(テーブル1[[#This Row],[cCa(mg/dL) '[自動計算']_グラフ表示用]]&lt;&gt;"",テーブル1[[#This Row],[ラベル表示]]=TRUE),テーブル1[[#This Row],[cCa(mg/dL) '[自動計算']_グラフ表示用]],NA())</f>
        <v>#N/A</v>
      </c>
      <c r="Q639" s="130" t="e">
        <f>IF(AND(テーブル1[[#This Row],[P(mg/dL)]]&lt;&gt;"",テーブル1[[#This Row],[ラベル表示]]=TRUE),テーブル1[[#This Row],[P(mg/dL)]],NA())</f>
        <v>#N/A</v>
      </c>
      <c r="R639" s="130" t="e">
        <f>IF(AND(テーブル1[[#This Row],[設定項目]]&lt;&gt;"",テーブル1[[#This Row],[ラベル表示]]=TRUE),テーブル1[[#This Row],[設定項目]],NA())</f>
        <v>#N/A</v>
      </c>
      <c r="S639" s="58" t="e">
        <f>IF(テーブル1[[#This Row],[設定項目]]&gt;=設定!$D$13,テーブル1[[#This Row],[val_J]],NA())</f>
        <v>#N/A</v>
      </c>
      <c r="T639" s="11" t="e">
        <f>IF(テーブル1[[#This Row],[設定項目]]&gt;=設定!$D$13,テーブル1[[#This Row],[val_K]],NA())</f>
        <v>#N/A</v>
      </c>
      <c r="U639" s="11" t="e">
        <f>IF(AND(テーブル1[[#This Row],[設定項目]]&lt;設定!$D$13,テーブル1[[#This Row],[設定項目]]&gt;=設定!$D$12),テーブル1[[#This Row],[val_J]],NA())</f>
        <v>#N/A</v>
      </c>
      <c r="V639" s="11" t="e">
        <f>IF(AND(テーブル1[[#This Row],[設定項目]]&lt;設定!$D$13,テーブル1[[#This Row],[設定項目]]&gt;=設定!$D$12),テーブル1[[#This Row],[val_K]],NA())</f>
        <v>#N/A</v>
      </c>
      <c r="W639" s="11" t="e">
        <f>IF(AND(テーブル1[[#This Row],[設定項目]]&lt;設定!$D$12,テーブル1[[#This Row],[設定項目]]&gt;=設定!$D$11),テーブル1[[#This Row],[val_J]],NA())</f>
        <v>#N/A</v>
      </c>
      <c r="X639" s="11" t="e">
        <f>IF(AND(テーブル1[[#This Row],[設定項目]]&lt;設定!$D$12,テーブル1[[#This Row],[設定項目]]&gt;=設定!$D$11),テーブル1[[#This Row],[val_K]],NA())</f>
        <v>#N/A</v>
      </c>
      <c r="Y639" s="11" t="e">
        <f>IF(AND(テーブル1[[#This Row],[設定項目]]&lt;設定!$D$11,テーブル1[[#This Row],[設定項目]]&gt;=設定!$D$10),テーブル1[[#This Row],[val_J]],NA())</f>
        <v>#N/A</v>
      </c>
      <c r="Z639" s="11" t="e">
        <f>IF(AND(テーブル1[[#This Row],[設定項目]]&lt;設定!$D$11,テーブル1[[#This Row],[設定項目]]&gt;=設定!$D$10),テーブル1[[#This Row],[val_K]],NA())</f>
        <v>#N/A</v>
      </c>
      <c r="AA639" s="11" t="e">
        <f>IF(AND(テーブル1[[#This Row],[設定項目]]&lt;設定!$D$10,テーブル1[[#This Row],[設定項目]]&gt;=設定!$D$9),テーブル1[[#This Row],[val_J]],NA())</f>
        <v>#N/A</v>
      </c>
      <c r="AB639" s="11" t="e">
        <f>IF(AND(テーブル1[[#This Row],[設定項目]]&lt;設定!$D$10,テーブル1[[#This Row],[設定項目]]&gt;=設定!$D$9),テーブル1[[#This Row],[val_K]],NA())</f>
        <v>#N/A</v>
      </c>
      <c r="AC639" s="11" t="e">
        <f>IF(AND(テーブル1[[#This Row],[設定項目]]&lt;設定!$F$8,テーブル1[[#This Row],[設定項目]]&lt;&gt;""),テーブル1[[#This Row],[val_J]],NA())</f>
        <v>#N/A</v>
      </c>
      <c r="AD639" s="11" t="e">
        <f>IF(AND(テーブル1[[#This Row],[設定項目]]&lt;設定!$F$8,テーブル1[[#This Row],[設定項目]]&lt;&gt;""),テーブル1[[#This Row],[val_K]],NA())</f>
        <v>#N/A</v>
      </c>
      <c r="AE639" s="11">
        <f>IF(AND('グラフ(cCa-P)'!$I$11="ON",テーブル1[[#This Row],[ラベル表示]]=TRUE),テーブル1[[#This Row],[名前]],"")</f>
        <v>0</v>
      </c>
      <c r="AF639" s="11">
        <f>IF(AND('グラフ(PTH-cCa,P)'!$I$31="ON",テーブル1[[#This Row],[ラベル表示]]=TRUE),テーブル1[[#This Row],[名前]],"")</f>
        <v>0</v>
      </c>
      <c r="AG639" s="11">
        <f>IF(AND('グラフ(PTH-cCa,P)'!$Y$31="ON",テーブル1[[#This Row],[ラベル表示]]=TRUE),テーブル1[[#This Row],[名前]],"")</f>
        <v>0</v>
      </c>
      <c r="AH639" s="76">
        <f t="shared" si="19"/>
        <v>0</v>
      </c>
    </row>
    <row r="640" spans="2:34" ht="20.399999999999999" customHeight="1" x14ac:dyDescent="0.45">
      <c r="B640" s="129" t="b">
        <v>1</v>
      </c>
      <c r="C640" s="88">
        <f t="shared" si="18"/>
        <v>636</v>
      </c>
      <c r="D640" s="144"/>
      <c r="E640" s="8"/>
      <c r="F640" s="8"/>
      <c r="G640" s="8"/>
      <c r="H640" s="8"/>
      <c r="I640" s="8"/>
      <c r="J640" s="8"/>
      <c r="K640" s="136" t="str">
        <f>テーブル1[[#This Row],[cCa(mg/dL) '[自動計算']_グラフ表示用]]</f>
        <v/>
      </c>
      <c r="L640" s="8"/>
      <c r="M640" s="8"/>
      <c r="N640" s="59"/>
      <c r="O6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0" s="130" t="e">
        <f>IF(AND(テーブル1[[#This Row],[cCa(mg/dL) '[自動計算']_グラフ表示用]]&lt;&gt;"",テーブル1[[#This Row],[ラベル表示]]=TRUE),テーブル1[[#This Row],[cCa(mg/dL) '[自動計算']_グラフ表示用]],NA())</f>
        <v>#N/A</v>
      </c>
      <c r="Q640" s="130" t="e">
        <f>IF(AND(テーブル1[[#This Row],[P(mg/dL)]]&lt;&gt;"",テーブル1[[#This Row],[ラベル表示]]=TRUE),テーブル1[[#This Row],[P(mg/dL)]],NA())</f>
        <v>#N/A</v>
      </c>
      <c r="R640" s="130" t="e">
        <f>IF(AND(テーブル1[[#This Row],[設定項目]]&lt;&gt;"",テーブル1[[#This Row],[ラベル表示]]=TRUE),テーブル1[[#This Row],[設定項目]],NA())</f>
        <v>#N/A</v>
      </c>
      <c r="S640" s="58" t="e">
        <f>IF(テーブル1[[#This Row],[設定項目]]&gt;=設定!$D$13,テーブル1[[#This Row],[val_J]],NA())</f>
        <v>#N/A</v>
      </c>
      <c r="T640" s="11" t="e">
        <f>IF(テーブル1[[#This Row],[設定項目]]&gt;=設定!$D$13,テーブル1[[#This Row],[val_K]],NA())</f>
        <v>#N/A</v>
      </c>
      <c r="U640" s="11" t="e">
        <f>IF(AND(テーブル1[[#This Row],[設定項目]]&lt;設定!$D$13,テーブル1[[#This Row],[設定項目]]&gt;=設定!$D$12),テーブル1[[#This Row],[val_J]],NA())</f>
        <v>#N/A</v>
      </c>
      <c r="V640" s="11" t="e">
        <f>IF(AND(テーブル1[[#This Row],[設定項目]]&lt;設定!$D$13,テーブル1[[#This Row],[設定項目]]&gt;=設定!$D$12),テーブル1[[#This Row],[val_K]],NA())</f>
        <v>#N/A</v>
      </c>
      <c r="W640" s="11" t="e">
        <f>IF(AND(テーブル1[[#This Row],[設定項目]]&lt;設定!$D$12,テーブル1[[#This Row],[設定項目]]&gt;=設定!$D$11),テーブル1[[#This Row],[val_J]],NA())</f>
        <v>#N/A</v>
      </c>
      <c r="X640" s="11" t="e">
        <f>IF(AND(テーブル1[[#This Row],[設定項目]]&lt;設定!$D$12,テーブル1[[#This Row],[設定項目]]&gt;=設定!$D$11),テーブル1[[#This Row],[val_K]],NA())</f>
        <v>#N/A</v>
      </c>
      <c r="Y640" s="11" t="e">
        <f>IF(AND(テーブル1[[#This Row],[設定項目]]&lt;設定!$D$11,テーブル1[[#This Row],[設定項目]]&gt;=設定!$D$10),テーブル1[[#This Row],[val_J]],NA())</f>
        <v>#N/A</v>
      </c>
      <c r="Z640" s="11" t="e">
        <f>IF(AND(テーブル1[[#This Row],[設定項目]]&lt;設定!$D$11,テーブル1[[#This Row],[設定項目]]&gt;=設定!$D$10),テーブル1[[#This Row],[val_K]],NA())</f>
        <v>#N/A</v>
      </c>
      <c r="AA640" s="11" t="e">
        <f>IF(AND(テーブル1[[#This Row],[設定項目]]&lt;設定!$D$10,テーブル1[[#This Row],[設定項目]]&gt;=設定!$D$9),テーブル1[[#This Row],[val_J]],NA())</f>
        <v>#N/A</v>
      </c>
      <c r="AB640" s="11" t="e">
        <f>IF(AND(テーブル1[[#This Row],[設定項目]]&lt;設定!$D$10,テーブル1[[#This Row],[設定項目]]&gt;=設定!$D$9),テーブル1[[#This Row],[val_K]],NA())</f>
        <v>#N/A</v>
      </c>
      <c r="AC640" s="11" t="e">
        <f>IF(AND(テーブル1[[#This Row],[設定項目]]&lt;設定!$F$8,テーブル1[[#This Row],[設定項目]]&lt;&gt;""),テーブル1[[#This Row],[val_J]],NA())</f>
        <v>#N/A</v>
      </c>
      <c r="AD640" s="11" t="e">
        <f>IF(AND(テーブル1[[#This Row],[設定項目]]&lt;設定!$F$8,テーブル1[[#This Row],[設定項目]]&lt;&gt;""),テーブル1[[#This Row],[val_K]],NA())</f>
        <v>#N/A</v>
      </c>
      <c r="AE640" s="11">
        <f>IF(AND('グラフ(cCa-P)'!$I$11="ON",テーブル1[[#This Row],[ラベル表示]]=TRUE),テーブル1[[#This Row],[名前]],"")</f>
        <v>0</v>
      </c>
      <c r="AF640" s="11">
        <f>IF(AND('グラフ(PTH-cCa,P)'!$I$31="ON",テーブル1[[#This Row],[ラベル表示]]=TRUE),テーブル1[[#This Row],[名前]],"")</f>
        <v>0</v>
      </c>
      <c r="AG640" s="11">
        <f>IF(AND('グラフ(PTH-cCa,P)'!$Y$31="ON",テーブル1[[#This Row],[ラベル表示]]=TRUE),テーブル1[[#This Row],[名前]],"")</f>
        <v>0</v>
      </c>
      <c r="AH640" s="76">
        <f t="shared" si="19"/>
        <v>0</v>
      </c>
    </row>
    <row r="641" spans="2:34" ht="20.399999999999999" customHeight="1" x14ac:dyDescent="0.45">
      <c r="B641" s="129" t="b">
        <v>1</v>
      </c>
      <c r="C641" s="88">
        <f t="shared" si="18"/>
        <v>637</v>
      </c>
      <c r="D641" s="144"/>
      <c r="E641" s="8"/>
      <c r="F641" s="8"/>
      <c r="G641" s="8"/>
      <c r="H641" s="8"/>
      <c r="I641" s="8"/>
      <c r="J641" s="8"/>
      <c r="K641" s="136" t="str">
        <f>テーブル1[[#This Row],[cCa(mg/dL) '[自動計算']_グラフ表示用]]</f>
        <v/>
      </c>
      <c r="L641" s="8"/>
      <c r="M641" s="8"/>
      <c r="N641" s="59"/>
      <c r="O6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1" s="130" t="e">
        <f>IF(AND(テーブル1[[#This Row],[cCa(mg/dL) '[自動計算']_グラフ表示用]]&lt;&gt;"",テーブル1[[#This Row],[ラベル表示]]=TRUE),テーブル1[[#This Row],[cCa(mg/dL) '[自動計算']_グラフ表示用]],NA())</f>
        <v>#N/A</v>
      </c>
      <c r="Q641" s="130" t="e">
        <f>IF(AND(テーブル1[[#This Row],[P(mg/dL)]]&lt;&gt;"",テーブル1[[#This Row],[ラベル表示]]=TRUE),テーブル1[[#This Row],[P(mg/dL)]],NA())</f>
        <v>#N/A</v>
      </c>
      <c r="R641" s="130" t="e">
        <f>IF(AND(テーブル1[[#This Row],[設定項目]]&lt;&gt;"",テーブル1[[#This Row],[ラベル表示]]=TRUE),テーブル1[[#This Row],[設定項目]],NA())</f>
        <v>#N/A</v>
      </c>
      <c r="S641" s="58" t="e">
        <f>IF(テーブル1[[#This Row],[設定項目]]&gt;=設定!$D$13,テーブル1[[#This Row],[val_J]],NA())</f>
        <v>#N/A</v>
      </c>
      <c r="T641" s="11" t="e">
        <f>IF(テーブル1[[#This Row],[設定項目]]&gt;=設定!$D$13,テーブル1[[#This Row],[val_K]],NA())</f>
        <v>#N/A</v>
      </c>
      <c r="U641" s="11" t="e">
        <f>IF(AND(テーブル1[[#This Row],[設定項目]]&lt;設定!$D$13,テーブル1[[#This Row],[設定項目]]&gt;=設定!$D$12),テーブル1[[#This Row],[val_J]],NA())</f>
        <v>#N/A</v>
      </c>
      <c r="V641" s="11" t="e">
        <f>IF(AND(テーブル1[[#This Row],[設定項目]]&lt;設定!$D$13,テーブル1[[#This Row],[設定項目]]&gt;=設定!$D$12),テーブル1[[#This Row],[val_K]],NA())</f>
        <v>#N/A</v>
      </c>
      <c r="W641" s="11" t="e">
        <f>IF(AND(テーブル1[[#This Row],[設定項目]]&lt;設定!$D$12,テーブル1[[#This Row],[設定項目]]&gt;=設定!$D$11),テーブル1[[#This Row],[val_J]],NA())</f>
        <v>#N/A</v>
      </c>
      <c r="X641" s="11" t="e">
        <f>IF(AND(テーブル1[[#This Row],[設定項目]]&lt;設定!$D$12,テーブル1[[#This Row],[設定項目]]&gt;=設定!$D$11),テーブル1[[#This Row],[val_K]],NA())</f>
        <v>#N/A</v>
      </c>
      <c r="Y641" s="11" t="e">
        <f>IF(AND(テーブル1[[#This Row],[設定項目]]&lt;設定!$D$11,テーブル1[[#This Row],[設定項目]]&gt;=設定!$D$10),テーブル1[[#This Row],[val_J]],NA())</f>
        <v>#N/A</v>
      </c>
      <c r="Z641" s="11" t="e">
        <f>IF(AND(テーブル1[[#This Row],[設定項目]]&lt;設定!$D$11,テーブル1[[#This Row],[設定項目]]&gt;=設定!$D$10),テーブル1[[#This Row],[val_K]],NA())</f>
        <v>#N/A</v>
      </c>
      <c r="AA641" s="11" t="e">
        <f>IF(AND(テーブル1[[#This Row],[設定項目]]&lt;設定!$D$10,テーブル1[[#This Row],[設定項目]]&gt;=設定!$D$9),テーブル1[[#This Row],[val_J]],NA())</f>
        <v>#N/A</v>
      </c>
      <c r="AB641" s="11" t="e">
        <f>IF(AND(テーブル1[[#This Row],[設定項目]]&lt;設定!$D$10,テーブル1[[#This Row],[設定項目]]&gt;=設定!$D$9),テーブル1[[#This Row],[val_K]],NA())</f>
        <v>#N/A</v>
      </c>
      <c r="AC641" s="11" t="e">
        <f>IF(AND(テーブル1[[#This Row],[設定項目]]&lt;設定!$F$8,テーブル1[[#This Row],[設定項目]]&lt;&gt;""),テーブル1[[#This Row],[val_J]],NA())</f>
        <v>#N/A</v>
      </c>
      <c r="AD641" s="11" t="e">
        <f>IF(AND(テーブル1[[#This Row],[設定項目]]&lt;設定!$F$8,テーブル1[[#This Row],[設定項目]]&lt;&gt;""),テーブル1[[#This Row],[val_K]],NA())</f>
        <v>#N/A</v>
      </c>
      <c r="AE641" s="11">
        <f>IF(AND('グラフ(cCa-P)'!$I$11="ON",テーブル1[[#This Row],[ラベル表示]]=TRUE),テーブル1[[#This Row],[名前]],"")</f>
        <v>0</v>
      </c>
      <c r="AF641" s="11">
        <f>IF(AND('グラフ(PTH-cCa,P)'!$I$31="ON",テーブル1[[#This Row],[ラベル表示]]=TRUE),テーブル1[[#This Row],[名前]],"")</f>
        <v>0</v>
      </c>
      <c r="AG641" s="11">
        <f>IF(AND('グラフ(PTH-cCa,P)'!$Y$31="ON",テーブル1[[#This Row],[ラベル表示]]=TRUE),テーブル1[[#This Row],[名前]],"")</f>
        <v>0</v>
      </c>
      <c r="AH641" s="76">
        <f t="shared" si="19"/>
        <v>0</v>
      </c>
    </row>
    <row r="642" spans="2:34" ht="20.399999999999999" customHeight="1" x14ac:dyDescent="0.45">
      <c r="B642" s="129" t="b">
        <v>1</v>
      </c>
      <c r="C642" s="88">
        <f t="shared" si="18"/>
        <v>638</v>
      </c>
      <c r="D642" s="144"/>
      <c r="E642" s="8"/>
      <c r="F642" s="8"/>
      <c r="G642" s="8"/>
      <c r="H642" s="8"/>
      <c r="I642" s="8"/>
      <c r="J642" s="8"/>
      <c r="K642" s="136" t="str">
        <f>テーブル1[[#This Row],[cCa(mg/dL) '[自動計算']_グラフ表示用]]</f>
        <v/>
      </c>
      <c r="L642" s="8"/>
      <c r="M642" s="8"/>
      <c r="N642" s="59"/>
      <c r="O6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2" s="130" t="e">
        <f>IF(AND(テーブル1[[#This Row],[cCa(mg/dL) '[自動計算']_グラフ表示用]]&lt;&gt;"",テーブル1[[#This Row],[ラベル表示]]=TRUE),テーブル1[[#This Row],[cCa(mg/dL) '[自動計算']_グラフ表示用]],NA())</f>
        <v>#N/A</v>
      </c>
      <c r="Q642" s="130" t="e">
        <f>IF(AND(テーブル1[[#This Row],[P(mg/dL)]]&lt;&gt;"",テーブル1[[#This Row],[ラベル表示]]=TRUE),テーブル1[[#This Row],[P(mg/dL)]],NA())</f>
        <v>#N/A</v>
      </c>
      <c r="R642" s="130" t="e">
        <f>IF(AND(テーブル1[[#This Row],[設定項目]]&lt;&gt;"",テーブル1[[#This Row],[ラベル表示]]=TRUE),テーブル1[[#This Row],[設定項目]],NA())</f>
        <v>#N/A</v>
      </c>
      <c r="S642" s="58" t="e">
        <f>IF(テーブル1[[#This Row],[設定項目]]&gt;=設定!$D$13,テーブル1[[#This Row],[val_J]],NA())</f>
        <v>#N/A</v>
      </c>
      <c r="T642" s="11" t="e">
        <f>IF(テーブル1[[#This Row],[設定項目]]&gt;=設定!$D$13,テーブル1[[#This Row],[val_K]],NA())</f>
        <v>#N/A</v>
      </c>
      <c r="U642" s="11" t="e">
        <f>IF(AND(テーブル1[[#This Row],[設定項目]]&lt;設定!$D$13,テーブル1[[#This Row],[設定項目]]&gt;=設定!$D$12),テーブル1[[#This Row],[val_J]],NA())</f>
        <v>#N/A</v>
      </c>
      <c r="V642" s="11" t="e">
        <f>IF(AND(テーブル1[[#This Row],[設定項目]]&lt;設定!$D$13,テーブル1[[#This Row],[設定項目]]&gt;=設定!$D$12),テーブル1[[#This Row],[val_K]],NA())</f>
        <v>#N/A</v>
      </c>
      <c r="W642" s="11" t="e">
        <f>IF(AND(テーブル1[[#This Row],[設定項目]]&lt;設定!$D$12,テーブル1[[#This Row],[設定項目]]&gt;=設定!$D$11),テーブル1[[#This Row],[val_J]],NA())</f>
        <v>#N/A</v>
      </c>
      <c r="X642" s="11" t="e">
        <f>IF(AND(テーブル1[[#This Row],[設定項目]]&lt;設定!$D$12,テーブル1[[#This Row],[設定項目]]&gt;=設定!$D$11),テーブル1[[#This Row],[val_K]],NA())</f>
        <v>#N/A</v>
      </c>
      <c r="Y642" s="11" t="e">
        <f>IF(AND(テーブル1[[#This Row],[設定項目]]&lt;設定!$D$11,テーブル1[[#This Row],[設定項目]]&gt;=設定!$D$10),テーブル1[[#This Row],[val_J]],NA())</f>
        <v>#N/A</v>
      </c>
      <c r="Z642" s="11" t="e">
        <f>IF(AND(テーブル1[[#This Row],[設定項目]]&lt;設定!$D$11,テーブル1[[#This Row],[設定項目]]&gt;=設定!$D$10),テーブル1[[#This Row],[val_K]],NA())</f>
        <v>#N/A</v>
      </c>
      <c r="AA642" s="11" t="e">
        <f>IF(AND(テーブル1[[#This Row],[設定項目]]&lt;設定!$D$10,テーブル1[[#This Row],[設定項目]]&gt;=設定!$D$9),テーブル1[[#This Row],[val_J]],NA())</f>
        <v>#N/A</v>
      </c>
      <c r="AB642" s="11" t="e">
        <f>IF(AND(テーブル1[[#This Row],[設定項目]]&lt;設定!$D$10,テーブル1[[#This Row],[設定項目]]&gt;=設定!$D$9),テーブル1[[#This Row],[val_K]],NA())</f>
        <v>#N/A</v>
      </c>
      <c r="AC642" s="11" t="e">
        <f>IF(AND(テーブル1[[#This Row],[設定項目]]&lt;設定!$F$8,テーブル1[[#This Row],[設定項目]]&lt;&gt;""),テーブル1[[#This Row],[val_J]],NA())</f>
        <v>#N/A</v>
      </c>
      <c r="AD642" s="11" t="e">
        <f>IF(AND(テーブル1[[#This Row],[設定項目]]&lt;設定!$F$8,テーブル1[[#This Row],[設定項目]]&lt;&gt;""),テーブル1[[#This Row],[val_K]],NA())</f>
        <v>#N/A</v>
      </c>
      <c r="AE642" s="11">
        <f>IF(AND('グラフ(cCa-P)'!$I$11="ON",テーブル1[[#This Row],[ラベル表示]]=TRUE),テーブル1[[#This Row],[名前]],"")</f>
        <v>0</v>
      </c>
      <c r="AF642" s="11">
        <f>IF(AND('グラフ(PTH-cCa,P)'!$I$31="ON",テーブル1[[#This Row],[ラベル表示]]=TRUE),テーブル1[[#This Row],[名前]],"")</f>
        <v>0</v>
      </c>
      <c r="AG642" s="11">
        <f>IF(AND('グラフ(PTH-cCa,P)'!$Y$31="ON",テーブル1[[#This Row],[ラベル表示]]=TRUE),テーブル1[[#This Row],[名前]],"")</f>
        <v>0</v>
      </c>
      <c r="AH642" s="76">
        <f t="shared" si="19"/>
        <v>0</v>
      </c>
    </row>
    <row r="643" spans="2:34" ht="20.399999999999999" customHeight="1" x14ac:dyDescent="0.45">
      <c r="B643" s="129" t="b">
        <v>1</v>
      </c>
      <c r="C643" s="88">
        <f t="shared" si="18"/>
        <v>639</v>
      </c>
      <c r="D643" s="144"/>
      <c r="E643" s="8"/>
      <c r="F643" s="8"/>
      <c r="G643" s="8"/>
      <c r="H643" s="8"/>
      <c r="I643" s="8"/>
      <c r="J643" s="8"/>
      <c r="K643" s="136" t="str">
        <f>テーブル1[[#This Row],[cCa(mg/dL) '[自動計算']_グラフ表示用]]</f>
        <v/>
      </c>
      <c r="L643" s="8"/>
      <c r="M643" s="8"/>
      <c r="N643" s="59"/>
      <c r="O6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3" s="130" t="e">
        <f>IF(AND(テーブル1[[#This Row],[cCa(mg/dL) '[自動計算']_グラフ表示用]]&lt;&gt;"",テーブル1[[#This Row],[ラベル表示]]=TRUE),テーブル1[[#This Row],[cCa(mg/dL) '[自動計算']_グラフ表示用]],NA())</f>
        <v>#N/A</v>
      </c>
      <c r="Q643" s="130" t="e">
        <f>IF(AND(テーブル1[[#This Row],[P(mg/dL)]]&lt;&gt;"",テーブル1[[#This Row],[ラベル表示]]=TRUE),テーブル1[[#This Row],[P(mg/dL)]],NA())</f>
        <v>#N/A</v>
      </c>
      <c r="R643" s="130" t="e">
        <f>IF(AND(テーブル1[[#This Row],[設定項目]]&lt;&gt;"",テーブル1[[#This Row],[ラベル表示]]=TRUE),テーブル1[[#This Row],[設定項目]],NA())</f>
        <v>#N/A</v>
      </c>
      <c r="S643" s="58" t="e">
        <f>IF(テーブル1[[#This Row],[設定項目]]&gt;=設定!$D$13,テーブル1[[#This Row],[val_J]],NA())</f>
        <v>#N/A</v>
      </c>
      <c r="T643" s="11" t="e">
        <f>IF(テーブル1[[#This Row],[設定項目]]&gt;=設定!$D$13,テーブル1[[#This Row],[val_K]],NA())</f>
        <v>#N/A</v>
      </c>
      <c r="U643" s="11" t="e">
        <f>IF(AND(テーブル1[[#This Row],[設定項目]]&lt;設定!$D$13,テーブル1[[#This Row],[設定項目]]&gt;=設定!$D$12),テーブル1[[#This Row],[val_J]],NA())</f>
        <v>#N/A</v>
      </c>
      <c r="V643" s="11" t="e">
        <f>IF(AND(テーブル1[[#This Row],[設定項目]]&lt;設定!$D$13,テーブル1[[#This Row],[設定項目]]&gt;=設定!$D$12),テーブル1[[#This Row],[val_K]],NA())</f>
        <v>#N/A</v>
      </c>
      <c r="W643" s="11" t="e">
        <f>IF(AND(テーブル1[[#This Row],[設定項目]]&lt;設定!$D$12,テーブル1[[#This Row],[設定項目]]&gt;=設定!$D$11),テーブル1[[#This Row],[val_J]],NA())</f>
        <v>#N/A</v>
      </c>
      <c r="X643" s="11" t="e">
        <f>IF(AND(テーブル1[[#This Row],[設定項目]]&lt;設定!$D$12,テーブル1[[#This Row],[設定項目]]&gt;=設定!$D$11),テーブル1[[#This Row],[val_K]],NA())</f>
        <v>#N/A</v>
      </c>
      <c r="Y643" s="11" t="e">
        <f>IF(AND(テーブル1[[#This Row],[設定項目]]&lt;設定!$D$11,テーブル1[[#This Row],[設定項目]]&gt;=設定!$D$10),テーブル1[[#This Row],[val_J]],NA())</f>
        <v>#N/A</v>
      </c>
      <c r="Z643" s="11" t="e">
        <f>IF(AND(テーブル1[[#This Row],[設定項目]]&lt;設定!$D$11,テーブル1[[#This Row],[設定項目]]&gt;=設定!$D$10),テーブル1[[#This Row],[val_K]],NA())</f>
        <v>#N/A</v>
      </c>
      <c r="AA643" s="11" t="e">
        <f>IF(AND(テーブル1[[#This Row],[設定項目]]&lt;設定!$D$10,テーブル1[[#This Row],[設定項目]]&gt;=設定!$D$9),テーブル1[[#This Row],[val_J]],NA())</f>
        <v>#N/A</v>
      </c>
      <c r="AB643" s="11" t="e">
        <f>IF(AND(テーブル1[[#This Row],[設定項目]]&lt;設定!$D$10,テーブル1[[#This Row],[設定項目]]&gt;=設定!$D$9),テーブル1[[#This Row],[val_K]],NA())</f>
        <v>#N/A</v>
      </c>
      <c r="AC643" s="11" t="e">
        <f>IF(AND(テーブル1[[#This Row],[設定項目]]&lt;設定!$F$8,テーブル1[[#This Row],[設定項目]]&lt;&gt;""),テーブル1[[#This Row],[val_J]],NA())</f>
        <v>#N/A</v>
      </c>
      <c r="AD643" s="11" t="e">
        <f>IF(AND(テーブル1[[#This Row],[設定項目]]&lt;設定!$F$8,テーブル1[[#This Row],[設定項目]]&lt;&gt;""),テーブル1[[#This Row],[val_K]],NA())</f>
        <v>#N/A</v>
      </c>
      <c r="AE643" s="11">
        <f>IF(AND('グラフ(cCa-P)'!$I$11="ON",テーブル1[[#This Row],[ラベル表示]]=TRUE),テーブル1[[#This Row],[名前]],"")</f>
        <v>0</v>
      </c>
      <c r="AF643" s="11">
        <f>IF(AND('グラフ(PTH-cCa,P)'!$I$31="ON",テーブル1[[#This Row],[ラベル表示]]=TRUE),テーブル1[[#This Row],[名前]],"")</f>
        <v>0</v>
      </c>
      <c r="AG643" s="11">
        <f>IF(AND('グラフ(PTH-cCa,P)'!$Y$31="ON",テーブル1[[#This Row],[ラベル表示]]=TRUE),テーブル1[[#This Row],[名前]],"")</f>
        <v>0</v>
      </c>
      <c r="AH643" s="76">
        <f t="shared" si="19"/>
        <v>0</v>
      </c>
    </row>
    <row r="644" spans="2:34" ht="20.399999999999999" customHeight="1" x14ac:dyDescent="0.45">
      <c r="B644" s="129" t="b">
        <v>1</v>
      </c>
      <c r="C644" s="88">
        <f t="shared" si="18"/>
        <v>640</v>
      </c>
      <c r="D644" s="144"/>
      <c r="E644" s="8"/>
      <c r="F644" s="8"/>
      <c r="G644" s="8"/>
      <c r="H644" s="8"/>
      <c r="I644" s="8"/>
      <c r="J644" s="8"/>
      <c r="K644" s="136" t="str">
        <f>テーブル1[[#This Row],[cCa(mg/dL) '[自動計算']_グラフ表示用]]</f>
        <v/>
      </c>
      <c r="L644" s="8"/>
      <c r="M644" s="8"/>
      <c r="N644" s="59"/>
      <c r="O6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4" s="130" t="e">
        <f>IF(AND(テーブル1[[#This Row],[cCa(mg/dL) '[自動計算']_グラフ表示用]]&lt;&gt;"",テーブル1[[#This Row],[ラベル表示]]=TRUE),テーブル1[[#This Row],[cCa(mg/dL) '[自動計算']_グラフ表示用]],NA())</f>
        <v>#N/A</v>
      </c>
      <c r="Q644" s="130" t="e">
        <f>IF(AND(テーブル1[[#This Row],[P(mg/dL)]]&lt;&gt;"",テーブル1[[#This Row],[ラベル表示]]=TRUE),テーブル1[[#This Row],[P(mg/dL)]],NA())</f>
        <v>#N/A</v>
      </c>
      <c r="R644" s="130" t="e">
        <f>IF(AND(テーブル1[[#This Row],[設定項目]]&lt;&gt;"",テーブル1[[#This Row],[ラベル表示]]=TRUE),テーブル1[[#This Row],[設定項目]],NA())</f>
        <v>#N/A</v>
      </c>
      <c r="S644" s="58" t="e">
        <f>IF(テーブル1[[#This Row],[設定項目]]&gt;=設定!$D$13,テーブル1[[#This Row],[val_J]],NA())</f>
        <v>#N/A</v>
      </c>
      <c r="T644" s="11" t="e">
        <f>IF(テーブル1[[#This Row],[設定項目]]&gt;=設定!$D$13,テーブル1[[#This Row],[val_K]],NA())</f>
        <v>#N/A</v>
      </c>
      <c r="U644" s="11" t="e">
        <f>IF(AND(テーブル1[[#This Row],[設定項目]]&lt;設定!$D$13,テーブル1[[#This Row],[設定項目]]&gt;=設定!$D$12),テーブル1[[#This Row],[val_J]],NA())</f>
        <v>#N/A</v>
      </c>
      <c r="V644" s="11" t="e">
        <f>IF(AND(テーブル1[[#This Row],[設定項目]]&lt;設定!$D$13,テーブル1[[#This Row],[設定項目]]&gt;=設定!$D$12),テーブル1[[#This Row],[val_K]],NA())</f>
        <v>#N/A</v>
      </c>
      <c r="W644" s="11" t="e">
        <f>IF(AND(テーブル1[[#This Row],[設定項目]]&lt;設定!$D$12,テーブル1[[#This Row],[設定項目]]&gt;=設定!$D$11),テーブル1[[#This Row],[val_J]],NA())</f>
        <v>#N/A</v>
      </c>
      <c r="X644" s="11" t="e">
        <f>IF(AND(テーブル1[[#This Row],[設定項目]]&lt;設定!$D$12,テーブル1[[#This Row],[設定項目]]&gt;=設定!$D$11),テーブル1[[#This Row],[val_K]],NA())</f>
        <v>#N/A</v>
      </c>
      <c r="Y644" s="11" t="e">
        <f>IF(AND(テーブル1[[#This Row],[設定項目]]&lt;設定!$D$11,テーブル1[[#This Row],[設定項目]]&gt;=設定!$D$10),テーブル1[[#This Row],[val_J]],NA())</f>
        <v>#N/A</v>
      </c>
      <c r="Z644" s="11" t="e">
        <f>IF(AND(テーブル1[[#This Row],[設定項目]]&lt;設定!$D$11,テーブル1[[#This Row],[設定項目]]&gt;=設定!$D$10),テーブル1[[#This Row],[val_K]],NA())</f>
        <v>#N/A</v>
      </c>
      <c r="AA644" s="11" t="e">
        <f>IF(AND(テーブル1[[#This Row],[設定項目]]&lt;設定!$D$10,テーブル1[[#This Row],[設定項目]]&gt;=設定!$D$9),テーブル1[[#This Row],[val_J]],NA())</f>
        <v>#N/A</v>
      </c>
      <c r="AB644" s="11" t="e">
        <f>IF(AND(テーブル1[[#This Row],[設定項目]]&lt;設定!$D$10,テーブル1[[#This Row],[設定項目]]&gt;=設定!$D$9),テーブル1[[#This Row],[val_K]],NA())</f>
        <v>#N/A</v>
      </c>
      <c r="AC644" s="11" t="e">
        <f>IF(AND(テーブル1[[#This Row],[設定項目]]&lt;設定!$F$8,テーブル1[[#This Row],[設定項目]]&lt;&gt;""),テーブル1[[#This Row],[val_J]],NA())</f>
        <v>#N/A</v>
      </c>
      <c r="AD644" s="11" t="e">
        <f>IF(AND(テーブル1[[#This Row],[設定項目]]&lt;設定!$F$8,テーブル1[[#This Row],[設定項目]]&lt;&gt;""),テーブル1[[#This Row],[val_K]],NA())</f>
        <v>#N/A</v>
      </c>
      <c r="AE644" s="11">
        <f>IF(AND('グラフ(cCa-P)'!$I$11="ON",テーブル1[[#This Row],[ラベル表示]]=TRUE),テーブル1[[#This Row],[名前]],"")</f>
        <v>0</v>
      </c>
      <c r="AF644" s="11">
        <f>IF(AND('グラフ(PTH-cCa,P)'!$I$31="ON",テーブル1[[#This Row],[ラベル表示]]=TRUE),テーブル1[[#This Row],[名前]],"")</f>
        <v>0</v>
      </c>
      <c r="AG644" s="11">
        <f>IF(AND('グラフ(PTH-cCa,P)'!$Y$31="ON",テーブル1[[#This Row],[ラベル表示]]=TRUE),テーブル1[[#This Row],[名前]],"")</f>
        <v>0</v>
      </c>
      <c r="AH644" s="76">
        <f t="shared" si="19"/>
        <v>0</v>
      </c>
    </row>
    <row r="645" spans="2:34" ht="20.399999999999999" customHeight="1" x14ac:dyDescent="0.45">
      <c r="B645" s="129" t="b">
        <v>1</v>
      </c>
      <c r="C645" s="88">
        <f t="shared" ref="C645:C708" si="20">ROW()-4</f>
        <v>641</v>
      </c>
      <c r="D645" s="144"/>
      <c r="E645" s="8"/>
      <c r="F645" s="8"/>
      <c r="G645" s="8"/>
      <c r="H645" s="8"/>
      <c r="I645" s="8"/>
      <c r="J645" s="8"/>
      <c r="K645" s="136" t="str">
        <f>テーブル1[[#This Row],[cCa(mg/dL) '[自動計算']_グラフ表示用]]</f>
        <v/>
      </c>
      <c r="L645" s="8"/>
      <c r="M645" s="8"/>
      <c r="N645" s="59"/>
      <c r="O6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5" s="130" t="e">
        <f>IF(AND(テーブル1[[#This Row],[cCa(mg/dL) '[自動計算']_グラフ表示用]]&lt;&gt;"",テーブル1[[#This Row],[ラベル表示]]=TRUE),テーブル1[[#This Row],[cCa(mg/dL) '[自動計算']_グラフ表示用]],NA())</f>
        <v>#N/A</v>
      </c>
      <c r="Q645" s="130" t="e">
        <f>IF(AND(テーブル1[[#This Row],[P(mg/dL)]]&lt;&gt;"",テーブル1[[#This Row],[ラベル表示]]=TRUE),テーブル1[[#This Row],[P(mg/dL)]],NA())</f>
        <v>#N/A</v>
      </c>
      <c r="R645" s="130" t="e">
        <f>IF(AND(テーブル1[[#This Row],[設定項目]]&lt;&gt;"",テーブル1[[#This Row],[ラベル表示]]=TRUE),テーブル1[[#This Row],[設定項目]],NA())</f>
        <v>#N/A</v>
      </c>
      <c r="S645" s="58" t="e">
        <f>IF(テーブル1[[#This Row],[設定項目]]&gt;=設定!$D$13,テーブル1[[#This Row],[val_J]],NA())</f>
        <v>#N/A</v>
      </c>
      <c r="T645" s="11" t="e">
        <f>IF(テーブル1[[#This Row],[設定項目]]&gt;=設定!$D$13,テーブル1[[#This Row],[val_K]],NA())</f>
        <v>#N/A</v>
      </c>
      <c r="U645" s="11" t="e">
        <f>IF(AND(テーブル1[[#This Row],[設定項目]]&lt;設定!$D$13,テーブル1[[#This Row],[設定項目]]&gt;=設定!$D$12),テーブル1[[#This Row],[val_J]],NA())</f>
        <v>#N/A</v>
      </c>
      <c r="V645" s="11" t="e">
        <f>IF(AND(テーブル1[[#This Row],[設定項目]]&lt;設定!$D$13,テーブル1[[#This Row],[設定項目]]&gt;=設定!$D$12),テーブル1[[#This Row],[val_K]],NA())</f>
        <v>#N/A</v>
      </c>
      <c r="W645" s="11" t="e">
        <f>IF(AND(テーブル1[[#This Row],[設定項目]]&lt;設定!$D$12,テーブル1[[#This Row],[設定項目]]&gt;=設定!$D$11),テーブル1[[#This Row],[val_J]],NA())</f>
        <v>#N/A</v>
      </c>
      <c r="X645" s="11" t="e">
        <f>IF(AND(テーブル1[[#This Row],[設定項目]]&lt;設定!$D$12,テーブル1[[#This Row],[設定項目]]&gt;=設定!$D$11),テーブル1[[#This Row],[val_K]],NA())</f>
        <v>#N/A</v>
      </c>
      <c r="Y645" s="11" t="e">
        <f>IF(AND(テーブル1[[#This Row],[設定項目]]&lt;設定!$D$11,テーブル1[[#This Row],[設定項目]]&gt;=設定!$D$10),テーブル1[[#This Row],[val_J]],NA())</f>
        <v>#N/A</v>
      </c>
      <c r="Z645" s="11" t="e">
        <f>IF(AND(テーブル1[[#This Row],[設定項目]]&lt;設定!$D$11,テーブル1[[#This Row],[設定項目]]&gt;=設定!$D$10),テーブル1[[#This Row],[val_K]],NA())</f>
        <v>#N/A</v>
      </c>
      <c r="AA645" s="11" t="e">
        <f>IF(AND(テーブル1[[#This Row],[設定項目]]&lt;設定!$D$10,テーブル1[[#This Row],[設定項目]]&gt;=設定!$D$9),テーブル1[[#This Row],[val_J]],NA())</f>
        <v>#N/A</v>
      </c>
      <c r="AB645" s="11" t="e">
        <f>IF(AND(テーブル1[[#This Row],[設定項目]]&lt;設定!$D$10,テーブル1[[#This Row],[設定項目]]&gt;=設定!$D$9),テーブル1[[#This Row],[val_K]],NA())</f>
        <v>#N/A</v>
      </c>
      <c r="AC645" s="11" t="e">
        <f>IF(AND(テーブル1[[#This Row],[設定項目]]&lt;設定!$F$8,テーブル1[[#This Row],[設定項目]]&lt;&gt;""),テーブル1[[#This Row],[val_J]],NA())</f>
        <v>#N/A</v>
      </c>
      <c r="AD645" s="11" t="e">
        <f>IF(AND(テーブル1[[#This Row],[設定項目]]&lt;設定!$F$8,テーブル1[[#This Row],[設定項目]]&lt;&gt;""),テーブル1[[#This Row],[val_K]],NA())</f>
        <v>#N/A</v>
      </c>
      <c r="AE645" s="11">
        <f>IF(AND('グラフ(cCa-P)'!$I$11="ON",テーブル1[[#This Row],[ラベル表示]]=TRUE),テーブル1[[#This Row],[名前]],"")</f>
        <v>0</v>
      </c>
      <c r="AF645" s="11">
        <f>IF(AND('グラフ(PTH-cCa,P)'!$I$31="ON",テーブル1[[#This Row],[ラベル表示]]=TRUE),テーブル1[[#This Row],[名前]],"")</f>
        <v>0</v>
      </c>
      <c r="AG645" s="11">
        <f>IF(AND('グラフ(PTH-cCa,P)'!$Y$31="ON",テーブル1[[#This Row],[ラベル表示]]=TRUE),テーブル1[[#This Row],[名前]],"")</f>
        <v>0</v>
      </c>
      <c r="AH645" s="76">
        <f t="shared" ref="AH645:AH708" si="21">IF(COUNTIF(K645:M645,"&lt;&gt;")-COUNTIF(K645:M645,"")&gt;0,1,0)</f>
        <v>0</v>
      </c>
    </row>
    <row r="646" spans="2:34" ht="20.399999999999999" customHeight="1" x14ac:dyDescent="0.45">
      <c r="B646" s="129" t="b">
        <v>1</v>
      </c>
      <c r="C646" s="88">
        <f t="shared" si="20"/>
        <v>642</v>
      </c>
      <c r="D646" s="144"/>
      <c r="E646" s="8"/>
      <c r="F646" s="8"/>
      <c r="G646" s="8"/>
      <c r="H646" s="8"/>
      <c r="I646" s="8"/>
      <c r="J646" s="8"/>
      <c r="K646" s="136" t="str">
        <f>テーブル1[[#This Row],[cCa(mg/dL) '[自動計算']_グラフ表示用]]</f>
        <v/>
      </c>
      <c r="L646" s="8"/>
      <c r="M646" s="8"/>
      <c r="N646" s="59"/>
      <c r="O6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6" s="130" t="e">
        <f>IF(AND(テーブル1[[#This Row],[cCa(mg/dL) '[自動計算']_グラフ表示用]]&lt;&gt;"",テーブル1[[#This Row],[ラベル表示]]=TRUE),テーブル1[[#This Row],[cCa(mg/dL) '[自動計算']_グラフ表示用]],NA())</f>
        <v>#N/A</v>
      </c>
      <c r="Q646" s="130" t="e">
        <f>IF(AND(テーブル1[[#This Row],[P(mg/dL)]]&lt;&gt;"",テーブル1[[#This Row],[ラベル表示]]=TRUE),テーブル1[[#This Row],[P(mg/dL)]],NA())</f>
        <v>#N/A</v>
      </c>
      <c r="R646" s="130" t="e">
        <f>IF(AND(テーブル1[[#This Row],[設定項目]]&lt;&gt;"",テーブル1[[#This Row],[ラベル表示]]=TRUE),テーブル1[[#This Row],[設定項目]],NA())</f>
        <v>#N/A</v>
      </c>
      <c r="S646" s="58" t="e">
        <f>IF(テーブル1[[#This Row],[設定項目]]&gt;=設定!$D$13,テーブル1[[#This Row],[val_J]],NA())</f>
        <v>#N/A</v>
      </c>
      <c r="T646" s="11" t="e">
        <f>IF(テーブル1[[#This Row],[設定項目]]&gt;=設定!$D$13,テーブル1[[#This Row],[val_K]],NA())</f>
        <v>#N/A</v>
      </c>
      <c r="U646" s="11" t="e">
        <f>IF(AND(テーブル1[[#This Row],[設定項目]]&lt;設定!$D$13,テーブル1[[#This Row],[設定項目]]&gt;=設定!$D$12),テーブル1[[#This Row],[val_J]],NA())</f>
        <v>#N/A</v>
      </c>
      <c r="V646" s="11" t="e">
        <f>IF(AND(テーブル1[[#This Row],[設定項目]]&lt;設定!$D$13,テーブル1[[#This Row],[設定項目]]&gt;=設定!$D$12),テーブル1[[#This Row],[val_K]],NA())</f>
        <v>#N/A</v>
      </c>
      <c r="W646" s="11" t="e">
        <f>IF(AND(テーブル1[[#This Row],[設定項目]]&lt;設定!$D$12,テーブル1[[#This Row],[設定項目]]&gt;=設定!$D$11),テーブル1[[#This Row],[val_J]],NA())</f>
        <v>#N/A</v>
      </c>
      <c r="X646" s="11" t="e">
        <f>IF(AND(テーブル1[[#This Row],[設定項目]]&lt;設定!$D$12,テーブル1[[#This Row],[設定項目]]&gt;=設定!$D$11),テーブル1[[#This Row],[val_K]],NA())</f>
        <v>#N/A</v>
      </c>
      <c r="Y646" s="11" t="e">
        <f>IF(AND(テーブル1[[#This Row],[設定項目]]&lt;設定!$D$11,テーブル1[[#This Row],[設定項目]]&gt;=設定!$D$10),テーブル1[[#This Row],[val_J]],NA())</f>
        <v>#N/A</v>
      </c>
      <c r="Z646" s="11" t="e">
        <f>IF(AND(テーブル1[[#This Row],[設定項目]]&lt;設定!$D$11,テーブル1[[#This Row],[設定項目]]&gt;=設定!$D$10),テーブル1[[#This Row],[val_K]],NA())</f>
        <v>#N/A</v>
      </c>
      <c r="AA646" s="11" t="e">
        <f>IF(AND(テーブル1[[#This Row],[設定項目]]&lt;設定!$D$10,テーブル1[[#This Row],[設定項目]]&gt;=設定!$D$9),テーブル1[[#This Row],[val_J]],NA())</f>
        <v>#N/A</v>
      </c>
      <c r="AB646" s="11" t="e">
        <f>IF(AND(テーブル1[[#This Row],[設定項目]]&lt;設定!$D$10,テーブル1[[#This Row],[設定項目]]&gt;=設定!$D$9),テーブル1[[#This Row],[val_K]],NA())</f>
        <v>#N/A</v>
      </c>
      <c r="AC646" s="11" t="e">
        <f>IF(AND(テーブル1[[#This Row],[設定項目]]&lt;設定!$F$8,テーブル1[[#This Row],[設定項目]]&lt;&gt;""),テーブル1[[#This Row],[val_J]],NA())</f>
        <v>#N/A</v>
      </c>
      <c r="AD646" s="11" t="e">
        <f>IF(AND(テーブル1[[#This Row],[設定項目]]&lt;設定!$F$8,テーブル1[[#This Row],[設定項目]]&lt;&gt;""),テーブル1[[#This Row],[val_K]],NA())</f>
        <v>#N/A</v>
      </c>
      <c r="AE646" s="11">
        <f>IF(AND('グラフ(cCa-P)'!$I$11="ON",テーブル1[[#This Row],[ラベル表示]]=TRUE),テーブル1[[#This Row],[名前]],"")</f>
        <v>0</v>
      </c>
      <c r="AF646" s="11">
        <f>IF(AND('グラフ(PTH-cCa,P)'!$I$31="ON",テーブル1[[#This Row],[ラベル表示]]=TRUE),テーブル1[[#This Row],[名前]],"")</f>
        <v>0</v>
      </c>
      <c r="AG646" s="11">
        <f>IF(AND('グラフ(PTH-cCa,P)'!$Y$31="ON",テーブル1[[#This Row],[ラベル表示]]=TRUE),テーブル1[[#This Row],[名前]],"")</f>
        <v>0</v>
      </c>
      <c r="AH646" s="76">
        <f t="shared" si="21"/>
        <v>0</v>
      </c>
    </row>
    <row r="647" spans="2:34" ht="20.399999999999999" customHeight="1" x14ac:dyDescent="0.45">
      <c r="B647" s="129" t="b">
        <v>1</v>
      </c>
      <c r="C647" s="88">
        <f t="shared" si="20"/>
        <v>643</v>
      </c>
      <c r="D647" s="144"/>
      <c r="E647" s="8"/>
      <c r="F647" s="8"/>
      <c r="G647" s="8"/>
      <c r="H647" s="8"/>
      <c r="I647" s="8"/>
      <c r="J647" s="8"/>
      <c r="K647" s="136" t="str">
        <f>テーブル1[[#This Row],[cCa(mg/dL) '[自動計算']_グラフ表示用]]</f>
        <v/>
      </c>
      <c r="L647" s="8"/>
      <c r="M647" s="8"/>
      <c r="N647" s="59"/>
      <c r="O6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7" s="130" t="e">
        <f>IF(AND(テーブル1[[#This Row],[cCa(mg/dL) '[自動計算']_グラフ表示用]]&lt;&gt;"",テーブル1[[#This Row],[ラベル表示]]=TRUE),テーブル1[[#This Row],[cCa(mg/dL) '[自動計算']_グラフ表示用]],NA())</f>
        <v>#N/A</v>
      </c>
      <c r="Q647" s="130" t="e">
        <f>IF(AND(テーブル1[[#This Row],[P(mg/dL)]]&lt;&gt;"",テーブル1[[#This Row],[ラベル表示]]=TRUE),テーブル1[[#This Row],[P(mg/dL)]],NA())</f>
        <v>#N/A</v>
      </c>
      <c r="R647" s="130" t="e">
        <f>IF(AND(テーブル1[[#This Row],[設定項目]]&lt;&gt;"",テーブル1[[#This Row],[ラベル表示]]=TRUE),テーブル1[[#This Row],[設定項目]],NA())</f>
        <v>#N/A</v>
      </c>
      <c r="S647" s="58" t="e">
        <f>IF(テーブル1[[#This Row],[設定項目]]&gt;=設定!$D$13,テーブル1[[#This Row],[val_J]],NA())</f>
        <v>#N/A</v>
      </c>
      <c r="T647" s="11" t="e">
        <f>IF(テーブル1[[#This Row],[設定項目]]&gt;=設定!$D$13,テーブル1[[#This Row],[val_K]],NA())</f>
        <v>#N/A</v>
      </c>
      <c r="U647" s="11" t="e">
        <f>IF(AND(テーブル1[[#This Row],[設定項目]]&lt;設定!$D$13,テーブル1[[#This Row],[設定項目]]&gt;=設定!$D$12),テーブル1[[#This Row],[val_J]],NA())</f>
        <v>#N/A</v>
      </c>
      <c r="V647" s="11" t="e">
        <f>IF(AND(テーブル1[[#This Row],[設定項目]]&lt;設定!$D$13,テーブル1[[#This Row],[設定項目]]&gt;=設定!$D$12),テーブル1[[#This Row],[val_K]],NA())</f>
        <v>#N/A</v>
      </c>
      <c r="W647" s="11" t="e">
        <f>IF(AND(テーブル1[[#This Row],[設定項目]]&lt;設定!$D$12,テーブル1[[#This Row],[設定項目]]&gt;=設定!$D$11),テーブル1[[#This Row],[val_J]],NA())</f>
        <v>#N/A</v>
      </c>
      <c r="X647" s="11" t="e">
        <f>IF(AND(テーブル1[[#This Row],[設定項目]]&lt;設定!$D$12,テーブル1[[#This Row],[設定項目]]&gt;=設定!$D$11),テーブル1[[#This Row],[val_K]],NA())</f>
        <v>#N/A</v>
      </c>
      <c r="Y647" s="11" t="e">
        <f>IF(AND(テーブル1[[#This Row],[設定項目]]&lt;設定!$D$11,テーブル1[[#This Row],[設定項目]]&gt;=設定!$D$10),テーブル1[[#This Row],[val_J]],NA())</f>
        <v>#N/A</v>
      </c>
      <c r="Z647" s="11" t="e">
        <f>IF(AND(テーブル1[[#This Row],[設定項目]]&lt;設定!$D$11,テーブル1[[#This Row],[設定項目]]&gt;=設定!$D$10),テーブル1[[#This Row],[val_K]],NA())</f>
        <v>#N/A</v>
      </c>
      <c r="AA647" s="11" t="e">
        <f>IF(AND(テーブル1[[#This Row],[設定項目]]&lt;設定!$D$10,テーブル1[[#This Row],[設定項目]]&gt;=設定!$D$9),テーブル1[[#This Row],[val_J]],NA())</f>
        <v>#N/A</v>
      </c>
      <c r="AB647" s="11" t="e">
        <f>IF(AND(テーブル1[[#This Row],[設定項目]]&lt;設定!$D$10,テーブル1[[#This Row],[設定項目]]&gt;=設定!$D$9),テーブル1[[#This Row],[val_K]],NA())</f>
        <v>#N/A</v>
      </c>
      <c r="AC647" s="11" t="e">
        <f>IF(AND(テーブル1[[#This Row],[設定項目]]&lt;設定!$F$8,テーブル1[[#This Row],[設定項目]]&lt;&gt;""),テーブル1[[#This Row],[val_J]],NA())</f>
        <v>#N/A</v>
      </c>
      <c r="AD647" s="11" t="e">
        <f>IF(AND(テーブル1[[#This Row],[設定項目]]&lt;設定!$F$8,テーブル1[[#This Row],[設定項目]]&lt;&gt;""),テーブル1[[#This Row],[val_K]],NA())</f>
        <v>#N/A</v>
      </c>
      <c r="AE647" s="11">
        <f>IF(AND('グラフ(cCa-P)'!$I$11="ON",テーブル1[[#This Row],[ラベル表示]]=TRUE),テーブル1[[#This Row],[名前]],"")</f>
        <v>0</v>
      </c>
      <c r="AF647" s="11">
        <f>IF(AND('グラフ(PTH-cCa,P)'!$I$31="ON",テーブル1[[#This Row],[ラベル表示]]=TRUE),テーブル1[[#This Row],[名前]],"")</f>
        <v>0</v>
      </c>
      <c r="AG647" s="11">
        <f>IF(AND('グラフ(PTH-cCa,P)'!$Y$31="ON",テーブル1[[#This Row],[ラベル表示]]=TRUE),テーブル1[[#This Row],[名前]],"")</f>
        <v>0</v>
      </c>
      <c r="AH647" s="76">
        <f t="shared" si="21"/>
        <v>0</v>
      </c>
    </row>
    <row r="648" spans="2:34" ht="20.399999999999999" customHeight="1" x14ac:dyDescent="0.45">
      <c r="B648" s="129" t="b">
        <v>1</v>
      </c>
      <c r="C648" s="88">
        <f t="shared" si="20"/>
        <v>644</v>
      </c>
      <c r="D648" s="144"/>
      <c r="E648" s="8"/>
      <c r="F648" s="8"/>
      <c r="G648" s="8"/>
      <c r="H648" s="8"/>
      <c r="I648" s="8"/>
      <c r="J648" s="8"/>
      <c r="K648" s="136" t="str">
        <f>テーブル1[[#This Row],[cCa(mg/dL) '[自動計算']_グラフ表示用]]</f>
        <v/>
      </c>
      <c r="L648" s="8"/>
      <c r="M648" s="8"/>
      <c r="N648" s="59"/>
      <c r="O6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8" s="130" t="e">
        <f>IF(AND(テーブル1[[#This Row],[cCa(mg/dL) '[自動計算']_グラフ表示用]]&lt;&gt;"",テーブル1[[#This Row],[ラベル表示]]=TRUE),テーブル1[[#This Row],[cCa(mg/dL) '[自動計算']_グラフ表示用]],NA())</f>
        <v>#N/A</v>
      </c>
      <c r="Q648" s="130" t="e">
        <f>IF(AND(テーブル1[[#This Row],[P(mg/dL)]]&lt;&gt;"",テーブル1[[#This Row],[ラベル表示]]=TRUE),テーブル1[[#This Row],[P(mg/dL)]],NA())</f>
        <v>#N/A</v>
      </c>
      <c r="R648" s="130" t="e">
        <f>IF(AND(テーブル1[[#This Row],[設定項目]]&lt;&gt;"",テーブル1[[#This Row],[ラベル表示]]=TRUE),テーブル1[[#This Row],[設定項目]],NA())</f>
        <v>#N/A</v>
      </c>
      <c r="S648" s="58" t="e">
        <f>IF(テーブル1[[#This Row],[設定項目]]&gt;=設定!$D$13,テーブル1[[#This Row],[val_J]],NA())</f>
        <v>#N/A</v>
      </c>
      <c r="T648" s="11" t="e">
        <f>IF(テーブル1[[#This Row],[設定項目]]&gt;=設定!$D$13,テーブル1[[#This Row],[val_K]],NA())</f>
        <v>#N/A</v>
      </c>
      <c r="U648" s="11" t="e">
        <f>IF(AND(テーブル1[[#This Row],[設定項目]]&lt;設定!$D$13,テーブル1[[#This Row],[設定項目]]&gt;=設定!$D$12),テーブル1[[#This Row],[val_J]],NA())</f>
        <v>#N/A</v>
      </c>
      <c r="V648" s="11" t="e">
        <f>IF(AND(テーブル1[[#This Row],[設定項目]]&lt;設定!$D$13,テーブル1[[#This Row],[設定項目]]&gt;=設定!$D$12),テーブル1[[#This Row],[val_K]],NA())</f>
        <v>#N/A</v>
      </c>
      <c r="W648" s="11" t="e">
        <f>IF(AND(テーブル1[[#This Row],[設定項目]]&lt;設定!$D$12,テーブル1[[#This Row],[設定項目]]&gt;=設定!$D$11),テーブル1[[#This Row],[val_J]],NA())</f>
        <v>#N/A</v>
      </c>
      <c r="X648" s="11" t="e">
        <f>IF(AND(テーブル1[[#This Row],[設定項目]]&lt;設定!$D$12,テーブル1[[#This Row],[設定項目]]&gt;=設定!$D$11),テーブル1[[#This Row],[val_K]],NA())</f>
        <v>#N/A</v>
      </c>
      <c r="Y648" s="11" t="e">
        <f>IF(AND(テーブル1[[#This Row],[設定項目]]&lt;設定!$D$11,テーブル1[[#This Row],[設定項目]]&gt;=設定!$D$10),テーブル1[[#This Row],[val_J]],NA())</f>
        <v>#N/A</v>
      </c>
      <c r="Z648" s="11" t="e">
        <f>IF(AND(テーブル1[[#This Row],[設定項目]]&lt;設定!$D$11,テーブル1[[#This Row],[設定項目]]&gt;=設定!$D$10),テーブル1[[#This Row],[val_K]],NA())</f>
        <v>#N/A</v>
      </c>
      <c r="AA648" s="11" t="e">
        <f>IF(AND(テーブル1[[#This Row],[設定項目]]&lt;設定!$D$10,テーブル1[[#This Row],[設定項目]]&gt;=設定!$D$9),テーブル1[[#This Row],[val_J]],NA())</f>
        <v>#N/A</v>
      </c>
      <c r="AB648" s="11" t="e">
        <f>IF(AND(テーブル1[[#This Row],[設定項目]]&lt;設定!$D$10,テーブル1[[#This Row],[設定項目]]&gt;=設定!$D$9),テーブル1[[#This Row],[val_K]],NA())</f>
        <v>#N/A</v>
      </c>
      <c r="AC648" s="11" t="e">
        <f>IF(AND(テーブル1[[#This Row],[設定項目]]&lt;設定!$F$8,テーブル1[[#This Row],[設定項目]]&lt;&gt;""),テーブル1[[#This Row],[val_J]],NA())</f>
        <v>#N/A</v>
      </c>
      <c r="AD648" s="11" t="e">
        <f>IF(AND(テーブル1[[#This Row],[設定項目]]&lt;設定!$F$8,テーブル1[[#This Row],[設定項目]]&lt;&gt;""),テーブル1[[#This Row],[val_K]],NA())</f>
        <v>#N/A</v>
      </c>
      <c r="AE648" s="11">
        <f>IF(AND('グラフ(cCa-P)'!$I$11="ON",テーブル1[[#This Row],[ラベル表示]]=TRUE),テーブル1[[#This Row],[名前]],"")</f>
        <v>0</v>
      </c>
      <c r="AF648" s="11">
        <f>IF(AND('グラフ(PTH-cCa,P)'!$I$31="ON",テーブル1[[#This Row],[ラベル表示]]=TRUE),テーブル1[[#This Row],[名前]],"")</f>
        <v>0</v>
      </c>
      <c r="AG648" s="11">
        <f>IF(AND('グラフ(PTH-cCa,P)'!$Y$31="ON",テーブル1[[#This Row],[ラベル表示]]=TRUE),テーブル1[[#This Row],[名前]],"")</f>
        <v>0</v>
      </c>
      <c r="AH648" s="76">
        <f t="shared" si="21"/>
        <v>0</v>
      </c>
    </row>
    <row r="649" spans="2:34" ht="20.399999999999999" customHeight="1" x14ac:dyDescent="0.45">
      <c r="B649" s="129" t="b">
        <v>1</v>
      </c>
      <c r="C649" s="88">
        <f t="shared" si="20"/>
        <v>645</v>
      </c>
      <c r="D649" s="144"/>
      <c r="E649" s="8"/>
      <c r="F649" s="8"/>
      <c r="G649" s="8"/>
      <c r="H649" s="8"/>
      <c r="I649" s="8"/>
      <c r="J649" s="8"/>
      <c r="K649" s="136" t="str">
        <f>テーブル1[[#This Row],[cCa(mg/dL) '[自動計算']_グラフ表示用]]</f>
        <v/>
      </c>
      <c r="L649" s="8"/>
      <c r="M649" s="8"/>
      <c r="N649" s="59"/>
      <c r="O6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49" s="130" t="e">
        <f>IF(AND(テーブル1[[#This Row],[cCa(mg/dL) '[自動計算']_グラフ表示用]]&lt;&gt;"",テーブル1[[#This Row],[ラベル表示]]=TRUE),テーブル1[[#This Row],[cCa(mg/dL) '[自動計算']_グラフ表示用]],NA())</f>
        <v>#N/A</v>
      </c>
      <c r="Q649" s="130" t="e">
        <f>IF(AND(テーブル1[[#This Row],[P(mg/dL)]]&lt;&gt;"",テーブル1[[#This Row],[ラベル表示]]=TRUE),テーブル1[[#This Row],[P(mg/dL)]],NA())</f>
        <v>#N/A</v>
      </c>
      <c r="R649" s="130" t="e">
        <f>IF(AND(テーブル1[[#This Row],[設定項目]]&lt;&gt;"",テーブル1[[#This Row],[ラベル表示]]=TRUE),テーブル1[[#This Row],[設定項目]],NA())</f>
        <v>#N/A</v>
      </c>
      <c r="S649" s="58" t="e">
        <f>IF(テーブル1[[#This Row],[設定項目]]&gt;=設定!$D$13,テーブル1[[#This Row],[val_J]],NA())</f>
        <v>#N/A</v>
      </c>
      <c r="T649" s="11" t="e">
        <f>IF(テーブル1[[#This Row],[設定項目]]&gt;=設定!$D$13,テーブル1[[#This Row],[val_K]],NA())</f>
        <v>#N/A</v>
      </c>
      <c r="U649" s="11" t="e">
        <f>IF(AND(テーブル1[[#This Row],[設定項目]]&lt;設定!$D$13,テーブル1[[#This Row],[設定項目]]&gt;=設定!$D$12),テーブル1[[#This Row],[val_J]],NA())</f>
        <v>#N/A</v>
      </c>
      <c r="V649" s="11" t="e">
        <f>IF(AND(テーブル1[[#This Row],[設定項目]]&lt;設定!$D$13,テーブル1[[#This Row],[設定項目]]&gt;=設定!$D$12),テーブル1[[#This Row],[val_K]],NA())</f>
        <v>#N/A</v>
      </c>
      <c r="W649" s="11" t="e">
        <f>IF(AND(テーブル1[[#This Row],[設定項目]]&lt;設定!$D$12,テーブル1[[#This Row],[設定項目]]&gt;=設定!$D$11),テーブル1[[#This Row],[val_J]],NA())</f>
        <v>#N/A</v>
      </c>
      <c r="X649" s="11" t="e">
        <f>IF(AND(テーブル1[[#This Row],[設定項目]]&lt;設定!$D$12,テーブル1[[#This Row],[設定項目]]&gt;=設定!$D$11),テーブル1[[#This Row],[val_K]],NA())</f>
        <v>#N/A</v>
      </c>
      <c r="Y649" s="11" t="e">
        <f>IF(AND(テーブル1[[#This Row],[設定項目]]&lt;設定!$D$11,テーブル1[[#This Row],[設定項目]]&gt;=設定!$D$10),テーブル1[[#This Row],[val_J]],NA())</f>
        <v>#N/A</v>
      </c>
      <c r="Z649" s="11" t="e">
        <f>IF(AND(テーブル1[[#This Row],[設定項目]]&lt;設定!$D$11,テーブル1[[#This Row],[設定項目]]&gt;=設定!$D$10),テーブル1[[#This Row],[val_K]],NA())</f>
        <v>#N/A</v>
      </c>
      <c r="AA649" s="11" t="e">
        <f>IF(AND(テーブル1[[#This Row],[設定項目]]&lt;設定!$D$10,テーブル1[[#This Row],[設定項目]]&gt;=設定!$D$9),テーブル1[[#This Row],[val_J]],NA())</f>
        <v>#N/A</v>
      </c>
      <c r="AB649" s="11" t="e">
        <f>IF(AND(テーブル1[[#This Row],[設定項目]]&lt;設定!$D$10,テーブル1[[#This Row],[設定項目]]&gt;=設定!$D$9),テーブル1[[#This Row],[val_K]],NA())</f>
        <v>#N/A</v>
      </c>
      <c r="AC649" s="11" t="e">
        <f>IF(AND(テーブル1[[#This Row],[設定項目]]&lt;設定!$F$8,テーブル1[[#This Row],[設定項目]]&lt;&gt;""),テーブル1[[#This Row],[val_J]],NA())</f>
        <v>#N/A</v>
      </c>
      <c r="AD649" s="11" t="e">
        <f>IF(AND(テーブル1[[#This Row],[設定項目]]&lt;設定!$F$8,テーブル1[[#This Row],[設定項目]]&lt;&gt;""),テーブル1[[#This Row],[val_K]],NA())</f>
        <v>#N/A</v>
      </c>
      <c r="AE649" s="11">
        <f>IF(AND('グラフ(cCa-P)'!$I$11="ON",テーブル1[[#This Row],[ラベル表示]]=TRUE),テーブル1[[#This Row],[名前]],"")</f>
        <v>0</v>
      </c>
      <c r="AF649" s="11">
        <f>IF(AND('グラフ(PTH-cCa,P)'!$I$31="ON",テーブル1[[#This Row],[ラベル表示]]=TRUE),テーブル1[[#This Row],[名前]],"")</f>
        <v>0</v>
      </c>
      <c r="AG649" s="11">
        <f>IF(AND('グラフ(PTH-cCa,P)'!$Y$31="ON",テーブル1[[#This Row],[ラベル表示]]=TRUE),テーブル1[[#This Row],[名前]],"")</f>
        <v>0</v>
      </c>
      <c r="AH649" s="76">
        <f t="shared" si="21"/>
        <v>0</v>
      </c>
    </row>
    <row r="650" spans="2:34" ht="20.399999999999999" customHeight="1" x14ac:dyDescent="0.45">
      <c r="B650" s="129" t="b">
        <v>1</v>
      </c>
      <c r="C650" s="88">
        <f t="shared" si="20"/>
        <v>646</v>
      </c>
      <c r="D650" s="144"/>
      <c r="E650" s="8"/>
      <c r="F650" s="8"/>
      <c r="G650" s="8"/>
      <c r="H650" s="8"/>
      <c r="I650" s="8"/>
      <c r="J650" s="8"/>
      <c r="K650" s="136" t="str">
        <f>テーブル1[[#This Row],[cCa(mg/dL) '[自動計算']_グラフ表示用]]</f>
        <v/>
      </c>
      <c r="L650" s="8"/>
      <c r="M650" s="8"/>
      <c r="N650" s="59"/>
      <c r="O6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0" s="130" t="e">
        <f>IF(AND(テーブル1[[#This Row],[cCa(mg/dL) '[自動計算']_グラフ表示用]]&lt;&gt;"",テーブル1[[#This Row],[ラベル表示]]=TRUE),テーブル1[[#This Row],[cCa(mg/dL) '[自動計算']_グラフ表示用]],NA())</f>
        <v>#N/A</v>
      </c>
      <c r="Q650" s="130" t="e">
        <f>IF(AND(テーブル1[[#This Row],[P(mg/dL)]]&lt;&gt;"",テーブル1[[#This Row],[ラベル表示]]=TRUE),テーブル1[[#This Row],[P(mg/dL)]],NA())</f>
        <v>#N/A</v>
      </c>
      <c r="R650" s="130" t="e">
        <f>IF(AND(テーブル1[[#This Row],[設定項目]]&lt;&gt;"",テーブル1[[#This Row],[ラベル表示]]=TRUE),テーブル1[[#This Row],[設定項目]],NA())</f>
        <v>#N/A</v>
      </c>
      <c r="S650" s="58" t="e">
        <f>IF(テーブル1[[#This Row],[設定項目]]&gt;=設定!$D$13,テーブル1[[#This Row],[val_J]],NA())</f>
        <v>#N/A</v>
      </c>
      <c r="T650" s="11" t="e">
        <f>IF(テーブル1[[#This Row],[設定項目]]&gt;=設定!$D$13,テーブル1[[#This Row],[val_K]],NA())</f>
        <v>#N/A</v>
      </c>
      <c r="U650" s="11" t="e">
        <f>IF(AND(テーブル1[[#This Row],[設定項目]]&lt;設定!$D$13,テーブル1[[#This Row],[設定項目]]&gt;=設定!$D$12),テーブル1[[#This Row],[val_J]],NA())</f>
        <v>#N/A</v>
      </c>
      <c r="V650" s="11" t="e">
        <f>IF(AND(テーブル1[[#This Row],[設定項目]]&lt;設定!$D$13,テーブル1[[#This Row],[設定項目]]&gt;=設定!$D$12),テーブル1[[#This Row],[val_K]],NA())</f>
        <v>#N/A</v>
      </c>
      <c r="W650" s="11" t="e">
        <f>IF(AND(テーブル1[[#This Row],[設定項目]]&lt;設定!$D$12,テーブル1[[#This Row],[設定項目]]&gt;=設定!$D$11),テーブル1[[#This Row],[val_J]],NA())</f>
        <v>#N/A</v>
      </c>
      <c r="X650" s="11" t="e">
        <f>IF(AND(テーブル1[[#This Row],[設定項目]]&lt;設定!$D$12,テーブル1[[#This Row],[設定項目]]&gt;=設定!$D$11),テーブル1[[#This Row],[val_K]],NA())</f>
        <v>#N/A</v>
      </c>
      <c r="Y650" s="11" t="e">
        <f>IF(AND(テーブル1[[#This Row],[設定項目]]&lt;設定!$D$11,テーブル1[[#This Row],[設定項目]]&gt;=設定!$D$10),テーブル1[[#This Row],[val_J]],NA())</f>
        <v>#N/A</v>
      </c>
      <c r="Z650" s="11" t="e">
        <f>IF(AND(テーブル1[[#This Row],[設定項目]]&lt;設定!$D$11,テーブル1[[#This Row],[設定項目]]&gt;=設定!$D$10),テーブル1[[#This Row],[val_K]],NA())</f>
        <v>#N/A</v>
      </c>
      <c r="AA650" s="11" t="e">
        <f>IF(AND(テーブル1[[#This Row],[設定項目]]&lt;設定!$D$10,テーブル1[[#This Row],[設定項目]]&gt;=設定!$D$9),テーブル1[[#This Row],[val_J]],NA())</f>
        <v>#N/A</v>
      </c>
      <c r="AB650" s="11" t="e">
        <f>IF(AND(テーブル1[[#This Row],[設定項目]]&lt;設定!$D$10,テーブル1[[#This Row],[設定項目]]&gt;=設定!$D$9),テーブル1[[#This Row],[val_K]],NA())</f>
        <v>#N/A</v>
      </c>
      <c r="AC650" s="11" t="e">
        <f>IF(AND(テーブル1[[#This Row],[設定項目]]&lt;設定!$F$8,テーブル1[[#This Row],[設定項目]]&lt;&gt;""),テーブル1[[#This Row],[val_J]],NA())</f>
        <v>#N/A</v>
      </c>
      <c r="AD650" s="11" t="e">
        <f>IF(AND(テーブル1[[#This Row],[設定項目]]&lt;設定!$F$8,テーブル1[[#This Row],[設定項目]]&lt;&gt;""),テーブル1[[#This Row],[val_K]],NA())</f>
        <v>#N/A</v>
      </c>
      <c r="AE650" s="11">
        <f>IF(AND('グラフ(cCa-P)'!$I$11="ON",テーブル1[[#This Row],[ラベル表示]]=TRUE),テーブル1[[#This Row],[名前]],"")</f>
        <v>0</v>
      </c>
      <c r="AF650" s="11">
        <f>IF(AND('グラフ(PTH-cCa,P)'!$I$31="ON",テーブル1[[#This Row],[ラベル表示]]=TRUE),テーブル1[[#This Row],[名前]],"")</f>
        <v>0</v>
      </c>
      <c r="AG650" s="11">
        <f>IF(AND('グラフ(PTH-cCa,P)'!$Y$31="ON",テーブル1[[#This Row],[ラベル表示]]=TRUE),テーブル1[[#This Row],[名前]],"")</f>
        <v>0</v>
      </c>
      <c r="AH650" s="76">
        <f t="shared" si="21"/>
        <v>0</v>
      </c>
    </row>
    <row r="651" spans="2:34" ht="20.399999999999999" customHeight="1" x14ac:dyDescent="0.45">
      <c r="B651" s="129" t="b">
        <v>1</v>
      </c>
      <c r="C651" s="88">
        <f t="shared" si="20"/>
        <v>647</v>
      </c>
      <c r="D651" s="144"/>
      <c r="E651" s="8"/>
      <c r="F651" s="8"/>
      <c r="G651" s="8"/>
      <c r="H651" s="8"/>
      <c r="I651" s="8"/>
      <c r="J651" s="8"/>
      <c r="K651" s="136" t="str">
        <f>テーブル1[[#This Row],[cCa(mg/dL) '[自動計算']_グラフ表示用]]</f>
        <v/>
      </c>
      <c r="L651" s="8"/>
      <c r="M651" s="8"/>
      <c r="N651" s="59"/>
      <c r="O6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1" s="130" t="e">
        <f>IF(AND(テーブル1[[#This Row],[cCa(mg/dL) '[自動計算']_グラフ表示用]]&lt;&gt;"",テーブル1[[#This Row],[ラベル表示]]=TRUE),テーブル1[[#This Row],[cCa(mg/dL) '[自動計算']_グラフ表示用]],NA())</f>
        <v>#N/A</v>
      </c>
      <c r="Q651" s="130" t="e">
        <f>IF(AND(テーブル1[[#This Row],[P(mg/dL)]]&lt;&gt;"",テーブル1[[#This Row],[ラベル表示]]=TRUE),テーブル1[[#This Row],[P(mg/dL)]],NA())</f>
        <v>#N/A</v>
      </c>
      <c r="R651" s="130" t="e">
        <f>IF(AND(テーブル1[[#This Row],[設定項目]]&lt;&gt;"",テーブル1[[#This Row],[ラベル表示]]=TRUE),テーブル1[[#This Row],[設定項目]],NA())</f>
        <v>#N/A</v>
      </c>
      <c r="S651" s="58" t="e">
        <f>IF(テーブル1[[#This Row],[設定項目]]&gt;=設定!$D$13,テーブル1[[#This Row],[val_J]],NA())</f>
        <v>#N/A</v>
      </c>
      <c r="T651" s="11" t="e">
        <f>IF(テーブル1[[#This Row],[設定項目]]&gt;=設定!$D$13,テーブル1[[#This Row],[val_K]],NA())</f>
        <v>#N/A</v>
      </c>
      <c r="U651" s="11" t="e">
        <f>IF(AND(テーブル1[[#This Row],[設定項目]]&lt;設定!$D$13,テーブル1[[#This Row],[設定項目]]&gt;=設定!$D$12),テーブル1[[#This Row],[val_J]],NA())</f>
        <v>#N/A</v>
      </c>
      <c r="V651" s="11" t="e">
        <f>IF(AND(テーブル1[[#This Row],[設定項目]]&lt;設定!$D$13,テーブル1[[#This Row],[設定項目]]&gt;=設定!$D$12),テーブル1[[#This Row],[val_K]],NA())</f>
        <v>#N/A</v>
      </c>
      <c r="W651" s="11" t="e">
        <f>IF(AND(テーブル1[[#This Row],[設定項目]]&lt;設定!$D$12,テーブル1[[#This Row],[設定項目]]&gt;=設定!$D$11),テーブル1[[#This Row],[val_J]],NA())</f>
        <v>#N/A</v>
      </c>
      <c r="X651" s="11" t="e">
        <f>IF(AND(テーブル1[[#This Row],[設定項目]]&lt;設定!$D$12,テーブル1[[#This Row],[設定項目]]&gt;=設定!$D$11),テーブル1[[#This Row],[val_K]],NA())</f>
        <v>#N/A</v>
      </c>
      <c r="Y651" s="11" t="e">
        <f>IF(AND(テーブル1[[#This Row],[設定項目]]&lt;設定!$D$11,テーブル1[[#This Row],[設定項目]]&gt;=設定!$D$10),テーブル1[[#This Row],[val_J]],NA())</f>
        <v>#N/A</v>
      </c>
      <c r="Z651" s="11" t="e">
        <f>IF(AND(テーブル1[[#This Row],[設定項目]]&lt;設定!$D$11,テーブル1[[#This Row],[設定項目]]&gt;=設定!$D$10),テーブル1[[#This Row],[val_K]],NA())</f>
        <v>#N/A</v>
      </c>
      <c r="AA651" s="11" t="e">
        <f>IF(AND(テーブル1[[#This Row],[設定項目]]&lt;設定!$D$10,テーブル1[[#This Row],[設定項目]]&gt;=設定!$D$9),テーブル1[[#This Row],[val_J]],NA())</f>
        <v>#N/A</v>
      </c>
      <c r="AB651" s="11" t="e">
        <f>IF(AND(テーブル1[[#This Row],[設定項目]]&lt;設定!$D$10,テーブル1[[#This Row],[設定項目]]&gt;=設定!$D$9),テーブル1[[#This Row],[val_K]],NA())</f>
        <v>#N/A</v>
      </c>
      <c r="AC651" s="11" t="e">
        <f>IF(AND(テーブル1[[#This Row],[設定項目]]&lt;設定!$F$8,テーブル1[[#This Row],[設定項目]]&lt;&gt;""),テーブル1[[#This Row],[val_J]],NA())</f>
        <v>#N/A</v>
      </c>
      <c r="AD651" s="11" t="e">
        <f>IF(AND(テーブル1[[#This Row],[設定項目]]&lt;設定!$F$8,テーブル1[[#This Row],[設定項目]]&lt;&gt;""),テーブル1[[#This Row],[val_K]],NA())</f>
        <v>#N/A</v>
      </c>
      <c r="AE651" s="11">
        <f>IF(AND('グラフ(cCa-P)'!$I$11="ON",テーブル1[[#This Row],[ラベル表示]]=TRUE),テーブル1[[#This Row],[名前]],"")</f>
        <v>0</v>
      </c>
      <c r="AF651" s="11">
        <f>IF(AND('グラフ(PTH-cCa,P)'!$I$31="ON",テーブル1[[#This Row],[ラベル表示]]=TRUE),テーブル1[[#This Row],[名前]],"")</f>
        <v>0</v>
      </c>
      <c r="AG651" s="11">
        <f>IF(AND('グラフ(PTH-cCa,P)'!$Y$31="ON",テーブル1[[#This Row],[ラベル表示]]=TRUE),テーブル1[[#This Row],[名前]],"")</f>
        <v>0</v>
      </c>
      <c r="AH651" s="76">
        <f t="shared" si="21"/>
        <v>0</v>
      </c>
    </row>
    <row r="652" spans="2:34" ht="20.399999999999999" customHeight="1" x14ac:dyDescent="0.45">
      <c r="B652" s="129" t="b">
        <v>1</v>
      </c>
      <c r="C652" s="88">
        <f t="shared" si="20"/>
        <v>648</v>
      </c>
      <c r="D652" s="144"/>
      <c r="E652" s="8"/>
      <c r="F652" s="8"/>
      <c r="G652" s="8"/>
      <c r="H652" s="8"/>
      <c r="I652" s="8"/>
      <c r="J652" s="8"/>
      <c r="K652" s="136" t="str">
        <f>テーブル1[[#This Row],[cCa(mg/dL) '[自動計算']_グラフ表示用]]</f>
        <v/>
      </c>
      <c r="L652" s="8"/>
      <c r="M652" s="8"/>
      <c r="N652" s="59"/>
      <c r="O6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2" s="130" t="e">
        <f>IF(AND(テーブル1[[#This Row],[cCa(mg/dL) '[自動計算']_グラフ表示用]]&lt;&gt;"",テーブル1[[#This Row],[ラベル表示]]=TRUE),テーブル1[[#This Row],[cCa(mg/dL) '[自動計算']_グラフ表示用]],NA())</f>
        <v>#N/A</v>
      </c>
      <c r="Q652" s="130" t="e">
        <f>IF(AND(テーブル1[[#This Row],[P(mg/dL)]]&lt;&gt;"",テーブル1[[#This Row],[ラベル表示]]=TRUE),テーブル1[[#This Row],[P(mg/dL)]],NA())</f>
        <v>#N/A</v>
      </c>
      <c r="R652" s="130" t="e">
        <f>IF(AND(テーブル1[[#This Row],[設定項目]]&lt;&gt;"",テーブル1[[#This Row],[ラベル表示]]=TRUE),テーブル1[[#This Row],[設定項目]],NA())</f>
        <v>#N/A</v>
      </c>
      <c r="S652" s="58" t="e">
        <f>IF(テーブル1[[#This Row],[設定項目]]&gt;=設定!$D$13,テーブル1[[#This Row],[val_J]],NA())</f>
        <v>#N/A</v>
      </c>
      <c r="T652" s="11" t="e">
        <f>IF(テーブル1[[#This Row],[設定項目]]&gt;=設定!$D$13,テーブル1[[#This Row],[val_K]],NA())</f>
        <v>#N/A</v>
      </c>
      <c r="U652" s="11" t="e">
        <f>IF(AND(テーブル1[[#This Row],[設定項目]]&lt;設定!$D$13,テーブル1[[#This Row],[設定項目]]&gt;=設定!$D$12),テーブル1[[#This Row],[val_J]],NA())</f>
        <v>#N/A</v>
      </c>
      <c r="V652" s="11" t="e">
        <f>IF(AND(テーブル1[[#This Row],[設定項目]]&lt;設定!$D$13,テーブル1[[#This Row],[設定項目]]&gt;=設定!$D$12),テーブル1[[#This Row],[val_K]],NA())</f>
        <v>#N/A</v>
      </c>
      <c r="W652" s="11" t="e">
        <f>IF(AND(テーブル1[[#This Row],[設定項目]]&lt;設定!$D$12,テーブル1[[#This Row],[設定項目]]&gt;=設定!$D$11),テーブル1[[#This Row],[val_J]],NA())</f>
        <v>#N/A</v>
      </c>
      <c r="X652" s="11" t="e">
        <f>IF(AND(テーブル1[[#This Row],[設定項目]]&lt;設定!$D$12,テーブル1[[#This Row],[設定項目]]&gt;=設定!$D$11),テーブル1[[#This Row],[val_K]],NA())</f>
        <v>#N/A</v>
      </c>
      <c r="Y652" s="11" t="e">
        <f>IF(AND(テーブル1[[#This Row],[設定項目]]&lt;設定!$D$11,テーブル1[[#This Row],[設定項目]]&gt;=設定!$D$10),テーブル1[[#This Row],[val_J]],NA())</f>
        <v>#N/A</v>
      </c>
      <c r="Z652" s="11" t="e">
        <f>IF(AND(テーブル1[[#This Row],[設定項目]]&lt;設定!$D$11,テーブル1[[#This Row],[設定項目]]&gt;=設定!$D$10),テーブル1[[#This Row],[val_K]],NA())</f>
        <v>#N/A</v>
      </c>
      <c r="AA652" s="11" t="e">
        <f>IF(AND(テーブル1[[#This Row],[設定項目]]&lt;設定!$D$10,テーブル1[[#This Row],[設定項目]]&gt;=設定!$D$9),テーブル1[[#This Row],[val_J]],NA())</f>
        <v>#N/A</v>
      </c>
      <c r="AB652" s="11" t="e">
        <f>IF(AND(テーブル1[[#This Row],[設定項目]]&lt;設定!$D$10,テーブル1[[#This Row],[設定項目]]&gt;=設定!$D$9),テーブル1[[#This Row],[val_K]],NA())</f>
        <v>#N/A</v>
      </c>
      <c r="AC652" s="11" t="e">
        <f>IF(AND(テーブル1[[#This Row],[設定項目]]&lt;設定!$F$8,テーブル1[[#This Row],[設定項目]]&lt;&gt;""),テーブル1[[#This Row],[val_J]],NA())</f>
        <v>#N/A</v>
      </c>
      <c r="AD652" s="11" t="e">
        <f>IF(AND(テーブル1[[#This Row],[設定項目]]&lt;設定!$F$8,テーブル1[[#This Row],[設定項目]]&lt;&gt;""),テーブル1[[#This Row],[val_K]],NA())</f>
        <v>#N/A</v>
      </c>
      <c r="AE652" s="11">
        <f>IF(AND('グラフ(cCa-P)'!$I$11="ON",テーブル1[[#This Row],[ラベル表示]]=TRUE),テーブル1[[#This Row],[名前]],"")</f>
        <v>0</v>
      </c>
      <c r="AF652" s="11">
        <f>IF(AND('グラフ(PTH-cCa,P)'!$I$31="ON",テーブル1[[#This Row],[ラベル表示]]=TRUE),テーブル1[[#This Row],[名前]],"")</f>
        <v>0</v>
      </c>
      <c r="AG652" s="11">
        <f>IF(AND('グラフ(PTH-cCa,P)'!$Y$31="ON",テーブル1[[#This Row],[ラベル表示]]=TRUE),テーブル1[[#This Row],[名前]],"")</f>
        <v>0</v>
      </c>
      <c r="AH652" s="76">
        <f t="shared" si="21"/>
        <v>0</v>
      </c>
    </row>
    <row r="653" spans="2:34" ht="20.399999999999999" customHeight="1" x14ac:dyDescent="0.45">
      <c r="B653" s="129" t="b">
        <v>1</v>
      </c>
      <c r="C653" s="88">
        <f t="shared" si="20"/>
        <v>649</v>
      </c>
      <c r="D653" s="144"/>
      <c r="E653" s="8"/>
      <c r="F653" s="8"/>
      <c r="G653" s="8"/>
      <c r="H653" s="8"/>
      <c r="I653" s="8"/>
      <c r="J653" s="8"/>
      <c r="K653" s="136" t="str">
        <f>テーブル1[[#This Row],[cCa(mg/dL) '[自動計算']_グラフ表示用]]</f>
        <v/>
      </c>
      <c r="L653" s="8"/>
      <c r="M653" s="8"/>
      <c r="N653" s="59"/>
      <c r="O6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3" s="130" t="e">
        <f>IF(AND(テーブル1[[#This Row],[cCa(mg/dL) '[自動計算']_グラフ表示用]]&lt;&gt;"",テーブル1[[#This Row],[ラベル表示]]=TRUE),テーブル1[[#This Row],[cCa(mg/dL) '[自動計算']_グラフ表示用]],NA())</f>
        <v>#N/A</v>
      </c>
      <c r="Q653" s="130" t="e">
        <f>IF(AND(テーブル1[[#This Row],[P(mg/dL)]]&lt;&gt;"",テーブル1[[#This Row],[ラベル表示]]=TRUE),テーブル1[[#This Row],[P(mg/dL)]],NA())</f>
        <v>#N/A</v>
      </c>
      <c r="R653" s="130" t="e">
        <f>IF(AND(テーブル1[[#This Row],[設定項目]]&lt;&gt;"",テーブル1[[#This Row],[ラベル表示]]=TRUE),テーブル1[[#This Row],[設定項目]],NA())</f>
        <v>#N/A</v>
      </c>
      <c r="S653" s="58" t="e">
        <f>IF(テーブル1[[#This Row],[設定項目]]&gt;=設定!$D$13,テーブル1[[#This Row],[val_J]],NA())</f>
        <v>#N/A</v>
      </c>
      <c r="T653" s="11" t="e">
        <f>IF(テーブル1[[#This Row],[設定項目]]&gt;=設定!$D$13,テーブル1[[#This Row],[val_K]],NA())</f>
        <v>#N/A</v>
      </c>
      <c r="U653" s="11" t="e">
        <f>IF(AND(テーブル1[[#This Row],[設定項目]]&lt;設定!$D$13,テーブル1[[#This Row],[設定項目]]&gt;=設定!$D$12),テーブル1[[#This Row],[val_J]],NA())</f>
        <v>#N/A</v>
      </c>
      <c r="V653" s="11" t="e">
        <f>IF(AND(テーブル1[[#This Row],[設定項目]]&lt;設定!$D$13,テーブル1[[#This Row],[設定項目]]&gt;=設定!$D$12),テーブル1[[#This Row],[val_K]],NA())</f>
        <v>#N/A</v>
      </c>
      <c r="W653" s="11" t="e">
        <f>IF(AND(テーブル1[[#This Row],[設定項目]]&lt;設定!$D$12,テーブル1[[#This Row],[設定項目]]&gt;=設定!$D$11),テーブル1[[#This Row],[val_J]],NA())</f>
        <v>#N/A</v>
      </c>
      <c r="X653" s="11" t="e">
        <f>IF(AND(テーブル1[[#This Row],[設定項目]]&lt;設定!$D$12,テーブル1[[#This Row],[設定項目]]&gt;=設定!$D$11),テーブル1[[#This Row],[val_K]],NA())</f>
        <v>#N/A</v>
      </c>
      <c r="Y653" s="11" t="e">
        <f>IF(AND(テーブル1[[#This Row],[設定項目]]&lt;設定!$D$11,テーブル1[[#This Row],[設定項目]]&gt;=設定!$D$10),テーブル1[[#This Row],[val_J]],NA())</f>
        <v>#N/A</v>
      </c>
      <c r="Z653" s="11" t="e">
        <f>IF(AND(テーブル1[[#This Row],[設定項目]]&lt;設定!$D$11,テーブル1[[#This Row],[設定項目]]&gt;=設定!$D$10),テーブル1[[#This Row],[val_K]],NA())</f>
        <v>#N/A</v>
      </c>
      <c r="AA653" s="11" t="e">
        <f>IF(AND(テーブル1[[#This Row],[設定項目]]&lt;設定!$D$10,テーブル1[[#This Row],[設定項目]]&gt;=設定!$D$9),テーブル1[[#This Row],[val_J]],NA())</f>
        <v>#N/A</v>
      </c>
      <c r="AB653" s="11" t="e">
        <f>IF(AND(テーブル1[[#This Row],[設定項目]]&lt;設定!$D$10,テーブル1[[#This Row],[設定項目]]&gt;=設定!$D$9),テーブル1[[#This Row],[val_K]],NA())</f>
        <v>#N/A</v>
      </c>
      <c r="AC653" s="11" t="e">
        <f>IF(AND(テーブル1[[#This Row],[設定項目]]&lt;設定!$F$8,テーブル1[[#This Row],[設定項目]]&lt;&gt;""),テーブル1[[#This Row],[val_J]],NA())</f>
        <v>#N/A</v>
      </c>
      <c r="AD653" s="11" t="e">
        <f>IF(AND(テーブル1[[#This Row],[設定項目]]&lt;設定!$F$8,テーブル1[[#This Row],[設定項目]]&lt;&gt;""),テーブル1[[#This Row],[val_K]],NA())</f>
        <v>#N/A</v>
      </c>
      <c r="AE653" s="11">
        <f>IF(AND('グラフ(cCa-P)'!$I$11="ON",テーブル1[[#This Row],[ラベル表示]]=TRUE),テーブル1[[#This Row],[名前]],"")</f>
        <v>0</v>
      </c>
      <c r="AF653" s="11">
        <f>IF(AND('グラフ(PTH-cCa,P)'!$I$31="ON",テーブル1[[#This Row],[ラベル表示]]=TRUE),テーブル1[[#This Row],[名前]],"")</f>
        <v>0</v>
      </c>
      <c r="AG653" s="11">
        <f>IF(AND('グラフ(PTH-cCa,P)'!$Y$31="ON",テーブル1[[#This Row],[ラベル表示]]=TRUE),テーブル1[[#This Row],[名前]],"")</f>
        <v>0</v>
      </c>
      <c r="AH653" s="76">
        <f t="shared" si="21"/>
        <v>0</v>
      </c>
    </row>
    <row r="654" spans="2:34" ht="20.399999999999999" customHeight="1" x14ac:dyDescent="0.45">
      <c r="B654" s="129" t="b">
        <v>1</v>
      </c>
      <c r="C654" s="88">
        <f t="shared" si="20"/>
        <v>650</v>
      </c>
      <c r="D654" s="144"/>
      <c r="E654" s="8"/>
      <c r="F654" s="8"/>
      <c r="G654" s="8"/>
      <c r="H654" s="8"/>
      <c r="I654" s="8"/>
      <c r="J654" s="8"/>
      <c r="K654" s="136" t="str">
        <f>テーブル1[[#This Row],[cCa(mg/dL) '[自動計算']_グラフ表示用]]</f>
        <v/>
      </c>
      <c r="L654" s="8"/>
      <c r="M654" s="8"/>
      <c r="N654" s="59"/>
      <c r="O6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4" s="130" t="e">
        <f>IF(AND(テーブル1[[#This Row],[cCa(mg/dL) '[自動計算']_グラフ表示用]]&lt;&gt;"",テーブル1[[#This Row],[ラベル表示]]=TRUE),テーブル1[[#This Row],[cCa(mg/dL) '[自動計算']_グラフ表示用]],NA())</f>
        <v>#N/A</v>
      </c>
      <c r="Q654" s="130" t="e">
        <f>IF(AND(テーブル1[[#This Row],[P(mg/dL)]]&lt;&gt;"",テーブル1[[#This Row],[ラベル表示]]=TRUE),テーブル1[[#This Row],[P(mg/dL)]],NA())</f>
        <v>#N/A</v>
      </c>
      <c r="R654" s="130" t="e">
        <f>IF(AND(テーブル1[[#This Row],[設定項目]]&lt;&gt;"",テーブル1[[#This Row],[ラベル表示]]=TRUE),テーブル1[[#This Row],[設定項目]],NA())</f>
        <v>#N/A</v>
      </c>
      <c r="S654" s="58" t="e">
        <f>IF(テーブル1[[#This Row],[設定項目]]&gt;=設定!$D$13,テーブル1[[#This Row],[val_J]],NA())</f>
        <v>#N/A</v>
      </c>
      <c r="T654" s="11" t="e">
        <f>IF(テーブル1[[#This Row],[設定項目]]&gt;=設定!$D$13,テーブル1[[#This Row],[val_K]],NA())</f>
        <v>#N/A</v>
      </c>
      <c r="U654" s="11" t="e">
        <f>IF(AND(テーブル1[[#This Row],[設定項目]]&lt;設定!$D$13,テーブル1[[#This Row],[設定項目]]&gt;=設定!$D$12),テーブル1[[#This Row],[val_J]],NA())</f>
        <v>#N/A</v>
      </c>
      <c r="V654" s="11" t="e">
        <f>IF(AND(テーブル1[[#This Row],[設定項目]]&lt;設定!$D$13,テーブル1[[#This Row],[設定項目]]&gt;=設定!$D$12),テーブル1[[#This Row],[val_K]],NA())</f>
        <v>#N/A</v>
      </c>
      <c r="W654" s="11" t="e">
        <f>IF(AND(テーブル1[[#This Row],[設定項目]]&lt;設定!$D$12,テーブル1[[#This Row],[設定項目]]&gt;=設定!$D$11),テーブル1[[#This Row],[val_J]],NA())</f>
        <v>#N/A</v>
      </c>
      <c r="X654" s="11" t="e">
        <f>IF(AND(テーブル1[[#This Row],[設定項目]]&lt;設定!$D$12,テーブル1[[#This Row],[設定項目]]&gt;=設定!$D$11),テーブル1[[#This Row],[val_K]],NA())</f>
        <v>#N/A</v>
      </c>
      <c r="Y654" s="11" t="e">
        <f>IF(AND(テーブル1[[#This Row],[設定項目]]&lt;設定!$D$11,テーブル1[[#This Row],[設定項目]]&gt;=設定!$D$10),テーブル1[[#This Row],[val_J]],NA())</f>
        <v>#N/A</v>
      </c>
      <c r="Z654" s="11" t="e">
        <f>IF(AND(テーブル1[[#This Row],[設定項目]]&lt;設定!$D$11,テーブル1[[#This Row],[設定項目]]&gt;=設定!$D$10),テーブル1[[#This Row],[val_K]],NA())</f>
        <v>#N/A</v>
      </c>
      <c r="AA654" s="11" t="e">
        <f>IF(AND(テーブル1[[#This Row],[設定項目]]&lt;設定!$D$10,テーブル1[[#This Row],[設定項目]]&gt;=設定!$D$9),テーブル1[[#This Row],[val_J]],NA())</f>
        <v>#N/A</v>
      </c>
      <c r="AB654" s="11" t="e">
        <f>IF(AND(テーブル1[[#This Row],[設定項目]]&lt;設定!$D$10,テーブル1[[#This Row],[設定項目]]&gt;=設定!$D$9),テーブル1[[#This Row],[val_K]],NA())</f>
        <v>#N/A</v>
      </c>
      <c r="AC654" s="11" t="e">
        <f>IF(AND(テーブル1[[#This Row],[設定項目]]&lt;設定!$F$8,テーブル1[[#This Row],[設定項目]]&lt;&gt;""),テーブル1[[#This Row],[val_J]],NA())</f>
        <v>#N/A</v>
      </c>
      <c r="AD654" s="11" t="e">
        <f>IF(AND(テーブル1[[#This Row],[設定項目]]&lt;設定!$F$8,テーブル1[[#This Row],[設定項目]]&lt;&gt;""),テーブル1[[#This Row],[val_K]],NA())</f>
        <v>#N/A</v>
      </c>
      <c r="AE654" s="11">
        <f>IF(AND('グラフ(cCa-P)'!$I$11="ON",テーブル1[[#This Row],[ラベル表示]]=TRUE),テーブル1[[#This Row],[名前]],"")</f>
        <v>0</v>
      </c>
      <c r="AF654" s="11">
        <f>IF(AND('グラフ(PTH-cCa,P)'!$I$31="ON",テーブル1[[#This Row],[ラベル表示]]=TRUE),テーブル1[[#This Row],[名前]],"")</f>
        <v>0</v>
      </c>
      <c r="AG654" s="11">
        <f>IF(AND('グラフ(PTH-cCa,P)'!$Y$31="ON",テーブル1[[#This Row],[ラベル表示]]=TRUE),テーブル1[[#This Row],[名前]],"")</f>
        <v>0</v>
      </c>
      <c r="AH654" s="76">
        <f t="shared" si="21"/>
        <v>0</v>
      </c>
    </row>
    <row r="655" spans="2:34" ht="20.399999999999999" customHeight="1" x14ac:dyDescent="0.45">
      <c r="B655" s="129" t="b">
        <v>1</v>
      </c>
      <c r="C655" s="88">
        <f t="shared" si="20"/>
        <v>651</v>
      </c>
      <c r="D655" s="144"/>
      <c r="E655" s="8"/>
      <c r="F655" s="8"/>
      <c r="G655" s="8"/>
      <c r="H655" s="8"/>
      <c r="I655" s="8"/>
      <c r="J655" s="8"/>
      <c r="K655" s="136" t="str">
        <f>テーブル1[[#This Row],[cCa(mg/dL) '[自動計算']_グラフ表示用]]</f>
        <v/>
      </c>
      <c r="L655" s="8"/>
      <c r="M655" s="8"/>
      <c r="N655" s="59"/>
      <c r="O6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5" s="130" t="e">
        <f>IF(AND(テーブル1[[#This Row],[cCa(mg/dL) '[自動計算']_グラフ表示用]]&lt;&gt;"",テーブル1[[#This Row],[ラベル表示]]=TRUE),テーブル1[[#This Row],[cCa(mg/dL) '[自動計算']_グラフ表示用]],NA())</f>
        <v>#N/A</v>
      </c>
      <c r="Q655" s="130" t="e">
        <f>IF(AND(テーブル1[[#This Row],[P(mg/dL)]]&lt;&gt;"",テーブル1[[#This Row],[ラベル表示]]=TRUE),テーブル1[[#This Row],[P(mg/dL)]],NA())</f>
        <v>#N/A</v>
      </c>
      <c r="R655" s="130" t="e">
        <f>IF(AND(テーブル1[[#This Row],[設定項目]]&lt;&gt;"",テーブル1[[#This Row],[ラベル表示]]=TRUE),テーブル1[[#This Row],[設定項目]],NA())</f>
        <v>#N/A</v>
      </c>
      <c r="S655" s="58" t="e">
        <f>IF(テーブル1[[#This Row],[設定項目]]&gt;=設定!$D$13,テーブル1[[#This Row],[val_J]],NA())</f>
        <v>#N/A</v>
      </c>
      <c r="T655" s="11" t="e">
        <f>IF(テーブル1[[#This Row],[設定項目]]&gt;=設定!$D$13,テーブル1[[#This Row],[val_K]],NA())</f>
        <v>#N/A</v>
      </c>
      <c r="U655" s="11" t="e">
        <f>IF(AND(テーブル1[[#This Row],[設定項目]]&lt;設定!$D$13,テーブル1[[#This Row],[設定項目]]&gt;=設定!$D$12),テーブル1[[#This Row],[val_J]],NA())</f>
        <v>#N/A</v>
      </c>
      <c r="V655" s="11" t="e">
        <f>IF(AND(テーブル1[[#This Row],[設定項目]]&lt;設定!$D$13,テーブル1[[#This Row],[設定項目]]&gt;=設定!$D$12),テーブル1[[#This Row],[val_K]],NA())</f>
        <v>#N/A</v>
      </c>
      <c r="W655" s="11" t="e">
        <f>IF(AND(テーブル1[[#This Row],[設定項目]]&lt;設定!$D$12,テーブル1[[#This Row],[設定項目]]&gt;=設定!$D$11),テーブル1[[#This Row],[val_J]],NA())</f>
        <v>#N/A</v>
      </c>
      <c r="X655" s="11" t="e">
        <f>IF(AND(テーブル1[[#This Row],[設定項目]]&lt;設定!$D$12,テーブル1[[#This Row],[設定項目]]&gt;=設定!$D$11),テーブル1[[#This Row],[val_K]],NA())</f>
        <v>#N/A</v>
      </c>
      <c r="Y655" s="11" t="e">
        <f>IF(AND(テーブル1[[#This Row],[設定項目]]&lt;設定!$D$11,テーブル1[[#This Row],[設定項目]]&gt;=設定!$D$10),テーブル1[[#This Row],[val_J]],NA())</f>
        <v>#N/A</v>
      </c>
      <c r="Z655" s="11" t="e">
        <f>IF(AND(テーブル1[[#This Row],[設定項目]]&lt;設定!$D$11,テーブル1[[#This Row],[設定項目]]&gt;=設定!$D$10),テーブル1[[#This Row],[val_K]],NA())</f>
        <v>#N/A</v>
      </c>
      <c r="AA655" s="11" t="e">
        <f>IF(AND(テーブル1[[#This Row],[設定項目]]&lt;設定!$D$10,テーブル1[[#This Row],[設定項目]]&gt;=設定!$D$9),テーブル1[[#This Row],[val_J]],NA())</f>
        <v>#N/A</v>
      </c>
      <c r="AB655" s="11" t="e">
        <f>IF(AND(テーブル1[[#This Row],[設定項目]]&lt;設定!$D$10,テーブル1[[#This Row],[設定項目]]&gt;=設定!$D$9),テーブル1[[#This Row],[val_K]],NA())</f>
        <v>#N/A</v>
      </c>
      <c r="AC655" s="11" t="e">
        <f>IF(AND(テーブル1[[#This Row],[設定項目]]&lt;設定!$F$8,テーブル1[[#This Row],[設定項目]]&lt;&gt;""),テーブル1[[#This Row],[val_J]],NA())</f>
        <v>#N/A</v>
      </c>
      <c r="AD655" s="11" t="e">
        <f>IF(AND(テーブル1[[#This Row],[設定項目]]&lt;設定!$F$8,テーブル1[[#This Row],[設定項目]]&lt;&gt;""),テーブル1[[#This Row],[val_K]],NA())</f>
        <v>#N/A</v>
      </c>
      <c r="AE655" s="11">
        <f>IF(AND('グラフ(cCa-P)'!$I$11="ON",テーブル1[[#This Row],[ラベル表示]]=TRUE),テーブル1[[#This Row],[名前]],"")</f>
        <v>0</v>
      </c>
      <c r="AF655" s="11">
        <f>IF(AND('グラフ(PTH-cCa,P)'!$I$31="ON",テーブル1[[#This Row],[ラベル表示]]=TRUE),テーブル1[[#This Row],[名前]],"")</f>
        <v>0</v>
      </c>
      <c r="AG655" s="11">
        <f>IF(AND('グラフ(PTH-cCa,P)'!$Y$31="ON",テーブル1[[#This Row],[ラベル表示]]=TRUE),テーブル1[[#This Row],[名前]],"")</f>
        <v>0</v>
      </c>
      <c r="AH655" s="76">
        <f t="shared" si="21"/>
        <v>0</v>
      </c>
    </row>
    <row r="656" spans="2:34" ht="20.399999999999999" customHeight="1" x14ac:dyDescent="0.45">
      <c r="B656" s="129" t="b">
        <v>1</v>
      </c>
      <c r="C656" s="88">
        <f t="shared" si="20"/>
        <v>652</v>
      </c>
      <c r="D656" s="144"/>
      <c r="E656" s="8"/>
      <c r="F656" s="8"/>
      <c r="G656" s="8"/>
      <c r="H656" s="8"/>
      <c r="I656" s="8"/>
      <c r="J656" s="8"/>
      <c r="K656" s="136" t="str">
        <f>テーブル1[[#This Row],[cCa(mg/dL) '[自動計算']_グラフ表示用]]</f>
        <v/>
      </c>
      <c r="L656" s="8"/>
      <c r="M656" s="8"/>
      <c r="N656" s="59"/>
      <c r="O6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6" s="130" t="e">
        <f>IF(AND(テーブル1[[#This Row],[cCa(mg/dL) '[自動計算']_グラフ表示用]]&lt;&gt;"",テーブル1[[#This Row],[ラベル表示]]=TRUE),テーブル1[[#This Row],[cCa(mg/dL) '[自動計算']_グラフ表示用]],NA())</f>
        <v>#N/A</v>
      </c>
      <c r="Q656" s="130" t="e">
        <f>IF(AND(テーブル1[[#This Row],[P(mg/dL)]]&lt;&gt;"",テーブル1[[#This Row],[ラベル表示]]=TRUE),テーブル1[[#This Row],[P(mg/dL)]],NA())</f>
        <v>#N/A</v>
      </c>
      <c r="R656" s="130" t="e">
        <f>IF(AND(テーブル1[[#This Row],[設定項目]]&lt;&gt;"",テーブル1[[#This Row],[ラベル表示]]=TRUE),テーブル1[[#This Row],[設定項目]],NA())</f>
        <v>#N/A</v>
      </c>
      <c r="S656" s="58" t="e">
        <f>IF(テーブル1[[#This Row],[設定項目]]&gt;=設定!$D$13,テーブル1[[#This Row],[val_J]],NA())</f>
        <v>#N/A</v>
      </c>
      <c r="T656" s="11" t="e">
        <f>IF(テーブル1[[#This Row],[設定項目]]&gt;=設定!$D$13,テーブル1[[#This Row],[val_K]],NA())</f>
        <v>#N/A</v>
      </c>
      <c r="U656" s="11" t="e">
        <f>IF(AND(テーブル1[[#This Row],[設定項目]]&lt;設定!$D$13,テーブル1[[#This Row],[設定項目]]&gt;=設定!$D$12),テーブル1[[#This Row],[val_J]],NA())</f>
        <v>#N/A</v>
      </c>
      <c r="V656" s="11" t="e">
        <f>IF(AND(テーブル1[[#This Row],[設定項目]]&lt;設定!$D$13,テーブル1[[#This Row],[設定項目]]&gt;=設定!$D$12),テーブル1[[#This Row],[val_K]],NA())</f>
        <v>#N/A</v>
      </c>
      <c r="W656" s="11" t="e">
        <f>IF(AND(テーブル1[[#This Row],[設定項目]]&lt;設定!$D$12,テーブル1[[#This Row],[設定項目]]&gt;=設定!$D$11),テーブル1[[#This Row],[val_J]],NA())</f>
        <v>#N/A</v>
      </c>
      <c r="X656" s="11" t="e">
        <f>IF(AND(テーブル1[[#This Row],[設定項目]]&lt;設定!$D$12,テーブル1[[#This Row],[設定項目]]&gt;=設定!$D$11),テーブル1[[#This Row],[val_K]],NA())</f>
        <v>#N/A</v>
      </c>
      <c r="Y656" s="11" t="e">
        <f>IF(AND(テーブル1[[#This Row],[設定項目]]&lt;設定!$D$11,テーブル1[[#This Row],[設定項目]]&gt;=設定!$D$10),テーブル1[[#This Row],[val_J]],NA())</f>
        <v>#N/A</v>
      </c>
      <c r="Z656" s="11" t="e">
        <f>IF(AND(テーブル1[[#This Row],[設定項目]]&lt;設定!$D$11,テーブル1[[#This Row],[設定項目]]&gt;=設定!$D$10),テーブル1[[#This Row],[val_K]],NA())</f>
        <v>#N/A</v>
      </c>
      <c r="AA656" s="11" t="e">
        <f>IF(AND(テーブル1[[#This Row],[設定項目]]&lt;設定!$D$10,テーブル1[[#This Row],[設定項目]]&gt;=設定!$D$9),テーブル1[[#This Row],[val_J]],NA())</f>
        <v>#N/A</v>
      </c>
      <c r="AB656" s="11" t="e">
        <f>IF(AND(テーブル1[[#This Row],[設定項目]]&lt;設定!$D$10,テーブル1[[#This Row],[設定項目]]&gt;=設定!$D$9),テーブル1[[#This Row],[val_K]],NA())</f>
        <v>#N/A</v>
      </c>
      <c r="AC656" s="11" t="e">
        <f>IF(AND(テーブル1[[#This Row],[設定項目]]&lt;設定!$F$8,テーブル1[[#This Row],[設定項目]]&lt;&gt;""),テーブル1[[#This Row],[val_J]],NA())</f>
        <v>#N/A</v>
      </c>
      <c r="AD656" s="11" t="e">
        <f>IF(AND(テーブル1[[#This Row],[設定項目]]&lt;設定!$F$8,テーブル1[[#This Row],[設定項目]]&lt;&gt;""),テーブル1[[#This Row],[val_K]],NA())</f>
        <v>#N/A</v>
      </c>
      <c r="AE656" s="11">
        <f>IF(AND('グラフ(cCa-P)'!$I$11="ON",テーブル1[[#This Row],[ラベル表示]]=TRUE),テーブル1[[#This Row],[名前]],"")</f>
        <v>0</v>
      </c>
      <c r="AF656" s="11">
        <f>IF(AND('グラフ(PTH-cCa,P)'!$I$31="ON",テーブル1[[#This Row],[ラベル表示]]=TRUE),テーブル1[[#This Row],[名前]],"")</f>
        <v>0</v>
      </c>
      <c r="AG656" s="11">
        <f>IF(AND('グラフ(PTH-cCa,P)'!$Y$31="ON",テーブル1[[#This Row],[ラベル表示]]=TRUE),テーブル1[[#This Row],[名前]],"")</f>
        <v>0</v>
      </c>
      <c r="AH656" s="76">
        <f t="shared" si="21"/>
        <v>0</v>
      </c>
    </row>
    <row r="657" spans="2:34" ht="20.399999999999999" customHeight="1" x14ac:dyDescent="0.45">
      <c r="B657" s="129" t="b">
        <v>1</v>
      </c>
      <c r="C657" s="88">
        <f t="shared" si="20"/>
        <v>653</v>
      </c>
      <c r="D657" s="144"/>
      <c r="E657" s="8"/>
      <c r="F657" s="8"/>
      <c r="G657" s="8"/>
      <c r="H657" s="8"/>
      <c r="I657" s="8"/>
      <c r="J657" s="8"/>
      <c r="K657" s="136" t="str">
        <f>テーブル1[[#This Row],[cCa(mg/dL) '[自動計算']_グラフ表示用]]</f>
        <v/>
      </c>
      <c r="L657" s="8"/>
      <c r="M657" s="8"/>
      <c r="N657" s="59"/>
      <c r="O6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7" s="130" t="e">
        <f>IF(AND(テーブル1[[#This Row],[cCa(mg/dL) '[自動計算']_グラフ表示用]]&lt;&gt;"",テーブル1[[#This Row],[ラベル表示]]=TRUE),テーブル1[[#This Row],[cCa(mg/dL) '[自動計算']_グラフ表示用]],NA())</f>
        <v>#N/A</v>
      </c>
      <c r="Q657" s="130" t="e">
        <f>IF(AND(テーブル1[[#This Row],[P(mg/dL)]]&lt;&gt;"",テーブル1[[#This Row],[ラベル表示]]=TRUE),テーブル1[[#This Row],[P(mg/dL)]],NA())</f>
        <v>#N/A</v>
      </c>
      <c r="R657" s="130" t="e">
        <f>IF(AND(テーブル1[[#This Row],[設定項目]]&lt;&gt;"",テーブル1[[#This Row],[ラベル表示]]=TRUE),テーブル1[[#This Row],[設定項目]],NA())</f>
        <v>#N/A</v>
      </c>
      <c r="S657" s="58" t="e">
        <f>IF(テーブル1[[#This Row],[設定項目]]&gt;=設定!$D$13,テーブル1[[#This Row],[val_J]],NA())</f>
        <v>#N/A</v>
      </c>
      <c r="T657" s="11" t="e">
        <f>IF(テーブル1[[#This Row],[設定項目]]&gt;=設定!$D$13,テーブル1[[#This Row],[val_K]],NA())</f>
        <v>#N/A</v>
      </c>
      <c r="U657" s="11" t="e">
        <f>IF(AND(テーブル1[[#This Row],[設定項目]]&lt;設定!$D$13,テーブル1[[#This Row],[設定項目]]&gt;=設定!$D$12),テーブル1[[#This Row],[val_J]],NA())</f>
        <v>#N/A</v>
      </c>
      <c r="V657" s="11" t="e">
        <f>IF(AND(テーブル1[[#This Row],[設定項目]]&lt;設定!$D$13,テーブル1[[#This Row],[設定項目]]&gt;=設定!$D$12),テーブル1[[#This Row],[val_K]],NA())</f>
        <v>#N/A</v>
      </c>
      <c r="W657" s="11" t="e">
        <f>IF(AND(テーブル1[[#This Row],[設定項目]]&lt;設定!$D$12,テーブル1[[#This Row],[設定項目]]&gt;=設定!$D$11),テーブル1[[#This Row],[val_J]],NA())</f>
        <v>#N/A</v>
      </c>
      <c r="X657" s="11" t="e">
        <f>IF(AND(テーブル1[[#This Row],[設定項目]]&lt;設定!$D$12,テーブル1[[#This Row],[設定項目]]&gt;=設定!$D$11),テーブル1[[#This Row],[val_K]],NA())</f>
        <v>#N/A</v>
      </c>
      <c r="Y657" s="11" t="e">
        <f>IF(AND(テーブル1[[#This Row],[設定項目]]&lt;設定!$D$11,テーブル1[[#This Row],[設定項目]]&gt;=設定!$D$10),テーブル1[[#This Row],[val_J]],NA())</f>
        <v>#N/A</v>
      </c>
      <c r="Z657" s="11" t="e">
        <f>IF(AND(テーブル1[[#This Row],[設定項目]]&lt;設定!$D$11,テーブル1[[#This Row],[設定項目]]&gt;=設定!$D$10),テーブル1[[#This Row],[val_K]],NA())</f>
        <v>#N/A</v>
      </c>
      <c r="AA657" s="11" t="e">
        <f>IF(AND(テーブル1[[#This Row],[設定項目]]&lt;設定!$D$10,テーブル1[[#This Row],[設定項目]]&gt;=設定!$D$9),テーブル1[[#This Row],[val_J]],NA())</f>
        <v>#N/A</v>
      </c>
      <c r="AB657" s="11" t="e">
        <f>IF(AND(テーブル1[[#This Row],[設定項目]]&lt;設定!$D$10,テーブル1[[#This Row],[設定項目]]&gt;=設定!$D$9),テーブル1[[#This Row],[val_K]],NA())</f>
        <v>#N/A</v>
      </c>
      <c r="AC657" s="11" t="e">
        <f>IF(AND(テーブル1[[#This Row],[設定項目]]&lt;設定!$F$8,テーブル1[[#This Row],[設定項目]]&lt;&gt;""),テーブル1[[#This Row],[val_J]],NA())</f>
        <v>#N/A</v>
      </c>
      <c r="AD657" s="11" t="e">
        <f>IF(AND(テーブル1[[#This Row],[設定項目]]&lt;設定!$F$8,テーブル1[[#This Row],[設定項目]]&lt;&gt;""),テーブル1[[#This Row],[val_K]],NA())</f>
        <v>#N/A</v>
      </c>
      <c r="AE657" s="11">
        <f>IF(AND('グラフ(cCa-P)'!$I$11="ON",テーブル1[[#This Row],[ラベル表示]]=TRUE),テーブル1[[#This Row],[名前]],"")</f>
        <v>0</v>
      </c>
      <c r="AF657" s="11">
        <f>IF(AND('グラフ(PTH-cCa,P)'!$I$31="ON",テーブル1[[#This Row],[ラベル表示]]=TRUE),テーブル1[[#This Row],[名前]],"")</f>
        <v>0</v>
      </c>
      <c r="AG657" s="11">
        <f>IF(AND('グラフ(PTH-cCa,P)'!$Y$31="ON",テーブル1[[#This Row],[ラベル表示]]=TRUE),テーブル1[[#This Row],[名前]],"")</f>
        <v>0</v>
      </c>
      <c r="AH657" s="76">
        <f t="shared" si="21"/>
        <v>0</v>
      </c>
    </row>
    <row r="658" spans="2:34" ht="20.399999999999999" customHeight="1" x14ac:dyDescent="0.45">
      <c r="B658" s="129" t="b">
        <v>1</v>
      </c>
      <c r="C658" s="88">
        <f t="shared" si="20"/>
        <v>654</v>
      </c>
      <c r="D658" s="144"/>
      <c r="E658" s="8"/>
      <c r="F658" s="8"/>
      <c r="G658" s="8"/>
      <c r="H658" s="8"/>
      <c r="I658" s="8"/>
      <c r="J658" s="8"/>
      <c r="K658" s="136" t="str">
        <f>テーブル1[[#This Row],[cCa(mg/dL) '[自動計算']_グラフ表示用]]</f>
        <v/>
      </c>
      <c r="L658" s="8"/>
      <c r="M658" s="8"/>
      <c r="N658" s="59"/>
      <c r="O6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8" s="130" t="e">
        <f>IF(AND(テーブル1[[#This Row],[cCa(mg/dL) '[自動計算']_グラフ表示用]]&lt;&gt;"",テーブル1[[#This Row],[ラベル表示]]=TRUE),テーブル1[[#This Row],[cCa(mg/dL) '[自動計算']_グラフ表示用]],NA())</f>
        <v>#N/A</v>
      </c>
      <c r="Q658" s="130" t="e">
        <f>IF(AND(テーブル1[[#This Row],[P(mg/dL)]]&lt;&gt;"",テーブル1[[#This Row],[ラベル表示]]=TRUE),テーブル1[[#This Row],[P(mg/dL)]],NA())</f>
        <v>#N/A</v>
      </c>
      <c r="R658" s="130" t="e">
        <f>IF(AND(テーブル1[[#This Row],[設定項目]]&lt;&gt;"",テーブル1[[#This Row],[ラベル表示]]=TRUE),テーブル1[[#This Row],[設定項目]],NA())</f>
        <v>#N/A</v>
      </c>
      <c r="S658" s="58" t="e">
        <f>IF(テーブル1[[#This Row],[設定項目]]&gt;=設定!$D$13,テーブル1[[#This Row],[val_J]],NA())</f>
        <v>#N/A</v>
      </c>
      <c r="T658" s="11" t="e">
        <f>IF(テーブル1[[#This Row],[設定項目]]&gt;=設定!$D$13,テーブル1[[#This Row],[val_K]],NA())</f>
        <v>#N/A</v>
      </c>
      <c r="U658" s="11" t="e">
        <f>IF(AND(テーブル1[[#This Row],[設定項目]]&lt;設定!$D$13,テーブル1[[#This Row],[設定項目]]&gt;=設定!$D$12),テーブル1[[#This Row],[val_J]],NA())</f>
        <v>#N/A</v>
      </c>
      <c r="V658" s="11" t="e">
        <f>IF(AND(テーブル1[[#This Row],[設定項目]]&lt;設定!$D$13,テーブル1[[#This Row],[設定項目]]&gt;=設定!$D$12),テーブル1[[#This Row],[val_K]],NA())</f>
        <v>#N/A</v>
      </c>
      <c r="W658" s="11" t="e">
        <f>IF(AND(テーブル1[[#This Row],[設定項目]]&lt;設定!$D$12,テーブル1[[#This Row],[設定項目]]&gt;=設定!$D$11),テーブル1[[#This Row],[val_J]],NA())</f>
        <v>#N/A</v>
      </c>
      <c r="X658" s="11" t="e">
        <f>IF(AND(テーブル1[[#This Row],[設定項目]]&lt;設定!$D$12,テーブル1[[#This Row],[設定項目]]&gt;=設定!$D$11),テーブル1[[#This Row],[val_K]],NA())</f>
        <v>#N/A</v>
      </c>
      <c r="Y658" s="11" t="e">
        <f>IF(AND(テーブル1[[#This Row],[設定項目]]&lt;設定!$D$11,テーブル1[[#This Row],[設定項目]]&gt;=設定!$D$10),テーブル1[[#This Row],[val_J]],NA())</f>
        <v>#N/A</v>
      </c>
      <c r="Z658" s="11" t="e">
        <f>IF(AND(テーブル1[[#This Row],[設定項目]]&lt;設定!$D$11,テーブル1[[#This Row],[設定項目]]&gt;=設定!$D$10),テーブル1[[#This Row],[val_K]],NA())</f>
        <v>#N/A</v>
      </c>
      <c r="AA658" s="11" t="e">
        <f>IF(AND(テーブル1[[#This Row],[設定項目]]&lt;設定!$D$10,テーブル1[[#This Row],[設定項目]]&gt;=設定!$D$9),テーブル1[[#This Row],[val_J]],NA())</f>
        <v>#N/A</v>
      </c>
      <c r="AB658" s="11" t="e">
        <f>IF(AND(テーブル1[[#This Row],[設定項目]]&lt;設定!$D$10,テーブル1[[#This Row],[設定項目]]&gt;=設定!$D$9),テーブル1[[#This Row],[val_K]],NA())</f>
        <v>#N/A</v>
      </c>
      <c r="AC658" s="11" t="e">
        <f>IF(AND(テーブル1[[#This Row],[設定項目]]&lt;設定!$F$8,テーブル1[[#This Row],[設定項目]]&lt;&gt;""),テーブル1[[#This Row],[val_J]],NA())</f>
        <v>#N/A</v>
      </c>
      <c r="AD658" s="11" t="e">
        <f>IF(AND(テーブル1[[#This Row],[設定項目]]&lt;設定!$F$8,テーブル1[[#This Row],[設定項目]]&lt;&gt;""),テーブル1[[#This Row],[val_K]],NA())</f>
        <v>#N/A</v>
      </c>
      <c r="AE658" s="11">
        <f>IF(AND('グラフ(cCa-P)'!$I$11="ON",テーブル1[[#This Row],[ラベル表示]]=TRUE),テーブル1[[#This Row],[名前]],"")</f>
        <v>0</v>
      </c>
      <c r="AF658" s="11">
        <f>IF(AND('グラフ(PTH-cCa,P)'!$I$31="ON",テーブル1[[#This Row],[ラベル表示]]=TRUE),テーブル1[[#This Row],[名前]],"")</f>
        <v>0</v>
      </c>
      <c r="AG658" s="11">
        <f>IF(AND('グラフ(PTH-cCa,P)'!$Y$31="ON",テーブル1[[#This Row],[ラベル表示]]=TRUE),テーブル1[[#This Row],[名前]],"")</f>
        <v>0</v>
      </c>
      <c r="AH658" s="76">
        <f t="shared" si="21"/>
        <v>0</v>
      </c>
    </row>
    <row r="659" spans="2:34" ht="20.399999999999999" customHeight="1" x14ac:dyDescent="0.45">
      <c r="B659" s="129" t="b">
        <v>1</v>
      </c>
      <c r="C659" s="88">
        <f t="shared" si="20"/>
        <v>655</v>
      </c>
      <c r="D659" s="144"/>
      <c r="E659" s="8"/>
      <c r="F659" s="8"/>
      <c r="G659" s="8"/>
      <c r="H659" s="8"/>
      <c r="I659" s="8"/>
      <c r="J659" s="8"/>
      <c r="K659" s="136" t="str">
        <f>テーブル1[[#This Row],[cCa(mg/dL) '[自動計算']_グラフ表示用]]</f>
        <v/>
      </c>
      <c r="L659" s="8"/>
      <c r="M659" s="8"/>
      <c r="N659" s="59"/>
      <c r="O6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59" s="130" t="e">
        <f>IF(AND(テーブル1[[#This Row],[cCa(mg/dL) '[自動計算']_グラフ表示用]]&lt;&gt;"",テーブル1[[#This Row],[ラベル表示]]=TRUE),テーブル1[[#This Row],[cCa(mg/dL) '[自動計算']_グラフ表示用]],NA())</f>
        <v>#N/A</v>
      </c>
      <c r="Q659" s="130" t="e">
        <f>IF(AND(テーブル1[[#This Row],[P(mg/dL)]]&lt;&gt;"",テーブル1[[#This Row],[ラベル表示]]=TRUE),テーブル1[[#This Row],[P(mg/dL)]],NA())</f>
        <v>#N/A</v>
      </c>
      <c r="R659" s="130" t="e">
        <f>IF(AND(テーブル1[[#This Row],[設定項目]]&lt;&gt;"",テーブル1[[#This Row],[ラベル表示]]=TRUE),テーブル1[[#This Row],[設定項目]],NA())</f>
        <v>#N/A</v>
      </c>
      <c r="S659" s="58" t="e">
        <f>IF(テーブル1[[#This Row],[設定項目]]&gt;=設定!$D$13,テーブル1[[#This Row],[val_J]],NA())</f>
        <v>#N/A</v>
      </c>
      <c r="T659" s="11" t="e">
        <f>IF(テーブル1[[#This Row],[設定項目]]&gt;=設定!$D$13,テーブル1[[#This Row],[val_K]],NA())</f>
        <v>#N/A</v>
      </c>
      <c r="U659" s="11" t="e">
        <f>IF(AND(テーブル1[[#This Row],[設定項目]]&lt;設定!$D$13,テーブル1[[#This Row],[設定項目]]&gt;=設定!$D$12),テーブル1[[#This Row],[val_J]],NA())</f>
        <v>#N/A</v>
      </c>
      <c r="V659" s="11" t="e">
        <f>IF(AND(テーブル1[[#This Row],[設定項目]]&lt;設定!$D$13,テーブル1[[#This Row],[設定項目]]&gt;=設定!$D$12),テーブル1[[#This Row],[val_K]],NA())</f>
        <v>#N/A</v>
      </c>
      <c r="W659" s="11" t="e">
        <f>IF(AND(テーブル1[[#This Row],[設定項目]]&lt;設定!$D$12,テーブル1[[#This Row],[設定項目]]&gt;=設定!$D$11),テーブル1[[#This Row],[val_J]],NA())</f>
        <v>#N/A</v>
      </c>
      <c r="X659" s="11" t="e">
        <f>IF(AND(テーブル1[[#This Row],[設定項目]]&lt;設定!$D$12,テーブル1[[#This Row],[設定項目]]&gt;=設定!$D$11),テーブル1[[#This Row],[val_K]],NA())</f>
        <v>#N/A</v>
      </c>
      <c r="Y659" s="11" t="e">
        <f>IF(AND(テーブル1[[#This Row],[設定項目]]&lt;設定!$D$11,テーブル1[[#This Row],[設定項目]]&gt;=設定!$D$10),テーブル1[[#This Row],[val_J]],NA())</f>
        <v>#N/A</v>
      </c>
      <c r="Z659" s="11" t="e">
        <f>IF(AND(テーブル1[[#This Row],[設定項目]]&lt;設定!$D$11,テーブル1[[#This Row],[設定項目]]&gt;=設定!$D$10),テーブル1[[#This Row],[val_K]],NA())</f>
        <v>#N/A</v>
      </c>
      <c r="AA659" s="11" t="e">
        <f>IF(AND(テーブル1[[#This Row],[設定項目]]&lt;設定!$D$10,テーブル1[[#This Row],[設定項目]]&gt;=設定!$D$9),テーブル1[[#This Row],[val_J]],NA())</f>
        <v>#N/A</v>
      </c>
      <c r="AB659" s="11" t="e">
        <f>IF(AND(テーブル1[[#This Row],[設定項目]]&lt;設定!$D$10,テーブル1[[#This Row],[設定項目]]&gt;=設定!$D$9),テーブル1[[#This Row],[val_K]],NA())</f>
        <v>#N/A</v>
      </c>
      <c r="AC659" s="11" t="e">
        <f>IF(AND(テーブル1[[#This Row],[設定項目]]&lt;設定!$F$8,テーブル1[[#This Row],[設定項目]]&lt;&gt;""),テーブル1[[#This Row],[val_J]],NA())</f>
        <v>#N/A</v>
      </c>
      <c r="AD659" s="11" t="e">
        <f>IF(AND(テーブル1[[#This Row],[設定項目]]&lt;設定!$F$8,テーブル1[[#This Row],[設定項目]]&lt;&gt;""),テーブル1[[#This Row],[val_K]],NA())</f>
        <v>#N/A</v>
      </c>
      <c r="AE659" s="11">
        <f>IF(AND('グラフ(cCa-P)'!$I$11="ON",テーブル1[[#This Row],[ラベル表示]]=TRUE),テーブル1[[#This Row],[名前]],"")</f>
        <v>0</v>
      </c>
      <c r="AF659" s="11">
        <f>IF(AND('グラフ(PTH-cCa,P)'!$I$31="ON",テーブル1[[#This Row],[ラベル表示]]=TRUE),テーブル1[[#This Row],[名前]],"")</f>
        <v>0</v>
      </c>
      <c r="AG659" s="11">
        <f>IF(AND('グラフ(PTH-cCa,P)'!$Y$31="ON",テーブル1[[#This Row],[ラベル表示]]=TRUE),テーブル1[[#This Row],[名前]],"")</f>
        <v>0</v>
      </c>
      <c r="AH659" s="76">
        <f t="shared" si="21"/>
        <v>0</v>
      </c>
    </row>
    <row r="660" spans="2:34" ht="20.399999999999999" customHeight="1" x14ac:dyDescent="0.45">
      <c r="B660" s="129" t="b">
        <v>1</v>
      </c>
      <c r="C660" s="88">
        <f t="shared" si="20"/>
        <v>656</v>
      </c>
      <c r="D660" s="144"/>
      <c r="E660" s="8"/>
      <c r="F660" s="8"/>
      <c r="G660" s="8"/>
      <c r="H660" s="8"/>
      <c r="I660" s="8"/>
      <c r="J660" s="8"/>
      <c r="K660" s="136" t="str">
        <f>テーブル1[[#This Row],[cCa(mg/dL) '[自動計算']_グラフ表示用]]</f>
        <v/>
      </c>
      <c r="L660" s="8"/>
      <c r="M660" s="8"/>
      <c r="N660" s="59"/>
      <c r="O6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0" s="130" t="e">
        <f>IF(AND(テーブル1[[#This Row],[cCa(mg/dL) '[自動計算']_グラフ表示用]]&lt;&gt;"",テーブル1[[#This Row],[ラベル表示]]=TRUE),テーブル1[[#This Row],[cCa(mg/dL) '[自動計算']_グラフ表示用]],NA())</f>
        <v>#N/A</v>
      </c>
      <c r="Q660" s="130" t="e">
        <f>IF(AND(テーブル1[[#This Row],[P(mg/dL)]]&lt;&gt;"",テーブル1[[#This Row],[ラベル表示]]=TRUE),テーブル1[[#This Row],[P(mg/dL)]],NA())</f>
        <v>#N/A</v>
      </c>
      <c r="R660" s="130" t="e">
        <f>IF(AND(テーブル1[[#This Row],[設定項目]]&lt;&gt;"",テーブル1[[#This Row],[ラベル表示]]=TRUE),テーブル1[[#This Row],[設定項目]],NA())</f>
        <v>#N/A</v>
      </c>
      <c r="S660" s="58" t="e">
        <f>IF(テーブル1[[#This Row],[設定項目]]&gt;=設定!$D$13,テーブル1[[#This Row],[val_J]],NA())</f>
        <v>#N/A</v>
      </c>
      <c r="T660" s="11" t="e">
        <f>IF(テーブル1[[#This Row],[設定項目]]&gt;=設定!$D$13,テーブル1[[#This Row],[val_K]],NA())</f>
        <v>#N/A</v>
      </c>
      <c r="U660" s="11" t="e">
        <f>IF(AND(テーブル1[[#This Row],[設定項目]]&lt;設定!$D$13,テーブル1[[#This Row],[設定項目]]&gt;=設定!$D$12),テーブル1[[#This Row],[val_J]],NA())</f>
        <v>#N/A</v>
      </c>
      <c r="V660" s="11" t="e">
        <f>IF(AND(テーブル1[[#This Row],[設定項目]]&lt;設定!$D$13,テーブル1[[#This Row],[設定項目]]&gt;=設定!$D$12),テーブル1[[#This Row],[val_K]],NA())</f>
        <v>#N/A</v>
      </c>
      <c r="W660" s="11" t="e">
        <f>IF(AND(テーブル1[[#This Row],[設定項目]]&lt;設定!$D$12,テーブル1[[#This Row],[設定項目]]&gt;=設定!$D$11),テーブル1[[#This Row],[val_J]],NA())</f>
        <v>#N/A</v>
      </c>
      <c r="X660" s="11" t="e">
        <f>IF(AND(テーブル1[[#This Row],[設定項目]]&lt;設定!$D$12,テーブル1[[#This Row],[設定項目]]&gt;=設定!$D$11),テーブル1[[#This Row],[val_K]],NA())</f>
        <v>#N/A</v>
      </c>
      <c r="Y660" s="11" t="e">
        <f>IF(AND(テーブル1[[#This Row],[設定項目]]&lt;設定!$D$11,テーブル1[[#This Row],[設定項目]]&gt;=設定!$D$10),テーブル1[[#This Row],[val_J]],NA())</f>
        <v>#N/A</v>
      </c>
      <c r="Z660" s="11" t="e">
        <f>IF(AND(テーブル1[[#This Row],[設定項目]]&lt;設定!$D$11,テーブル1[[#This Row],[設定項目]]&gt;=設定!$D$10),テーブル1[[#This Row],[val_K]],NA())</f>
        <v>#N/A</v>
      </c>
      <c r="AA660" s="11" t="e">
        <f>IF(AND(テーブル1[[#This Row],[設定項目]]&lt;設定!$D$10,テーブル1[[#This Row],[設定項目]]&gt;=設定!$D$9),テーブル1[[#This Row],[val_J]],NA())</f>
        <v>#N/A</v>
      </c>
      <c r="AB660" s="11" t="e">
        <f>IF(AND(テーブル1[[#This Row],[設定項目]]&lt;設定!$D$10,テーブル1[[#This Row],[設定項目]]&gt;=設定!$D$9),テーブル1[[#This Row],[val_K]],NA())</f>
        <v>#N/A</v>
      </c>
      <c r="AC660" s="11" t="e">
        <f>IF(AND(テーブル1[[#This Row],[設定項目]]&lt;設定!$F$8,テーブル1[[#This Row],[設定項目]]&lt;&gt;""),テーブル1[[#This Row],[val_J]],NA())</f>
        <v>#N/A</v>
      </c>
      <c r="AD660" s="11" t="e">
        <f>IF(AND(テーブル1[[#This Row],[設定項目]]&lt;設定!$F$8,テーブル1[[#This Row],[設定項目]]&lt;&gt;""),テーブル1[[#This Row],[val_K]],NA())</f>
        <v>#N/A</v>
      </c>
      <c r="AE660" s="11">
        <f>IF(AND('グラフ(cCa-P)'!$I$11="ON",テーブル1[[#This Row],[ラベル表示]]=TRUE),テーブル1[[#This Row],[名前]],"")</f>
        <v>0</v>
      </c>
      <c r="AF660" s="11">
        <f>IF(AND('グラフ(PTH-cCa,P)'!$I$31="ON",テーブル1[[#This Row],[ラベル表示]]=TRUE),テーブル1[[#This Row],[名前]],"")</f>
        <v>0</v>
      </c>
      <c r="AG660" s="11">
        <f>IF(AND('グラフ(PTH-cCa,P)'!$Y$31="ON",テーブル1[[#This Row],[ラベル表示]]=TRUE),テーブル1[[#This Row],[名前]],"")</f>
        <v>0</v>
      </c>
      <c r="AH660" s="76">
        <f t="shared" si="21"/>
        <v>0</v>
      </c>
    </row>
    <row r="661" spans="2:34" ht="20.399999999999999" customHeight="1" x14ac:dyDescent="0.45">
      <c r="B661" s="129" t="b">
        <v>1</v>
      </c>
      <c r="C661" s="88">
        <f t="shared" si="20"/>
        <v>657</v>
      </c>
      <c r="D661" s="144"/>
      <c r="E661" s="8"/>
      <c r="F661" s="8"/>
      <c r="G661" s="8"/>
      <c r="H661" s="8"/>
      <c r="I661" s="8"/>
      <c r="J661" s="8"/>
      <c r="K661" s="136" t="str">
        <f>テーブル1[[#This Row],[cCa(mg/dL) '[自動計算']_グラフ表示用]]</f>
        <v/>
      </c>
      <c r="L661" s="8"/>
      <c r="M661" s="8"/>
      <c r="N661" s="59"/>
      <c r="O6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1" s="130" t="e">
        <f>IF(AND(テーブル1[[#This Row],[cCa(mg/dL) '[自動計算']_グラフ表示用]]&lt;&gt;"",テーブル1[[#This Row],[ラベル表示]]=TRUE),テーブル1[[#This Row],[cCa(mg/dL) '[自動計算']_グラフ表示用]],NA())</f>
        <v>#N/A</v>
      </c>
      <c r="Q661" s="130" t="e">
        <f>IF(AND(テーブル1[[#This Row],[P(mg/dL)]]&lt;&gt;"",テーブル1[[#This Row],[ラベル表示]]=TRUE),テーブル1[[#This Row],[P(mg/dL)]],NA())</f>
        <v>#N/A</v>
      </c>
      <c r="R661" s="130" t="e">
        <f>IF(AND(テーブル1[[#This Row],[設定項目]]&lt;&gt;"",テーブル1[[#This Row],[ラベル表示]]=TRUE),テーブル1[[#This Row],[設定項目]],NA())</f>
        <v>#N/A</v>
      </c>
      <c r="S661" s="58" t="e">
        <f>IF(テーブル1[[#This Row],[設定項目]]&gt;=設定!$D$13,テーブル1[[#This Row],[val_J]],NA())</f>
        <v>#N/A</v>
      </c>
      <c r="T661" s="11" t="e">
        <f>IF(テーブル1[[#This Row],[設定項目]]&gt;=設定!$D$13,テーブル1[[#This Row],[val_K]],NA())</f>
        <v>#N/A</v>
      </c>
      <c r="U661" s="11" t="e">
        <f>IF(AND(テーブル1[[#This Row],[設定項目]]&lt;設定!$D$13,テーブル1[[#This Row],[設定項目]]&gt;=設定!$D$12),テーブル1[[#This Row],[val_J]],NA())</f>
        <v>#N/A</v>
      </c>
      <c r="V661" s="11" t="e">
        <f>IF(AND(テーブル1[[#This Row],[設定項目]]&lt;設定!$D$13,テーブル1[[#This Row],[設定項目]]&gt;=設定!$D$12),テーブル1[[#This Row],[val_K]],NA())</f>
        <v>#N/A</v>
      </c>
      <c r="W661" s="11" t="e">
        <f>IF(AND(テーブル1[[#This Row],[設定項目]]&lt;設定!$D$12,テーブル1[[#This Row],[設定項目]]&gt;=設定!$D$11),テーブル1[[#This Row],[val_J]],NA())</f>
        <v>#N/A</v>
      </c>
      <c r="X661" s="11" t="e">
        <f>IF(AND(テーブル1[[#This Row],[設定項目]]&lt;設定!$D$12,テーブル1[[#This Row],[設定項目]]&gt;=設定!$D$11),テーブル1[[#This Row],[val_K]],NA())</f>
        <v>#N/A</v>
      </c>
      <c r="Y661" s="11" t="e">
        <f>IF(AND(テーブル1[[#This Row],[設定項目]]&lt;設定!$D$11,テーブル1[[#This Row],[設定項目]]&gt;=設定!$D$10),テーブル1[[#This Row],[val_J]],NA())</f>
        <v>#N/A</v>
      </c>
      <c r="Z661" s="11" t="e">
        <f>IF(AND(テーブル1[[#This Row],[設定項目]]&lt;設定!$D$11,テーブル1[[#This Row],[設定項目]]&gt;=設定!$D$10),テーブル1[[#This Row],[val_K]],NA())</f>
        <v>#N/A</v>
      </c>
      <c r="AA661" s="11" t="e">
        <f>IF(AND(テーブル1[[#This Row],[設定項目]]&lt;設定!$D$10,テーブル1[[#This Row],[設定項目]]&gt;=設定!$D$9),テーブル1[[#This Row],[val_J]],NA())</f>
        <v>#N/A</v>
      </c>
      <c r="AB661" s="11" t="e">
        <f>IF(AND(テーブル1[[#This Row],[設定項目]]&lt;設定!$D$10,テーブル1[[#This Row],[設定項目]]&gt;=設定!$D$9),テーブル1[[#This Row],[val_K]],NA())</f>
        <v>#N/A</v>
      </c>
      <c r="AC661" s="11" t="e">
        <f>IF(AND(テーブル1[[#This Row],[設定項目]]&lt;設定!$F$8,テーブル1[[#This Row],[設定項目]]&lt;&gt;""),テーブル1[[#This Row],[val_J]],NA())</f>
        <v>#N/A</v>
      </c>
      <c r="AD661" s="11" t="e">
        <f>IF(AND(テーブル1[[#This Row],[設定項目]]&lt;設定!$F$8,テーブル1[[#This Row],[設定項目]]&lt;&gt;""),テーブル1[[#This Row],[val_K]],NA())</f>
        <v>#N/A</v>
      </c>
      <c r="AE661" s="11">
        <f>IF(AND('グラフ(cCa-P)'!$I$11="ON",テーブル1[[#This Row],[ラベル表示]]=TRUE),テーブル1[[#This Row],[名前]],"")</f>
        <v>0</v>
      </c>
      <c r="AF661" s="11">
        <f>IF(AND('グラフ(PTH-cCa,P)'!$I$31="ON",テーブル1[[#This Row],[ラベル表示]]=TRUE),テーブル1[[#This Row],[名前]],"")</f>
        <v>0</v>
      </c>
      <c r="AG661" s="11">
        <f>IF(AND('グラフ(PTH-cCa,P)'!$Y$31="ON",テーブル1[[#This Row],[ラベル表示]]=TRUE),テーブル1[[#This Row],[名前]],"")</f>
        <v>0</v>
      </c>
      <c r="AH661" s="76">
        <f t="shared" si="21"/>
        <v>0</v>
      </c>
    </row>
    <row r="662" spans="2:34" ht="20.399999999999999" customHeight="1" x14ac:dyDescent="0.45">
      <c r="B662" s="129" t="b">
        <v>1</v>
      </c>
      <c r="C662" s="88">
        <f t="shared" si="20"/>
        <v>658</v>
      </c>
      <c r="D662" s="144"/>
      <c r="E662" s="8"/>
      <c r="F662" s="8"/>
      <c r="G662" s="8"/>
      <c r="H662" s="8"/>
      <c r="I662" s="8"/>
      <c r="J662" s="8"/>
      <c r="K662" s="136" t="str">
        <f>テーブル1[[#This Row],[cCa(mg/dL) '[自動計算']_グラフ表示用]]</f>
        <v/>
      </c>
      <c r="L662" s="8"/>
      <c r="M662" s="8"/>
      <c r="N662" s="59"/>
      <c r="O6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2" s="130" t="e">
        <f>IF(AND(テーブル1[[#This Row],[cCa(mg/dL) '[自動計算']_グラフ表示用]]&lt;&gt;"",テーブル1[[#This Row],[ラベル表示]]=TRUE),テーブル1[[#This Row],[cCa(mg/dL) '[自動計算']_グラフ表示用]],NA())</f>
        <v>#N/A</v>
      </c>
      <c r="Q662" s="130" t="e">
        <f>IF(AND(テーブル1[[#This Row],[P(mg/dL)]]&lt;&gt;"",テーブル1[[#This Row],[ラベル表示]]=TRUE),テーブル1[[#This Row],[P(mg/dL)]],NA())</f>
        <v>#N/A</v>
      </c>
      <c r="R662" s="130" t="e">
        <f>IF(AND(テーブル1[[#This Row],[設定項目]]&lt;&gt;"",テーブル1[[#This Row],[ラベル表示]]=TRUE),テーブル1[[#This Row],[設定項目]],NA())</f>
        <v>#N/A</v>
      </c>
      <c r="S662" s="58" t="e">
        <f>IF(テーブル1[[#This Row],[設定項目]]&gt;=設定!$D$13,テーブル1[[#This Row],[val_J]],NA())</f>
        <v>#N/A</v>
      </c>
      <c r="T662" s="11" t="e">
        <f>IF(テーブル1[[#This Row],[設定項目]]&gt;=設定!$D$13,テーブル1[[#This Row],[val_K]],NA())</f>
        <v>#N/A</v>
      </c>
      <c r="U662" s="11" t="e">
        <f>IF(AND(テーブル1[[#This Row],[設定項目]]&lt;設定!$D$13,テーブル1[[#This Row],[設定項目]]&gt;=設定!$D$12),テーブル1[[#This Row],[val_J]],NA())</f>
        <v>#N/A</v>
      </c>
      <c r="V662" s="11" t="e">
        <f>IF(AND(テーブル1[[#This Row],[設定項目]]&lt;設定!$D$13,テーブル1[[#This Row],[設定項目]]&gt;=設定!$D$12),テーブル1[[#This Row],[val_K]],NA())</f>
        <v>#N/A</v>
      </c>
      <c r="W662" s="11" t="e">
        <f>IF(AND(テーブル1[[#This Row],[設定項目]]&lt;設定!$D$12,テーブル1[[#This Row],[設定項目]]&gt;=設定!$D$11),テーブル1[[#This Row],[val_J]],NA())</f>
        <v>#N/A</v>
      </c>
      <c r="X662" s="11" t="e">
        <f>IF(AND(テーブル1[[#This Row],[設定項目]]&lt;設定!$D$12,テーブル1[[#This Row],[設定項目]]&gt;=設定!$D$11),テーブル1[[#This Row],[val_K]],NA())</f>
        <v>#N/A</v>
      </c>
      <c r="Y662" s="11" t="e">
        <f>IF(AND(テーブル1[[#This Row],[設定項目]]&lt;設定!$D$11,テーブル1[[#This Row],[設定項目]]&gt;=設定!$D$10),テーブル1[[#This Row],[val_J]],NA())</f>
        <v>#N/A</v>
      </c>
      <c r="Z662" s="11" t="e">
        <f>IF(AND(テーブル1[[#This Row],[設定項目]]&lt;設定!$D$11,テーブル1[[#This Row],[設定項目]]&gt;=設定!$D$10),テーブル1[[#This Row],[val_K]],NA())</f>
        <v>#N/A</v>
      </c>
      <c r="AA662" s="11" t="e">
        <f>IF(AND(テーブル1[[#This Row],[設定項目]]&lt;設定!$D$10,テーブル1[[#This Row],[設定項目]]&gt;=設定!$D$9),テーブル1[[#This Row],[val_J]],NA())</f>
        <v>#N/A</v>
      </c>
      <c r="AB662" s="11" t="e">
        <f>IF(AND(テーブル1[[#This Row],[設定項目]]&lt;設定!$D$10,テーブル1[[#This Row],[設定項目]]&gt;=設定!$D$9),テーブル1[[#This Row],[val_K]],NA())</f>
        <v>#N/A</v>
      </c>
      <c r="AC662" s="11" t="e">
        <f>IF(AND(テーブル1[[#This Row],[設定項目]]&lt;設定!$F$8,テーブル1[[#This Row],[設定項目]]&lt;&gt;""),テーブル1[[#This Row],[val_J]],NA())</f>
        <v>#N/A</v>
      </c>
      <c r="AD662" s="11" t="e">
        <f>IF(AND(テーブル1[[#This Row],[設定項目]]&lt;設定!$F$8,テーブル1[[#This Row],[設定項目]]&lt;&gt;""),テーブル1[[#This Row],[val_K]],NA())</f>
        <v>#N/A</v>
      </c>
      <c r="AE662" s="11">
        <f>IF(AND('グラフ(cCa-P)'!$I$11="ON",テーブル1[[#This Row],[ラベル表示]]=TRUE),テーブル1[[#This Row],[名前]],"")</f>
        <v>0</v>
      </c>
      <c r="AF662" s="11">
        <f>IF(AND('グラフ(PTH-cCa,P)'!$I$31="ON",テーブル1[[#This Row],[ラベル表示]]=TRUE),テーブル1[[#This Row],[名前]],"")</f>
        <v>0</v>
      </c>
      <c r="AG662" s="11">
        <f>IF(AND('グラフ(PTH-cCa,P)'!$Y$31="ON",テーブル1[[#This Row],[ラベル表示]]=TRUE),テーブル1[[#This Row],[名前]],"")</f>
        <v>0</v>
      </c>
      <c r="AH662" s="76">
        <f t="shared" si="21"/>
        <v>0</v>
      </c>
    </row>
    <row r="663" spans="2:34" ht="20.399999999999999" customHeight="1" x14ac:dyDescent="0.45">
      <c r="B663" s="129" t="b">
        <v>1</v>
      </c>
      <c r="C663" s="88">
        <f t="shared" si="20"/>
        <v>659</v>
      </c>
      <c r="D663" s="144"/>
      <c r="E663" s="8"/>
      <c r="F663" s="8"/>
      <c r="G663" s="8"/>
      <c r="H663" s="8"/>
      <c r="I663" s="8"/>
      <c r="J663" s="8"/>
      <c r="K663" s="136" t="str">
        <f>テーブル1[[#This Row],[cCa(mg/dL) '[自動計算']_グラフ表示用]]</f>
        <v/>
      </c>
      <c r="L663" s="8"/>
      <c r="M663" s="8"/>
      <c r="N663" s="59"/>
      <c r="O6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3" s="130" t="e">
        <f>IF(AND(テーブル1[[#This Row],[cCa(mg/dL) '[自動計算']_グラフ表示用]]&lt;&gt;"",テーブル1[[#This Row],[ラベル表示]]=TRUE),テーブル1[[#This Row],[cCa(mg/dL) '[自動計算']_グラフ表示用]],NA())</f>
        <v>#N/A</v>
      </c>
      <c r="Q663" s="130" t="e">
        <f>IF(AND(テーブル1[[#This Row],[P(mg/dL)]]&lt;&gt;"",テーブル1[[#This Row],[ラベル表示]]=TRUE),テーブル1[[#This Row],[P(mg/dL)]],NA())</f>
        <v>#N/A</v>
      </c>
      <c r="R663" s="130" t="e">
        <f>IF(AND(テーブル1[[#This Row],[設定項目]]&lt;&gt;"",テーブル1[[#This Row],[ラベル表示]]=TRUE),テーブル1[[#This Row],[設定項目]],NA())</f>
        <v>#N/A</v>
      </c>
      <c r="S663" s="58" t="e">
        <f>IF(テーブル1[[#This Row],[設定項目]]&gt;=設定!$D$13,テーブル1[[#This Row],[val_J]],NA())</f>
        <v>#N/A</v>
      </c>
      <c r="T663" s="11" t="e">
        <f>IF(テーブル1[[#This Row],[設定項目]]&gt;=設定!$D$13,テーブル1[[#This Row],[val_K]],NA())</f>
        <v>#N/A</v>
      </c>
      <c r="U663" s="11" t="e">
        <f>IF(AND(テーブル1[[#This Row],[設定項目]]&lt;設定!$D$13,テーブル1[[#This Row],[設定項目]]&gt;=設定!$D$12),テーブル1[[#This Row],[val_J]],NA())</f>
        <v>#N/A</v>
      </c>
      <c r="V663" s="11" t="e">
        <f>IF(AND(テーブル1[[#This Row],[設定項目]]&lt;設定!$D$13,テーブル1[[#This Row],[設定項目]]&gt;=設定!$D$12),テーブル1[[#This Row],[val_K]],NA())</f>
        <v>#N/A</v>
      </c>
      <c r="W663" s="11" t="e">
        <f>IF(AND(テーブル1[[#This Row],[設定項目]]&lt;設定!$D$12,テーブル1[[#This Row],[設定項目]]&gt;=設定!$D$11),テーブル1[[#This Row],[val_J]],NA())</f>
        <v>#N/A</v>
      </c>
      <c r="X663" s="11" t="e">
        <f>IF(AND(テーブル1[[#This Row],[設定項目]]&lt;設定!$D$12,テーブル1[[#This Row],[設定項目]]&gt;=設定!$D$11),テーブル1[[#This Row],[val_K]],NA())</f>
        <v>#N/A</v>
      </c>
      <c r="Y663" s="11" t="e">
        <f>IF(AND(テーブル1[[#This Row],[設定項目]]&lt;設定!$D$11,テーブル1[[#This Row],[設定項目]]&gt;=設定!$D$10),テーブル1[[#This Row],[val_J]],NA())</f>
        <v>#N/A</v>
      </c>
      <c r="Z663" s="11" t="e">
        <f>IF(AND(テーブル1[[#This Row],[設定項目]]&lt;設定!$D$11,テーブル1[[#This Row],[設定項目]]&gt;=設定!$D$10),テーブル1[[#This Row],[val_K]],NA())</f>
        <v>#N/A</v>
      </c>
      <c r="AA663" s="11" t="e">
        <f>IF(AND(テーブル1[[#This Row],[設定項目]]&lt;設定!$D$10,テーブル1[[#This Row],[設定項目]]&gt;=設定!$D$9),テーブル1[[#This Row],[val_J]],NA())</f>
        <v>#N/A</v>
      </c>
      <c r="AB663" s="11" t="e">
        <f>IF(AND(テーブル1[[#This Row],[設定項目]]&lt;設定!$D$10,テーブル1[[#This Row],[設定項目]]&gt;=設定!$D$9),テーブル1[[#This Row],[val_K]],NA())</f>
        <v>#N/A</v>
      </c>
      <c r="AC663" s="11" t="e">
        <f>IF(AND(テーブル1[[#This Row],[設定項目]]&lt;設定!$F$8,テーブル1[[#This Row],[設定項目]]&lt;&gt;""),テーブル1[[#This Row],[val_J]],NA())</f>
        <v>#N/A</v>
      </c>
      <c r="AD663" s="11" t="e">
        <f>IF(AND(テーブル1[[#This Row],[設定項目]]&lt;設定!$F$8,テーブル1[[#This Row],[設定項目]]&lt;&gt;""),テーブル1[[#This Row],[val_K]],NA())</f>
        <v>#N/A</v>
      </c>
      <c r="AE663" s="11">
        <f>IF(AND('グラフ(cCa-P)'!$I$11="ON",テーブル1[[#This Row],[ラベル表示]]=TRUE),テーブル1[[#This Row],[名前]],"")</f>
        <v>0</v>
      </c>
      <c r="AF663" s="11">
        <f>IF(AND('グラフ(PTH-cCa,P)'!$I$31="ON",テーブル1[[#This Row],[ラベル表示]]=TRUE),テーブル1[[#This Row],[名前]],"")</f>
        <v>0</v>
      </c>
      <c r="AG663" s="11">
        <f>IF(AND('グラフ(PTH-cCa,P)'!$Y$31="ON",テーブル1[[#This Row],[ラベル表示]]=TRUE),テーブル1[[#This Row],[名前]],"")</f>
        <v>0</v>
      </c>
      <c r="AH663" s="76">
        <f t="shared" si="21"/>
        <v>0</v>
      </c>
    </row>
    <row r="664" spans="2:34" ht="20.399999999999999" customHeight="1" x14ac:dyDescent="0.45">
      <c r="B664" s="129" t="b">
        <v>1</v>
      </c>
      <c r="C664" s="88">
        <f t="shared" si="20"/>
        <v>660</v>
      </c>
      <c r="D664" s="144"/>
      <c r="E664" s="8"/>
      <c r="F664" s="8"/>
      <c r="G664" s="8"/>
      <c r="H664" s="8"/>
      <c r="I664" s="8"/>
      <c r="J664" s="8"/>
      <c r="K664" s="136" t="str">
        <f>テーブル1[[#This Row],[cCa(mg/dL) '[自動計算']_グラフ表示用]]</f>
        <v/>
      </c>
      <c r="L664" s="8"/>
      <c r="M664" s="8"/>
      <c r="N664" s="59"/>
      <c r="O6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4" s="130" t="e">
        <f>IF(AND(テーブル1[[#This Row],[cCa(mg/dL) '[自動計算']_グラフ表示用]]&lt;&gt;"",テーブル1[[#This Row],[ラベル表示]]=TRUE),テーブル1[[#This Row],[cCa(mg/dL) '[自動計算']_グラフ表示用]],NA())</f>
        <v>#N/A</v>
      </c>
      <c r="Q664" s="130" t="e">
        <f>IF(AND(テーブル1[[#This Row],[P(mg/dL)]]&lt;&gt;"",テーブル1[[#This Row],[ラベル表示]]=TRUE),テーブル1[[#This Row],[P(mg/dL)]],NA())</f>
        <v>#N/A</v>
      </c>
      <c r="R664" s="130" t="e">
        <f>IF(AND(テーブル1[[#This Row],[設定項目]]&lt;&gt;"",テーブル1[[#This Row],[ラベル表示]]=TRUE),テーブル1[[#This Row],[設定項目]],NA())</f>
        <v>#N/A</v>
      </c>
      <c r="S664" s="58" t="e">
        <f>IF(テーブル1[[#This Row],[設定項目]]&gt;=設定!$D$13,テーブル1[[#This Row],[val_J]],NA())</f>
        <v>#N/A</v>
      </c>
      <c r="T664" s="11" t="e">
        <f>IF(テーブル1[[#This Row],[設定項目]]&gt;=設定!$D$13,テーブル1[[#This Row],[val_K]],NA())</f>
        <v>#N/A</v>
      </c>
      <c r="U664" s="11" t="e">
        <f>IF(AND(テーブル1[[#This Row],[設定項目]]&lt;設定!$D$13,テーブル1[[#This Row],[設定項目]]&gt;=設定!$D$12),テーブル1[[#This Row],[val_J]],NA())</f>
        <v>#N/A</v>
      </c>
      <c r="V664" s="11" t="e">
        <f>IF(AND(テーブル1[[#This Row],[設定項目]]&lt;設定!$D$13,テーブル1[[#This Row],[設定項目]]&gt;=設定!$D$12),テーブル1[[#This Row],[val_K]],NA())</f>
        <v>#N/A</v>
      </c>
      <c r="W664" s="11" t="e">
        <f>IF(AND(テーブル1[[#This Row],[設定項目]]&lt;設定!$D$12,テーブル1[[#This Row],[設定項目]]&gt;=設定!$D$11),テーブル1[[#This Row],[val_J]],NA())</f>
        <v>#N/A</v>
      </c>
      <c r="X664" s="11" t="e">
        <f>IF(AND(テーブル1[[#This Row],[設定項目]]&lt;設定!$D$12,テーブル1[[#This Row],[設定項目]]&gt;=設定!$D$11),テーブル1[[#This Row],[val_K]],NA())</f>
        <v>#N/A</v>
      </c>
      <c r="Y664" s="11" t="e">
        <f>IF(AND(テーブル1[[#This Row],[設定項目]]&lt;設定!$D$11,テーブル1[[#This Row],[設定項目]]&gt;=設定!$D$10),テーブル1[[#This Row],[val_J]],NA())</f>
        <v>#N/A</v>
      </c>
      <c r="Z664" s="11" t="e">
        <f>IF(AND(テーブル1[[#This Row],[設定項目]]&lt;設定!$D$11,テーブル1[[#This Row],[設定項目]]&gt;=設定!$D$10),テーブル1[[#This Row],[val_K]],NA())</f>
        <v>#N/A</v>
      </c>
      <c r="AA664" s="11" t="e">
        <f>IF(AND(テーブル1[[#This Row],[設定項目]]&lt;設定!$D$10,テーブル1[[#This Row],[設定項目]]&gt;=設定!$D$9),テーブル1[[#This Row],[val_J]],NA())</f>
        <v>#N/A</v>
      </c>
      <c r="AB664" s="11" t="e">
        <f>IF(AND(テーブル1[[#This Row],[設定項目]]&lt;設定!$D$10,テーブル1[[#This Row],[設定項目]]&gt;=設定!$D$9),テーブル1[[#This Row],[val_K]],NA())</f>
        <v>#N/A</v>
      </c>
      <c r="AC664" s="11" t="e">
        <f>IF(AND(テーブル1[[#This Row],[設定項目]]&lt;設定!$F$8,テーブル1[[#This Row],[設定項目]]&lt;&gt;""),テーブル1[[#This Row],[val_J]],NA())</f>
        <v>#N/A</v>
      </c>
      <c r="AD664" s="11" t="e">
        <f>IF(AND(テーブル1[[#This Row],[設定項目]]&lt;設定!$F$8,テーブル1[[#This Row],[設定項目]]&lt;&gt;""),テーブル1[[#This Row],[val_K]],NA())</f>
        <v>#N/A</v>
      </c>
      <c r="AE664" s="11">
        <f>IF(AND('グラフ(cCa-P)'!$I$11="ON",テーブル1[[#This Row],[ラベル表示]]=TRUE),テーブル1[[#This Row],[名前]],"")</f>
        <v>0</v>
      </c>
      <c r="AF664" s="11">
        <f>IF(AND('グラフ(PTH-cCa,P)'!$I$31="ON",テーブル1[[#This Row],[ラベル表示]]=TRUE),テーブル1[[#This Row],[名前]],"")</f>
        <v>0</v>
      </c>
      <c r="AG664" s="11">
        <f>IF(AND('グラフ(PTH-cCa,P)'!$Y$31="ON",テーブル1[[#This Row],[ラベル表示]]=TRUE),テーブル1[[#This Row],[名前]],"")</f>
        <v>0</v>
      </c>
      <c r="AH664" s="76">
        <f t="shared" si="21"/>
        <v>0</v>
      </c>
    </row>
    <row r="665" spans="2:34" ht="20.399999999999999" customHeight="1" x14ac:dyDescent="0.45">
      <c r="B665" s="129" t="b">
        <v>1</v>
      </c>
      <c r="C665" s="88">
        <f t="shared" si="20"/>
        <v>661</v>
      </c>
      <c r="D665" s="144"/>
      <c r="E665" s="8"/>
      <c r="F665" s="8"/>
      <c r="G665" s="8"/>
      <c r="H665" s="8"/>
      <c r="I665" s="8"/>
      <c r="J665" s="8"/>
      <c r="K665" s="136" t="str">
        <f>テーブル1[[#This Row],[cCa(mg/dL) '[自動計算']_グラフ表示用]]</f>
        <v/>
      </c>
      <c r="L665" s="8"/>
      <c r="M665" s="8"/>
      <c r="N665" s="59"/>
      <c r="O6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5" s="130" t="e">
        <f>IF(AND(テーブル1[[#This Row],[cCa(mg/dL) '[自動計算']_グラフ表示用]]&lt;&gt;"",テーブル1[[#This Row],[ラベル表示]]=TRUE),テーブル1[[#This Row],[cCa(mg/dL) '[自動計算']_グラフ表示用]],NA())</f>
        <v>#N/A</v>
      </c>
      <c r="Q665" s="130" t="e">
        <f>IF(AND(テーブル1[[#This Row],[P(mg/dL)]]&lt;&gt;"",テーブル1[[#This Row],[ラベル表示]]=TRUE),テーブル1[[#This Row],[P(mg/dL)]],NA())</f>
        <v>#N/A</v>
      </c>
      <c r="R665" s="130" t="e">
        <f>IF(AND(テーブル1[[#This Row],[設定項目]]&lt;&gt;"",テーブル1[[#This Row],[ラベル表示]]=TRUE),テーブル1[[#This Row],[設定項目]],NA())</f>
        <v>#N/A</v>
      </c>
      <c r="S665" s="58" t="e">
        <f>IF(テーブル1[[#This Row],[設定項目]]&gt;=設定!$D$13,テーブル1[[#This Row],[val_J]],NA())</f>
        <v>#N/A</v>
      </c>
      <c r="T665" s="11" t="e">
        <f>IF(テーブル1[[#This Row],[設定項目]]&gt;=設定!$D$13,テーブル1[[#This Row],[val_K]],NA())</f>
        <v>#N/A</v>
      </c>
      <c r="U665" s="11" t="e">
        <f>IF(AND(テーブル1[[#This Row],[設定項目]]&lt;設定!$D$13,テーブル1[[#This Row],[設定項目]]&gt;=設定!$D$12),テーブル1[[#This Row],[val_J]],NA())</f>
        <v>#N/A</v>
      </c>
      <c r="V665" s="11" t="e">
        <f>IF(AND(テーブル1[[#This Row],[設定項目]]&lt;設定!$D$13,テーブル1[[#This Row],[設定項目]]&gt;=設定!$D$12),テーブル1[[#This Row],[val_K]],NA())</f>
        <v>#N/A</v>
      </c>
      <c r="W665" s="11" t="e">
        <f>IF(AND(テーブル1[[#This Row],[設定項目]]&lt;設定!$D$12,テーブル1[[#This Row],[設定項目]]&gt;=設定!$D$11),テーブル1[[#This Row],[val_J]],NA())</f>
        <v>#N/A</v>
      </c>
      <c r="X665" s="11" t="e">
        <f>IF(AND(テーブル1[[#This Row],[設定項目]]&lt;設定!$D$12,テーブル1[[#This Row],[設定項目]]&gt;=設定!$D$11),テーブル1[[#This Row],[val_K]],NA())</f>
        <v>#N/A</v>
      </c>
      <c r="Y665" s="11" t="e">
        <f>IF(AND(テーブル1[[#This Row],[設定項目]]&lt;設定!$D$11,テーブル1[[#This Row],[設定項目]]&gt;=設定!$D$10),テーブル1[[#This Row],[val_J]],NA())</f>
        <v>#N/A</v>
      </c>
      <c r="Z665" s="11" t="e">
        <f>IF(AND(テーブル1[[#This Row],[設定項目]]&lt;設定!$D$11,テーブル1[[#This Row],[設定項目]]&gt;=設定!$D$10),テーブル1[[#This Row],[val_K]],NA())</f>
        <v>#N/A</v>
      </c>
      <c r="AA665" s="11" t="e">
        <f>IF(AND(テーブル1[[#This Row],[設定項目]]&lt;設定!$D$10,テーブル1[[#This Row],[設定項目]]&gt;=設定!$D$9),テーブル1[[#This Row],[val_J]],NA())</f>
        <v>#N/A</v>
      </c>
      <c r="AB665" s="11" t="e">
        <f>IF(AND(テーブル1[[#This Row],[設定項目]]&lt;設定!$D$10,テーブル1[[#This Row],[設定項目]]&gt;=設定!$D$9),テーブル1[[#This Row],[val_K]],NA())</f>
        <v>#N/A</v>
      </c>
      <c r="AC665" s="11" t="e">
        <f>IF(AND(テーブル1[[#This Row],[設定項目]]&lt;設定!$F$8,テーブル1[[#This Row],[設定項目]]&lt;&gt;""),テーブル1[[#This Row],[val_J]],NA())</f>
        <v>#N/A</v>
      </c>
      <c r="AD665" s="11" t="e">
        <f>IF(AND(テーブル1[[#This Row],[設定項目]]&lt;設定!$F$8,テーブル1[[#This Row],[設定項目]]&lt;&gt;""),テーブル1[[#This Row],[val_K]],NA())</f>
        <v>#N/A</v>
      </c>
      <c r="AE665" s="11">
        <f>IF(AND('グラフ(cCa-P)'!$I$11="ON",テーブル1[[#This Row],[ラベル表示]]=TRUE),テーブル1[[#This Row],[名前]],"")</f>
        <v>0</v>
      </c>
      <c r="AF665" s="11">
        <f>IF(AND('グラフ(PTH-cCa,P)'!$I$31="ON",テーブル1[[#This Row],[ラベル表示]]=TRUE),テーブル1[[#This Row],[名前]],"")</f>
        <v>0</v>
      </c>
      <c r="AG665" s="11">
        <f>IF(AND('グラフ(PTH-cCa,P)'!$Y$31="ON",テーブル1[[#This Row],[ラベル表示]]=TRUE),テーブル1[[#This Row],[名前]],"")</f>
        <v>0</v>
      </c>
      <c r="AH665" s="76">
        <f t="shared" si="21"/>
        <v>0</v>
      </c>
    </row>
    <row r="666" spans="2:34" ht="20.399999999999999" customHeight="1" x14ac:dyDescent="0.45">
      <c r="B666" s="129" t="b">
        <v>1</v>
      </c>
      <c r="C666" s="88">
        <f t="shared" si="20"/>
        <v>662</v>
      </c>
      <c r="D666" s="144"/>
      <c r="E666" s="8"/>
      <c r="F666" s="8"/>
      <c r="G666" s="8"/>
      <c r="H666" s="8"/>
      <c r="I666" s="8"/>
      <c r="J666" s="8"/>
      <c r="K666" s="136" t="str">
        <f>テーブル1[[#This Row],[cCa(mg/dL) '[自動計算']_グラフ表示用]]</f>
        <v/>
      </c>
      <c r="L666" s="8"/>
      <c r="M666" s="8"/>
      <c r="N666" s="59"/>
      <c r="O6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6" s="130" t="e">
        <f>IF(AND(テーブル1[[#This Row],[cCa(mg/dL) '[自動計算']_グラフ表示用]]&lt;&gt;"",テーブル1[[#This Row],[ラベル表示]]=TRUE),テーブル1[[#This Row],[cCa(mg/dL) '[自動計算']_グラフ表示用]],NA())</f>
        <v>#N/A</v>
      </c>
      <c r="Q666" s="130" t="e">
        <f>IF(AND(テーブル1[[#This Row],[P(mg/dL)]]&lt;&gt;"",テーブル1[[#This Row],[ラベル表示]]=TRUE),テーブル1[[#This Row],[P(mg/dL)]],NA())</f>
        <v>#N/A</v>
      </c>
      <c r="R666" s="130" t="e">
        <f>IF(AND(テーブル1[[#This Row],[設定項目]]&lt;&gt;"",テーブル1[[#This Row],[ラベル表示]]=TRUE),テーブル1[[#This Row],[設定項目]],NA())</f>
        <v>#N/A</v>
      </c>
      <c r="S666" s="58" t="e">
        <f>IF(テーブル1[[#This Row],[設定項目]]&gt;=設定!$D$13,テーブル1[[#This Row],[val_J]],NA())</f>
        <v>#N/A</v>
      </c>
      <c r="T666" s="11" t="e">
        <f>IF(テーブル1[[#This Row],[設定項目]]&gt;=設定!$D$13,テーブル1[[#This Row],[val_K]],NA())</f>
        <v>#N/A</v>
      </c>
      <c r="U666" s="11" t="e">
        <f>IF(AND(テーブル1[[#This Row],[設定項目]]&lt;設定!$D$13,テーブル1[[#This Row],[設定項目]]&gt;=設定!$D$12),テーブル1[[#This Row],[val_J]],NA())</f>
        <v>#N/A</v>
      </c>
      <c r="V666" s="11" t="e">
        <f>IF(AND(テーブル1[[#This Row],[設定項目]]&lt;設定!$D$13,テーブル1[[#This Row],[設定項目]]&gt;=設定!$D$12),テーブル1[[#This Row],[val_K]],NA())</f>
        <v>#N/A</v>
      </c>
      <c r="W666" s="11" t="e">
        <f>IF(AND(テーブル1[[#This Row],[設定項目]]&lt;設定!$D$12,テーブル1[[#This Row],[設定項目]]&gt;=設定!$D$11),テーブル1[[#This Row],[val_J]],NA())</f>
        <v>#N/A</v>
      </c>
      <c r="X666" s="11" t="e">
        <f>IF(AND(テーブル1[[#This Row],[設定項目]]&lt;設定!$D$12,テーブル1[[#This Row],[設定項目]]&gt;=設定!$D$11),テーブル1[[#This Row],[val_K]],NA())</f>
        <v>#N/A</v>
      </c>
      <c r="Y666" s="11" t="e">
        <f>IF(AND(テーブル1[[#This Row],[設定項目]]&lt;設定!$D$11,テーブル1[[#This Row],[設定項目]]&gt;=設定!$D$10),テーブル1[[#This Row],[val_J]],NA())</f>
        <v>#N/A</v>
      </c>
      <c r="Z666" s="11" t="e">
        <f>IF(AND(テーブル1[[#This Row],[設定項目]]&lt;設定!$D$11,テーブル1[[#This Row],[設定項目]]&gt;=設定!$D$10),テーブル1[[#This Row],[val_K]],NA())</f>
        <v>#N/A</v>
      </c>
      <c r="AA666" s="11" t="e">
        <f>IF(AND(テーブル1[[#This Row],[設定項目]]&lt;設定!$D$10,テーブル1[[#This Row],[設定項目]]&gt;=設定!$D$9),テーブル1[[#This Row],[val_J]],NA())</f>
        <v>#N/A</v>
      </c>
      <c r="AB666" s="11" t="e">
        <f>IF(AND(テーブル1[[#This Row],[設定項目]]&lt;設定!$D$10,テーブル1[[#This Row],[設定項目]]&gt;=設定!$D$9),テーブル1[[#This Row],[val_K]],NA())</f>
        <v>#N/A</v>
      </c>
      <c r="AC666" s="11" t="e">
        <f>IF(AND(テーブル1[[#This Row],[設定項目]]&lt;設定!$F$8,テーブル1[[#This Row],[設定項目]]&lt;&gt;""),テーブル1[[#This Row],[val_J]],NA())</f>
        <v>#N/A</v>
      </c>
      <c r="AD666" s="11" t="e">
        <f>IF(AND(テーブル1[[#This Row],[設定項目]]&lt;設定!$F$8,テーブル1[[#This Row],[設定項目]]&lt;&gt;""),テーブル1[[#This Row],[val_K]],NA())</f>
        <v>#N/A</v>
      </c>
      <c r="AE666" s="11">
        <f>IF(AND('グラフ(cCa-P)'!$I$11="ON",テーブル1[[#This Row],[ラベル表示]]=TRUE),テーブル1[[#This Row],[名前]],"")</f>
        <v>0</v>
      </c>
      <c r="AF666" s="11">
        <f>IF(AND('グラフ(PTH-cCa,P)'!$I$31="ON",テーブル1[[#This Row],[ラベル表示]]=TRUE),テーブル1[[#This Row],[名前]],"")</f>
        <v>0</v>
      </c>
      <c r="AG666" s="11">
        <f>IF(AND('グラフ(PTH-cCa,P)'!$Y$31="ON",テーブル1[[#This Row],[ラベル表示]]=TRUE),テーブル1[[#This Row],[名前]],"")</f>
        <v>0</v>
      </c>
      <c r="AH666" s="76">
        <f t="shared" si="21"/>
        <v>0</v>
      </c>
    </row>
    <row r="667" spans="2:34" ht="20.399999999999999" customHeight="1" x14ac:dyDescent="0.45">
      <c r="B667" s="129" t="b">
        <v>1</v>
      </c>
      <c r="C667" s="88">
        <f t="shared" si="20"/>
        <v>663</v>
      </c>
      <c r="D667" s="144"/>
      <c r="E667" s="8"/>
      <c r="F667" s="8"/>
      <c r="G667" s="8"/>
      <c r="H667" s="8"/>
      <c r="I667" s="8"/>
      <c r="J667" s="8"/>
      <c r="K667" s="136" t="str">
        <f>テーブル1[[#This Row],[cCa(mg/dL) '[自動計算']_グラフ表示用]]</f>
        <v/>
      </c>
      <c r="L667" s="8"/>
      <c r="M667" s="8"/>
      <c r="N667" s="59"/>
      <c r="O6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7" s="130" t="e">
        <f>IF(AND(テーブル1[[#This Row],[cCa(mg/dL) '[自動計算']_グラフ表示用]]&lt;&gt;"",テーブル1[[#This Row],[ラベル表示]]=TRUE),テーブル1[[#This Row],[cCa(mg/dL) '[自動計算']_グラフ表示用]],NA())</f>
        <v>#N/A</v>
      </c>
      <c r="Q667" s="130" t="e">
        <f>IF(AND(テーブル1[[#This Row],[P(mg/dL)]]&lt;&gt;"",テーブル1[[#This Row],[ラベル表示]]=TRUE),テーブル1[[#This Row],[P(mg/dL)]],NA())</f>
        <v>#N/A</v>
      </c>
      <c r="R667" s="130" t="e">
        <f>IF(AND(テーブル1[[#This Row],[設定項目]]&lt;&gt;"",テーブル1[[#This Row],[ラベル表示]]=TRUE),テーブル1[[#This Row],[設定項目]],NA())</f>
        <v>#N/A</v>
      </c>
      <c r="S667" s="58" t="e">
        <f>IF(テーブル1[[#This Row],[設定項目]]&gt;=設定!$D$13,テーブル1[[#This Row],[val_J]],NA())</f>
        <v>#N/A</v>
      </c>
      <c r="T667" s="11" t="e">
        <f>IF(テーブル1[[#This Row],[設定項目]]&gt;=設定!$D$13,テーブル1[[#This Row],[val_K]],NA())</f>
        <v>#N/A</v>
      </c>
      <c r="U667" s="11" t="e">
        <f>IF(AND(テーブル1[[#This Row],[設定項目]]&lt;設定!$D$13,テーブル1[[#This Row],[設定項目]]&gt;=設定!$D$12),テーブル1[[#This Row],[val_J]],NA())</f>
        <v>#N/A</v>
      </c>
      <c r="V667" s="11" t="e">
        <f>IF(AND(テーブル1[[#This Row],[設定項目]]&lt;設定!$D$13,テーブル1[[#This Row],[設定項目]]&gt;=設定!$D$12),テーブル1[[#This Row],[val_K]],NA())</f>
        <v>#N/A</v>
      </c>
      <c r="W667" s="11" t="e">
        <f>IF(AND(テーブル1[[#This Row],[設定項目]]&lt;設定!$D$12,テーブル1[[#This Row],[設定項目]]&gt;=設定!$D$11),テーブル1[[#This Row],[val_J]],NA())</f>
        <v>#N/A</v>
      </c>
      <c r="X667" s="11" t="e">
        <f>IF(AND(テーブル1[[#This Row],[設定項目]]&lt;設定!$D$12,テーブル1[[#This Row],[設定項目]]&gt;=設定!$D$11),テーブル1[[#This Row],[val_K]],NA())</f>
        <v>#N/A</v>
      </c>
      <c r="Y667" s="11" t="e">
        <f>IF(AND(テーブル1[[#This Row],[設定項目]]&lt;設定!$D$11,テーブル1[[#This Row],[設定項目]]&gt;=設定!$D$10),テーブル1[[#This Row],[val_J]],NA())</f>
        <v>#N/A</v>
      </c>
      <c r="Z667" s="11" t="e">
        <f>IF(AND(テーブル1[[#This Row],[設定項目]]&lt;設定!$D$11,テーブル1[[#This Row],[設定項目]]&gt;=設定!$D$10),テーブル1[[#This Row],[val_K]],NA())</f>
        <v>#N/A</v>
      </c>
      <c r="AA667" s="11" t="e">
        <f>IF(AND(テーブル1[[#This Row],[設定項目]]&lt;設定!$D$10,テーブル1[[#This Row],[設定項目]]&gt;=設定!$D$9),テーブル1[[#This Row],[val_J]],NA())</f>
        <v>#N/A</v>
      </c>
      <c r="AB667" s="11" t="e">
        <f>IF(AND(テーブル1[[#This Row],[設定項目]]&lt;設定!$D$10,テーブル1[[#This Row],[設定項目]]&gt;=設定!$D$9),テーブル1[[#This Row],[val_K]],NA())</f>
        <v>#N/A</v>
      </c>
      <c r="AC667" s="11" t="e">
        <f>IF(AND(テーブル1[[#This Row],[設定項目]]&lt;設定!$F$8,テーブル1[[#This Row],[設定項目]]&lt;&gt;""),テーブル1[[#This Row],[val_J]],NA())</f>
        <v>#N/A</v>
      </c>
      <c r="AD667" s="11" t="e">
        <f>IF(AND(テーブル1[[#This Row],[設定項目]]&lt;設定!$F$8,テーブル1[[#This Row],[設定項目]]&lt;&gt;""),テーブル1[[#This Row],[val_K]],NA())</f>
        <v>#N/A</v>
      </c>
      <c r="AE667" s="11">
        <f>IF(AND('グラフ(cCa-P)'!$I$11="ON",テーブル1[[#This Row],[ラベル表示]]=TRUE),テーブル1[[#This Row],[名前]],"")</f>
        <v>0</v>
      </c>
      <c r="AF667" s="11">
        <f>IF(AND('グラフ(PTH-cCa,P)'!$I$31="ON",テーブル1[[#This Row],[ラベル表示]]=TRUE),テーブル1[[#This Row],[名前]],"")</f>
        <v>0</v>
      </c>
      <c r="AG667" s="11">
        <f>IF(AND('グラフ(PTH-cCa,P)'!$Y$31="ON",テーブル1[[#This Row],[ラベル表示]]=TRUE),テーブル1[[#This Row],[名前]],"")</f>
        <v>0</v>
      </c>
      <c r="AH667" s="76">
        <f t="shared" si="21"/>
        <v>0</v>
      </c>
    </row>
    <row r="668" spans="2:34" ht="20.399999999999999" customHeight="1" x14ac:dyDescent="0.45">
      <c r="B668" s="129" t="b">
        <v>1</v>
      </c>
      <c r="C668" s="88">
        <f t="shared" si="20"/>
        <v>664</v>
      </c>
      <c r="D668" s="144"/>
      <c r="E668" s="8"/>
      <c r="F668" s="8"/>
      <c r="G668" s="8"/>
      <c r="H668" s="8"/>
      <c r="I668" s="8"/>
      <c r="J668" s="8"/>
      <c r="K668" s="136" t="str">
        <f>テーブル1[[#This Row],[cCa(mg/dL) '[自動計算']_グラフ表示用]]</f>
        <v/>
      </c>
      <c r="L668" s="8"/>
      <c r="M668" s="8"/>
      <c r="N668" s="59"/>
      <c r="O6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8" s="130" t="e">
        <f>IF(AND(テーブル1[[#This Row],[cCa(mg/dL) '[自動計算']_グラフ表示用]]&lt;&gt;"",テーブル1[[#This Row],[ラベル表示]]=TRUE),テーブル1[[#This Row],[cCa(mg/dL) '[自動計算']_グラフ表示用]],NA())</f>
        <v>#N/A</v>
      </c>
      <c r="Q668" s="130" t="e">
        <f>IF(AND(テーブル1[[#This Row],[P(mg/dL)]]&lt;&gt;"",テーブル1[[#This Row],[ラベル表示]]=TRUE),テーブル1[[#This Row],[P(mg/dL)]],NA())</f>
        <v>#N/A</v>
      </c>
      <c r="R668" s="130" t="e">
        <f>IF(AND(テーブル1[[#This Row],[設定項目]]&lt;&gt;"",テーブル1[[#This Row],[ラベル表示]]=TRUE),テーブル1[[#This Row],[設定項目]],NA())</f>
        <v>#N/A</v>
      </c>
      <c r="S668" s="58" t="e">
        <f>IF(テーブル1[[#This Row],[設定項目]]&gt;=設定!$D$13,テーブル1[[#This Row],[val_J]],NA())</f>
        <v>#N/A</v>
      </c>
      <c r="T668" s="11" t="e">
        <f>IF(テーブル1[[#This Row],[設定項目]]&gt;=設定!$D$13,テーブル1[[#This Row],[val_K]],NA())</f>
        <v>#N/A</v>
      </c>
      <c r="U668" s="11" t="e">
        <f>IF(AND(テーブル1[[#This Row],[設定項目]]&lt;設定!$D$13,テーブル1[[#This Row],[設定項目]]&gt;=設定!$D$12),テーブル1[[#This Row],[val_J]],NA())</f>
        <v>#N/A</v>
      </c>
      <c r="V668" s="11" t="e">
        <f>IF(AND(テーブル1[[#This Row],[設定項目]]&lt;設定!$D$13,テーブル1[[#This Row],[設定項目]]&gt;=設定!$D$12),テーブル1[[#This Row],[val_K]],NA())</f>
        <v>#N/A</v>
      </c>
      <c r="W668" s="11" t="e">
        <f>IF(AND(テーブル1[[#This Row],[設定項目]]&lt;設定!$D$12,テーブル1[[#This Row],[設定項目]]&gt;=設定!$D$11),テーブル1[[#This Row],[val_J]],NA())</f>
        <v>#N/A</v>
      </c>
      <c r="X668" s="11" t="e">
        <f>IF(AND(テーブル1[[#This Row],[設定項目]]&lt;設定!$D$12,テーブル1[[#This Row],[設定項目]]&gt;=設定!$D$11),テーブル1[[#This Row],[val_K]],NA())</f>
        <v>#N/A</v>
      </c>
      <c r="Y668" s="11" t="e">
        <f>IF(AND(テーブル1[[#This Row],[設定項目]]&lt;設定!$D$11,テーブル1[[#This Row],[設定項目]]&gt;=設定!$D$10),テーブル1[[#This Row],[val_J]],NA())</f>
        <v>#N/A</v>
      </c>
      <c r="Z668" s="11" t="e">
        <f>IF(AND(テーブル1[[#This Row],[設定項目]]&lt;設定!$D$11,テーブル1[[#This Row],[設定項目]]&gt;=設定!$D$10),テーブル1[[#This Row],[val_K]],NA())</f>
        <v>#N/A</v>
      </c>
      <c r="AA668" s="11" t="e">
        <f>IF(AND(テーブル1[[#This Row],[設定項目]]&lt;設定!$D$10,テーブル1[[#This Row],[設定項目]]&gt;=設定!$D$9),テーブル1[[#This Row],[val_J]],NA())</f>
        <v>#N/A</v>
      </c>
      <c r="AB668" s="11" t="e">
        <f>IF(AND(テーブル1[[#This Row],[設定項目]]&lt;設定!$D$10,テーブル1[[#This Row],[設定項目]]&gt;=設定!$D$9),テーブル1[[#This Row],[val_K]],NA())</f>
        <v>#N/A</v>
      </c>
      <c r="AC668" s="11" t="e">
        <f>IF(AND(テーブル1[[#This Row],[設定項目]]&lt;設定!$F$8,テーブル1[[#This Row],[設定項目]]&lt;&gt;""),テーブル1[[#This Row],[val_J]],NA())</f>
        <v>#N/A</v>
      </c>
      <c r="AD668" s="11" t="e">
        <f>IF(AND(テーブル1[[#This Row],[設定項目]]&lt;設定!$F$8,テーブル1[[#This Row],[設定項目]]&lt;&gt;""),テーブル1[[#This Row],[val_K]],NA())</f>
        <v>#N/A</v>
      </c>
      <c r="AE668" s="11">
        <f>IF(AND('グラフ(cCa-P)'!$I$11="ON",テーブル1[[#This Row],[ラベル表示]]=TRUE),テーブル1[[#This Row],[名前]],"")</f>
        <v>0</v>
      </c>
      <c r="AF668" s="11">
        <f>IF(AND('グラフ(PTH-cCa,P)'!$I$31="ON",テーブル1[[#This Row],[ラベル表示]]=TRUE),テーブル1[[#This Row],[名前]],"")</f>
        <v>0</v>
      </c>
      <c r="AG668" s="11">
        <f>IF(AND('グラフ(PTH-cCa,P)'!$Y$31="ON",テーブル1[[#This Row],[ラベル表示]]=TRUE),テーブル1[[#This Row],[名前]],"")</f>
        <v>0</v>
      </c>
      <c r="AH668" s="76">
        <f t="shared" si="21"/>
        <v>0</v>
      </c>
    </row>
    <row r="669" spans="2:34" ht="20.399999999999999" customHeight="1" x14ac:dyDescent="0.45">
      <c r="B669" s="129" t="b">
        <v>1</v>
      </c>
      <c r="C669" s="88">
        <f t="shared" si="20"/>
        <v>665</v>
      </c>
      <c r="D669" s="144"/>
      <c r="E669" s="8"/>
      <c r="F669" s="8"/>
      <c r="G669" s="8"/>
      <c r="H669" s="8"/>
      <c r="I669" s="8"/>
      <c r="J669" s="8"/>
      <c r="K669" s="136" t="str">
        <f>テーブル1[[#This Row],[cCa(mg/dL) '[自動計算']_グラフ表示用]]</f>
        <v/>
      </c>
      <c r="L669" s="8"/>
      <c r="M669" s="8"/>
      <c r="N669" s="59"/>
      <c r="O6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69" s="130" t="e">
        <f>IF(AND(テーブル1[[#This Row],[cCa(mg/dL) '[自動計算']_グラフ表示用]]&lt;&gt;"",テーブル1[[#This Row],[ラベル表示]]=TRUE),テーブル1[[#This Row],[cCa(mg/dL) '[自動計算']_グラフ表示用]],NA())</f>
        <v>#N/A</v>
      </c>
      <c r="Q669" s="130" t="e">
        <f>IF(AND(テーブル1[[#This Row],[P(mg/dL)]]&lt;&gt;"",テーブル1[[#This Row],[ラベル表示]]=TRUE),テーブル1[[#This Row],[P(mg/dL)]],NA())</f>
        <v>#N/A</v>
      </c>
      <c r="R669" s="130" t="e">
        <f>IF(AND(テーブル1[[#This Row],[設定項目]]&lt;&gt;"",テーブル1[[#This Row],[ラベル表示]]=TRUE),テーブル1[[#This Row],[設定項目]],NA())</f>
        <v>#N/A</v>
      </c>
      <c r="S669" s="58" t="e">
        <f>IF(テーブル1[[#This Row],[設定項目]]&gt;=設定!$D$13,テーブル1[[#This Row],[val_J]],NA())</f>
        <v>#N/A</v>
      </c>
      <c r="T669" s="11" t="e">
        <f>IF(テーブル1[[#This Row],[設定項目]]&gt;=設定!$D$13,テーブル1[[#This Row],[val_K]],NA())</f>
        <v>#N/A</v>
      </c>
      <c r="U669" s="11" t="e">
        <f>IF(AND(テーブル1[[#This Row],[設定項目]]&lt;設定!$D$13,テーブル1[[#This Row],[設定項目]]&gt;=設定!$D$12),テーブル1[[#This Row],[val_J]],NA())</f>
        <v>#N/A</v>
      </c>
      <c r="V669" s="11" t="e">
        <f>IF(AND(テーブル1[[#This Row],[設定項目]]&lt;設定!$D$13,テーブル1[[#This Row],[設定項目]]&gt;=設定!$D$12),テーブル1[[#This Row],[val_K]],NA())</f>
        <v>#N/A</v>
      </c>
      <c r="W669" s="11" t="e">
        <f>IF(AND(テーブル1[[#This Row],[設定項目]]&lt;設定!$D$12,テーブル1[[#This Row],[設定項目]]&gt;=設定!$D$11),テーブル1[[#This Row],[val_J]],NA())</f>
        <v>#N/A</v>
      </c>
      <c r="X669" s="11" t="e">
        <f>IF(AND(テーブル1[[#This Row],[設定項目]]&lt;設定!$D$12,テーブル1[[#This Row],[設定項目]]&gt;=設定!$D$11),テーブル1[[#This Row],[val_K]],NA())</f>
        <v>#N/A</v>
      </c>
      <c r="Y669" s="11" t="e">
        <f>IF(AND(テーブル1[[#This Row],[設定項目]]&lt;設定!$D$11,テーブル1[[#This Row],[設定項目]]&gt;=設定!$D$10),テーブル1[[#This Row],[val_J]],NA())</f>
        <v>#N/A</v>
      </c>
      <c r="Z669" s="11" t="e">
        <f>IF(AND(テーブル1[[#This Row],[設定項目]]&lt;設定!$D$11,テーブル1[[#This Row],[設定項目]]&gt;=設定!$D$10),テーブル1[[#This Row],[val_K]],NA())</f>
        <v>#N/A</v>
      </c>
      <c r="AA669" s="11" t="e">
        <f>IF(AND(テーブル1[[#This Row],[設定項目]]&lt;設定!$D$10,テーブル1[[#This Row],[設定項目]]&gt;=設定!$D$9),テーブル1[[#This Row],[val_J]],NA())</f>
        <v>#N/A</v>
      </c>
      <c r="AB669" s="11" t="e">
        <f>IF(AND(テーブル1[[#This Row],[設定項目]]&lt;設定!$D$10,テーブル1[[#This Row],[設定項目]]&gt;=設定!$D$9),テーブル1[[#This Row],[val_K]],NA())</f>
        <v>#N/A</v>
      </c>
      <c r="AC669" s="11" t="e">
        <f>IF(AND(テーブル1[[#This Row],[設定項目]]&lt;設定!$F$8,テーブル1[[#This Row],[設定項目]]&lt;&gt;""),テーブル1[[#This Row],[val_J]],NA())</f>
        <v>#N/A</v>
      </c>
      <c r="AD669" s="11" t="e">
        <f>IF(AND(テーブル1[[#This Row],[設定項目]]&lt;設定!$F$8,テーブル1[[#This Row],[設定項目]]&lt;&gt;""),テーブル1[[#This Row],[val_K]],NA())</f>
        <v>#N/A</v>
      </c>
      <c r="AE669" s="11">
        <f>IF(AND('グラフ(cCa-P)'!$I$11="ON",テーブル1[[#This Row],[ラベル表示]]=TRUE),テーブル1[[#This Row],[名前]],"")</f>
        <v>0</v>
      </c>
      <c r="AF669" s="11">
        <f>IF(AND('グラフ(PTH-cCa,P)'!$I$31="ON",テーブル1[[#This Row],[ラベル表示]]=TRUE),テーブル1[[#This Row],[名前]],"")</f>
        <v>0</v>
      </c>
      <c r="AG669" s="11">
        <f>IF(AND('グラフ(PTH-cCa,P)'!$Y$31="ON",テーブル1[[#This Row],[ラベル表示]]=TRUE),テーブル1[[#This Row],[名前]],"")</f>
        <v>0</v>
      </c>
      <c r="AH669" s="76">
        <f t="shared" si="21"/>
        <v>0</v>
      </c>
    </row>
    <row r="670" spans="2:34" ht="20.399999999999999" customHeight="1" x14ac:dyDescent="0.45">
      <c r="B670" s="129" t="b">
        <v>1</v>
      </c>
      <c r="C670" s="88">
        <f t="shared" si="20"/>
        <v>666</v>
      </c>
      <c r="D670" s="144"/>
      <c r="E670" s="8"/>
      <c r="F670" s="8"/>
      <c r="G670" s="8"/>
      <c r="H670" s="8"/>
      <c r="I670" s="8"/>
      <c r="J670" s="8"/>
      <c r="K670" s="136" t="str">
        <f>テーブル1[[#This Row],[cCa(mg/dL) '[自動計算']_グラフ表示用]]</f>
        <v/>
      </c>
      <c r="L670" s="8"/>
      <c r="M670" s="8"/>
      <c r="N670" s="59"/>
      <c r="O6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0" s="130" t="e">
        <f>IF(AND(テーブル1[[#This Row],[cCa(mg/dL) '[自動計算']_グラフ表示用]]&lt;&gt;"",テーブル1[[#This Row],[ラベル表示]]=TRUE),テーブル1[[#This Row],[cCa(mg/dL) '[自動計算']_グラフ表示用]],NA())</f>
        <v>#N/A</v>
      </c>
      <c r="Q670" s="130" t="e">
        <f>IF(AND(テーブル1[[#This Row],[P(mg/dL)]]&lt;&gt;"",テーブル1[[#This Row],[ラベル表示]]=TRUE),テーブル1[[#This Row],[P(mg/dL)]],NA())</f>
        <v>#N/A</v>
      </c>
      <c r="R670" s="130" t="e">
        <f>IF(AND(テーブル1[[#This Row],[設定項目]]&lt;&gt;"",テーブル1[[#This Row],[ラベル表示]]=TRUE),テーブル1[[#This Row],[設定項目]],NA())</f>
        <v>#N/A</v>
      </c>
      <c r="S670" s="58" t="e">
        <f>IF(テーブル1[[#This Row],[設定項目]]&gt;=設定!$D$13,テーブル1[[#This Row],[val_J]],NA())</f>
        <v>#N/A</v>
      </c>
      <c r="T670" s="11" t="e">
        <f>IF(テーブル1[[#This Row],[設定項目]]&gt;=設定!$D$13,テーブル1[[#This Row],[val_K]],NA())</f>
        <v>#N/A</v>
      </c>
      <c r="U670" s="11" t="e">
        <f>IF(AND(テーブル1[[#This Row],[設定項目]]&lt;設定!$D$13,テーブル1[[#This Row],[設定項目]]&gt;=設定!$D$12),テーブル1[[#This Row],[val_J]],NA())</f>
        <v>#N/A</v>
      </c>
      <c r="V670" s="11" t="e">
        <f>IF(AND(テーブル1[[#This Row],[設定項目]]&lt;設定!$D$13,テーブル1[[#This Row],[設定項目]]&gt;=設定!$D$12),テーブル1[[#This Row],[val_K]],NA())</f>
        <v>#N/A</v>
      </c>
      <c r="W670" s="11" t="e">
        <f>IF(AND(テーブル1[[#This Row],[設定項目]]&lt;設定!$D$12,テーブル1[[#This Row],[設定項目]]&gt;=設定!$D$11),テーブル1[[#This Row],[val_J]],NA())</f>
        <v>#N/A</v>
      </c>
      <c r="X670" s="11" t="e">
        <f>IF(AND(テーブル1[[#This Row],[設定項目]]&lt;設定!$D$12,テーブル1[[#This Row],[設定項目]]&gt;=設定!$D$11),テーブル1[[#This Row],[val_K]],NA())</f>
        <v>#N/A</v>
      </c>
      <c r="Y670" s="11" t="e">
        <f>IF(AND(テーブル1[[#This Row],[設定項目]]&lt;設定!$D$11,テーブル1[[#This Row],[設定項目]]&gt;=設定!$D$10),テーブル1[[#This Row],[val_J]],NA())</f>
        <v>#N/A</v>
      </c>
      <c r="Z670" s="11" t="e">
        <f>IF(AND(テーブル1[[#This Row],[設定項目]]&lt;設定!$D$11,テーブル1[[#This Row],[設定項目]]&gt;=設定!$D$10),テーブル1[[#This Row],[val_K]],NA())</f>
        <v>#N/A</v>
      </c>
      <c r="AA670" s="11" t="e">
        <f>IF(AND(テーブル1[[#This Row],[設定項目]]&lt;設定!$D$10,テーブル1[[#This Row],[設定項目]]&gt;=設定!$D$9),テーブル1[[#This Row],[val_J]],NA())</f>
        <v>#N/A</v>
      </c>
      <c r="AB670" s="11" t="e">
        <f>IF(AND(テーブル1[[#This Row],[設定項目]]&lt;設定!$D$10,テーブル1[[#This Row],[設定項目]]&gt;=設定!$D$9),テーブル1[[#This Row],[val_K]],NA())</f>
        <v>#N/A</v>
      </c>
      <c r="AC670" s="11" t="e">
        <f>IF(AND(テーブル1[[#This Row],[設定項目]]&lt;設定!$F$8,テーブル1[[#This Row],[設定項目]]&lt;&gt;""),テーブル1[[#This Row],[val_J]],NA())</f>
        <v>#N/A</v>
      </c>
      <c r="AD670" s="11" t="e">
        <f>IF(AND(テーブル1[[#This Row],[設定項目]]&lt;設定!$F$8,テーブル1[[#This Row],[設定項目]]&lt;&gt;""),テーブル1[[#This Row],[val_K]],NA())</f>
        <v>#N/A</v>
      </c>
      <c r="AE670" s="11">
        <f>IF(AND('グラフ(cCa-P)'!$I$11="ON",テーブル1[[#This Row],[ラベル表示]]=TRUE),テーブル1[[#This Row],[名前]],"")</f>
        <v>0</v>
      </c>
      <c r="AF670" s="11">
        <f>IF(AND('グラフ(PTH-cCa,P)'!$I$31="ON",テーブル1[[#This Row],[ラベル表示]]=TRUE),テーブル1[[#This Row],[名前]],"")</f>
        <v>0</v>
      </c>
      <c r="AG670" s="11">
        <f>IF(AND('グラフ(PTH-cCa,P)'!$Y$31="ON",テーブル1[[#This Row],[ラベル表示]]=TRUE),テーブル1[[#This Row],[名前]],"")</f>
        <v>0</v>
      </c>
      <c r="AH670" s="76">
        <f t="shared" si="21"/>
        <v>0</v>
      </c>
    </row>
    <row r="671" spans="2:34" ht="20.399999999999999" customHeight="1" x14ac:dyDescent="0.45">
      <c r="B671" s="129" t="b">
        <v>1</v>
      </c>
      <c r="C671" s="88">
        <f t="shared" si="20"/>
        <v>667</v>
      </c>
      <c r="D671" s="144"/>
      <c r="E671" s="8"/>
      <c r="F671" s="8"/>
      <c r="G671" s="8"/>
      <c r="H671" s="8"/>
      <c r="I671" s="8"/>
      <c r="J671" s="8"/>
      <c r="K671" s="136" t="str">
        <f>テーブル1[[#This Row],[cCa(mg/dL) '[自動計算']_グラフ表示用]]</f>
        <v/>
      </c>
      <c r="L671" s="8"/>
      <c r="M671" s="8"/>
      <c r="N671" s="59"/>
      <c r="O6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1" s="130" t="e">
        <f>IF(AND(テーブル1[[#This Row],[cCa(mg/dL) '[自動計算']_グラフ表示用]]&lt;&gt;"",テーブル1[[#This Row],[ラベル表示]]=TRUE),テーブル1[[#This Row],[cCa(mg/dL) '[自動計算']_グラフ表示用]],NA())</f>
        <v>#N/A</v>
      </c>
      <c r="Q671" s="130" t="e">
        <f>IF(AND(テーブル1[[#This Row],[P(mg/dL)]]&lt;&gt;"",テーブル1[[#This Row],[ラベル表示]]=TRUE),テーブル1[[#This Row],[P(mg/dL)]],NA())</f>
        <v>#N/A</v>
      </c>
      <c r="R671" s="130" t="e">
        <f>IF(AND(テーブル1[[#This Row],[設定項目]]&lt;&gt;"",テーブル1[[#This Row],[ラベル表示]]=TRUE),テーブル1[[#This Row],[設定項目]],NA())</f>
        <v>#N/A</v>
      </c>
      <c r="S671" s="58" t="e">
        <f>IF(テーブル1[[#This Row],[設定項目]]&gt;=設定!$D$13,テーブル1[[#This Row],[val_J]],NA())</f>
        <v>#N/A</v>
      </c>
      <c r="T671" s="11" t="e">
        <f>IF(テーブル1[[#This Row],[設定項目]]&gt;=設定!$D$13,テーブル1[[#This Row],[val_K]],NA())</f>
        <v>#N/A</v>
      </c>
      <c r="U671" s="11" t="e">
        <f>IF(AND(テーブル1[[#This Row],[設定項目]]&lt;設定!$D$13,テーブル1[[#This Row],[設定項目]]&gt;=設定!$D$12),テーブル1[[#This Row],[val_J]],NA())</f>
        <v>#N/A</v>
      </c>
      <c r="V671" s="11" t="e">
        <f>IF(AND(テーブル1[[#This Row],[設定項目]]&lt;設定!$D$13,テーブル1[[#This Row],[設定項目]]&gt;=設定!$D$12),テーブル1[[#This Row],[val_K]],NA())</f>
        <v>#N/A</v>
      </c>
      <c r="W671" s="11" t="e">
        <f>IF(AND(テーブル1[[#This Row],[設定項目]]&lt;設定!$D$12,テーブル1[[#This Row],[設定項目]]&gt;=設定!$D$11),テーブル1[[#This Row],[val_J]],NA())</f>
        <v>#N/A</v>
      </c>
      <c r="X671" s="11" t="e">
        <f>IF(AND(テーブル1[[#This Row],[設定項目]]&lt;設定!$D$12,テーブル1[[#This Row],[設定項目]]&gt;=設定!$D$11),テーブル1[[#This Row],[val_K]],NA())</f>
        <v>#N/A</v>
      </c>
      <c r="Y671" s="11" t="e">
        <f>IF(AND(テーブル1[[#This Row],[設定項目]]&lt;設定!$D$11,テーブル1[[#This Row],[設定項目]]&gt;=設定!$D$10),テーブル1[[#This Row],[val_J]],NA())</f>
        <v>#N/A</v>
      </c>
      <c r="Z671" s="11" t="e">
        <f>IF(AND(テーブル1[[#This Row],[設定項目]]&lt;設定!$D$11,テーブル1[[#This Row],[設定項目]]&gt;=設定!$D$10),テーブル1[[#This Row],[val_K]],NA())</f>
        <v>#N/A</v>
      </c>
      <c r="AA671" s="11" t="e">
        <f>IF(AND(テーブル1[[#This Row],[設定項目]]&lt;設定!$D$10,テーブル1[[#This Row],[設定項目]]&gt;=設定!$D$9),テーブル1[[#This Row],[val_J]],NA())</f>
        <v>#N/A</v>
      </c>
      <c r="AB671" s="11" t="e">
        <f>IF(AND(テーブル1[[#This Row],[設定項目]]&lt;設定!$D$10,テーブル1[[#This Row],[設定項目]]&gt;=設定!$D$9),テーブル1[[#This Row],[val_K]],NA())</f>
        <v>#N/A</v>
      </c>
      <c r="AC671" s="11" t="e">
        <f>IF(AND(テーブル1[[#This Row],[設定項目]]&lt;設定!$F$8,テーブル1[[#This Row],[設定項目]]&lt;&gt;""),テーブル1[[#This Row],[val_J]],NA())</f>
        <v>#N/A</v>
      </c>
      <c r="AD671" s="11" t="e">
        <f>IF(AND(テーブル1[[#This Row],[設定項目]]&lt;設定!$F$8,テーブル1[[#This Row],[設定項目]]&lt;&gt;""),テーブル1[[#This Row],[val_K]],NA())</f>
        <v>#N/A</v>
      </c>
      <c r="AE671" s="11">
        <f>IF(AND('グラフ(cCa-P)'!$I$11="ON",テーブル1[[#This Row],[ラベル表示]]=TRUE),テーブル1[[#This Row],[名前]],"")</f>
        <v>0</v>
      </c>
      <c r="AF671" s="11">
        <f>IF(AND('グラフ(PTH-cCa,P)'!$I$31="ON",テーブル1[[#This Row],[ラベル表示]]=TRUE),テーブル1[[#This Row],[名前]],"")</f>
        <v>0</v>
      </c>
      <c r="AG671" s="11">
        <f>IF(AND('グラフ(PTH-cCa,P)'!$Y$31="ON",テーブル1[[#This Row],[ラベル表示]]=TRUE),テーブル1[[#This Row],[名前]],"")</f>
        <v>0</v>
      </c>
      <c r="AH671" s="76">
        <f t="shared" si="21"/>
        <v>0</v>
      </c>
    </row>
    <row r="672" spans="2:34" ht="20.399999999999999" customHeight="1" x14ac:dyDescent="0.45">
      <c r="B672" s="129" t="b">
        <v>1</v>
      </c>
      <c r="C672" s="88">
        <f t="shared" si="20"/>
        <v>668</v>
      </c>
      <c r="D672" s="144"/>
      <c r="E672" s="8"/>
      <c r="F672" s="8"/>
      <c r="G672" s="8"/>
      <c r="H672" s="8"/>
      <c r="I672" s="8"/>
      <c r="J672" s="8"/>
      <c r="K672" s="136" t="str">
        <f>テーブル1[[#This Row],[cCa(mg/dL) '[自動計算']_グラフ表示用]]</f>
        <v/>
      </c>
      <c r="L672" s="8"/>
      <c r="M672" s="8"/>
      <c r="N672" s="59"/>
      <c r="O6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2" s="130" t="e">
        <f>IF(AND(テーブル1[[#This Row],[cCa(mg/dL) '[自動計算']_グラフ表示用]]&lt;&gt;"",テーブル1[[#This Row],[ラベル表示]]=TRUE),テーブル1[[#This Row],[cCa(mg/dL) '[自動計算']_グラフ表示用]],NA())</f>
        <v>#N/A</v>
      </c>
      <c r="Q672" s="130" t="e">
        <f>IF(AND(テーブル1[[#This Row],[P(mg/dL)]]&lt;&gt;"",テーブル1[[#This Row],[ラベル表示]]=TRUE),テーブル1[[#This Row],[P(mg/dL)]],NA())</f>
        <v>#N/A</v>
      </c>
      <c r="R672" s="130" t="e">
        <f>IF(AND(テーブル1[[#This Row],[設定項目]]&lt;&gt;"",テーブル1[[#This Row],[ラベル表示]]=TRUE),テーブル1[[#This Row],[設定項目]],NA())</f>
        <v>#N/A</v>
      </c>
      <c r="S672" s="58" t="e">
        <f>IF(テーブル1[[#This Row],[設定項目]]&gt;=設定!$D$13,テーブル1[[#This Row],[val_J]],NA())</f>
        <v>#N/A</v>
      </c>
      <c r="T672" s="11" t="e">
        <f>IF(テーブル1[[#This Row],[設定項目]]&gt;=設定!$D$13,テーブル1[[#This Row],[val_K]],NA())</f>
        <v>#N/A</v>
      </c>
      <c r="U672" s="11" t="e">
        <f>IF(AND(テーブル1[[#This Row],[設定項目]]&lt;設定!$D$13,テーブル1[[#This Row],[設定項目]]&gt;=設定!$D$12),テーブル1[[#This Row],[val_J]],NA())</f>
        <v>#N/A</v>
      </c>
      <c r="V672" s="11" t="e">
        <f>IF(AND(テーブル1[[#This Row],[設定項目]]&lt;設定!$D$13,テーブル1[[#This Row],[設定項目]]&gt;=設定!$D$12),テーブル1[[#This Row],[val_K]],NA())</f>
        <v>#N/A</v>
      </c>
      <c r="W672" s="11" t="e">
        <f>IF(AND(テーブル1[[#This Row],[設定項目]]&lt;設定!$D$12,テーブル1[[#This Row],[設定項目]]&gt;=設定!$D$11),テーブル1[[#This Row],[val_J]],NA())</f>
        <v>#N/A</v>
      </c>
      <c r="X672" s="11" t="e">
        <f>IF(AND(テーブル1[[#This Row],[設定項目]]&lt;設定!$D$12,テーブル1[[#This Row],[設定項目]]&gt;=設定!$D$11),テーブル1[[#This Row],[val_K]],NA())</f>
        <v>#N/A</v>
      </c>
      <c r="Y672" s="11" t="e">
        <f>IF(AND(テーブル1[[#This Row],[設定項目]]&lt;設定!$D$11,テーブル1[[#This Row],[設定項目]]&gt;=設定!$D$10),テーブル1[[#This Row],[val_J]],NA())</f>
        <v>#N/A</v>
      </c>
      <c r="Z672" s="11" t="e">
        <f>IF(AND(テーブル1[[#This Row],[設定項目]]&lt;設定!$D$11,テーブル1[[#This Row],[設定項目]]&gt;=設定!$D$10),テーブル1[[#This Row],[val_K]],NA())</f>
        <v>#N/A</v>
      </c>
      <c r="AA672" s="11" t="e">
        <f>IF(AND(テーブル1[[#This Row],[設定項目]]&lt;設定!$D$10,テーブル1[[#This Row],[設定項目]]&gt;=設定!$D$9),テーブル1[[#This Row],[val_J]],NA())</f>
        <v>#N/A</v>
      </c>
      <c r="AB672" s="11" t="e">
        <f>IF(AND(テーブル1[[#This Row],[設定項目]]&lt;設定!$D$10,テーブル1[[#This Row],[設定項目]]&gt;=設定!$D$9),テーブル1[[#This Row],[val_K]],NA())</f>
        <v>#N/A</v>
      </c>
      <c r="AC672" s="11" t="e">
        <f>IF(AND(テーブル1[[#This Row],[設定項目]]&lt;設定!$F$8,テーブル1[[#This Row],[設定項目]]&lt;&gt;""),テーブル1[[#This Row],[val_J]],NA())</f>
        <v>#N/A</v>
      </c>
      <c r="AD672" s="11" t="e">
        <f>IF(AND(テーブル1[[#This Row],[設定項目]]&lt;設定!$F$8,テーブル1[[#This Row],[設定項目]]&lt;&gt;""),テーブル1[[#This Row],[val_K]],NA())</f>
        <v>#N/A</v>
      </c>
      <c r="AE672" s="11">
        <f>IF(AND('グラフ(cCa-P)'!$I$11="ON",テーブル1[[#This Row],[ラベル表示]]=TRUE),テーブル1[[#This Row],[名前]],"")</f>
        <v>0</v>
      </c>
      <c r="AF672" s="11">
        <f>IF(AND('グラフ(PTH-cCa,P)'!$I$31="ON",テーブル1[[#This Row],[ラベル表示]]=TRUE),テーブル1[[#This Row],[名前]],"")</f>
        <v>0</v>
      </c>
      <c r="AG672" s="11">
        <f>IF(AND('グラフ(PTH-cCa,P)'!$Y$31="ON",テーブル1[[#This Row],[ラベル表示]]=TRUE),テーブル1[[#This Row],[名前]],"")</f>
        <v>0</v>
      </c>
      <c r="AH672" s="76">
        <f t="shared" si="21"/>
        <v>0</v>
      </c>
    </row>
    <row r="673" spans="2:34" ht="20.399999999999999" customHeight="1" x14ac:dyDescent="0.45">
      <c r="B673" s="129" t="b">
        <v>1</v>
      </c>
      <c r="C673" s="88">
        <f t="shared" si="20"/>
        <v>669</v>
      </c>
      <c r="D673" s="144"/>
      <c r="E673" s="8"/>
      <c r="F673" s="8"/>
      <c r="G673" s="8"/>
      <c r="H673" s="8"/>
      <c r="I673" s="8"/>
      <c r="J673" s="8"/>
      <c r="K673" s="136" t="str">
        <f>テーブル1[[#This Row],[cCa(mg/dL) '[自動計算']_グラフ表示用]]</f>
        <v/>
      </c>
      <c r="L673" s="8"/>
      <c r="M673" s="8"/>
      <c r="N673" s="59"/>
      <c r="O6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3" s="130" t="e">
        <f>IF(AND(テーブル1[[#This Row],[cCa(mg/dL) '[自動計算']_グラフ表示用]]&lt;&gt;"",テーブル1[[#This Row],[ラベル表示]]=TRUE),テーブル1[[#This Row],[cCa(mg/dL) '[自動計算']_グラフ表示用]],NA())</f>
        <v>#N/A</v>
      </c>
      <c r="Q673" s="130" t="e">
        <f>IF(AND(テーブル1[[#This Row],[P(mg/dL)]]&lt;&gt;"",テーブル1[[#This Row],[ラベル表示]]=TRUE),テーブル1[[#This Row],[P(mg/dL)]],NA())</f>
        <v>#N/A</v>
      </c>
      <c r="R673" s="130" t="e">
        <f>IF(AND(テーブル1[[#This Row],[設定項目]]&lt;&gt;"",テーブル1[[#This Row],[ラベル表示]]=TRUE),テーブル1[[#This Row],[設定項目]],NA())</f>
        <v>#N/A</v>
      </c>
      <c r="S673" s="58" t="e">
        <f>IF(テーブル1[[#This Row],[設定項目]]&gt;=設定!$D$13,テーブル1[[#This Row],[val_J]],NA())</f>
        <v>#N/A</v>
      </c>
      <c r="T673" s="11" t="e">
        <f>IF(テーブル1[[#This Row],[設定項目]]&gt;=設定!$D$13,テーブル1[[#This Row],[val_K]],NA())</f>
        <v>#N/A</v>
      </c>
      <c r="U673" s="11" t="e">
        <f>IF(AND(テーブル1[[#This Row],[設定項目]]&lt;設定!$D$13,テーブル1[[#This Row],[設定項目]]&gt;=設定!$D$12),テーブル1[[#This Row],[val_J]],NA())</f>
        <v>#N/A</v>
      </c>
      <c r="V673" s="11" t="e">
        <f>IF(AND(テーブル1[[#This Row],[設定項目]]&lt;設定!$D$13,テーブル1[[#This Row],[設定項目]]&gt;=設定!$D$12),テーブル1[[#This Row],[val_K]],NA())</f>
        <v>#N/A</v>
      </c>
      <c r="W673" s="11" t="e">
        <f>IF(AND(テーブル1[[#This Row],[設定項目]]&lt;設定!$D$12,テーブル1[[#This Row],[設定項目]]&gt;=設定!$D$11),テーブル1[[#This Row],[val_J]],NA())</f>
        <v>#N/A</v>
      </c>
      <c r="X673" s="11" t="e">
        <f>IF(AND(テーブル1[[#This Row],[設定項目]]&lt;設定!$D$12,テーブル1[[#This Row],[設定項目]]&gt;=設定!$D$11),テーブル1[[#This Row],[val_K]],NA())</f>
        <v>#N/A</v>
      </c>
      <c r="Y673" s="11" t="e">
        <f>IF(AND(テーブル1[[#This Row],[設定項目]]&lt;設定!$D$11,テーブル1[[#This Row],[設定項目]]&gt;=設定!$D$10),テーブル1[[#This Row],[val_J]],NA())</f>
        <v>#N/A</v>
      </c>
      <c r="Z673" s="11" t="e">
        <f>IF(AND(テーブル1[[#This Row],[設定項目]]&lt;設定!$D$11,テーブル1[[#This Row],[設定項目]]&gt;=設定!$D$10),テーブル1[[#This Row],[val_K]],NA())</f>
        <v>#N/A</v>
      </c>
      <c r="AA673" s="11" t="e">
        <f>IF(AND(テーブル1[[#This Row],[設定項目]]&lt;設定!$D$10,テーブル1[[#This Row],[設定項目]]&gt;=設定!$D$9),テーブル1[[#This Row],[val_J]],NA())</f>
        <v>#N/A</v>
      </c>
      <c r="AB673" s="11" t="e">
        <f>IF(AND(テーブル1[[#This Row],[設定項目]]&lt;設定!$D$10,テーブル1[[#This Row],[設定項目]]&gt;=設定!$D$9),テーブル1[[#This Row],[val_K]],NA())</f>
        <v>#N/A</v>
      </c>
      <c r="AC673" s="11" t="e">
        <f>IF(AND(テーブル1[[#This Row],[設定項目]]&lt;設定!$F$8,テーブル1[[#This Row],[設定項目]]&lt;&gt;""),テーブル1[[#This Row],[val_J]],NA())</f>
        <v>#N/A</v>
      </c>
      <c r="AD673" s="11" t="e">
        <f>IF(AND(テーブル1[[#This Row],[設定項目]]&lt;設定!$F$8,テーブル1[[#This Row],[設定項目]]&lt;&gt;""),テーブル1[[#This Row],[val_K]],NA())</f>
        <v>#N/A</v>
      </c>
      <c r="AE673" s="11">
        <f>IF(AND('グラフ(cCa-P)'!$I$11="ON",テーブル1[[#This Row],[ラベル表示]]=TRUE),テーブル1[[#This Row],[名前]],"")</f>
        <v>0</v>
      </c>
      <c r="AF673" s="11">
        <f>IF(AND('グラフ(PTH-cCa,P)'!$I$31="ON",テーブル1[[#This Row],[ラベル表示]]=TRUE),テーブル1[[#This Row],[名前]],"")</f>
        <v>0</v>
      </c>
      <c r="AG673" s="11">
        <f>IF(AND('グラフ(PTH-cCa,P)'!$Y$31="ON",テーブル1[[#This Row],[ラベル表示]]=TRUE),テーブル1[[#This Row],[名前]],"")</f>
        <v>0</v>
      </c>
      <c r="AH673" s="76">
        <f t="shared" si="21"/>
        <v>0</v>
      </c>
    </row>
    <row r="674" spans="2:34" ht="20.399999999999999" customHeight="1" x14ac:dyDescent="0.45">
      <c r="B674" s="129" t="b">
        <v>1</v>
      </c>
      <c r="C674" s="88">
        <f t="shared" si="20"/>
        <v>670</v>
      </c>
      <c r="D674" s="144"/>
      <c r="E674" s="8"/>
      <c r="F674" s="8"/>
      <c r="G674" s="8"/>
      <c r="H674" s="8"/>
      <c r="I674" s="8"/>
      <c r="J674" s="8"/>
      <c r="K674" s="136" t="str">
        <f>テーブル1[[#This Row],[cCa(mg/dL) '[自動計算']_グラフ表示用]]</f>
        <v/>
      </c>
      <c r="L674" s="8"/>
      <c r="M674" s="8"/>
      <c r="N674" s="59"/>
      <c r="O6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4" s="130" t="e">
        <f>IF(AND(テーブル1[[#This Row],[cCa(mg/dL) '[自動計算']_グラフ表示用]]&lt;&gt;"",テーブル1[[#This Row],[ラベル表示]]=TRUE),テーブル1[[#This Row],[cCa(mg/dL) '[自動計算']_グラフ表示用]],NA())</f>
        <v>#N/A</v>
      </c>
      <c r="Q674" s="130" t="e">
        <f>IF(AND(テーブル1[[#This Row],[P(mg/dL)]]&lt;&gt;"",テーブル1[[#This Row],[ラベル表示]]=TRUE),テーブル1[[#This Row],[P(mg/dL)]],NA())</f>
        <v>#N/A</v>
      </c>
      <c r="R674" s="130" t="e">
        <f>IF(AND(テーブル1[[#This Row],[設定項目]]&lt;&gt;"",テーブル1[[#This Row],[ラベル表示]]=TRUE),テーブル1[[#This Row],[設定項目]],NA())</f>
        <v>#N/A</v>
      </c>
      <c r="S674" s="58" t="e">
        <f>IF(テーブル1[[#This Row],[設定項目]]&gt;=設定!$D$13,テーブル1[[#This Row],[val_J]],NA())</f>
        <v>#N/A</v>
      </c>
      <c r="T674" s="11" t="e">
        <f>IF(テーブル1[[#This Row],[設定項目]]&gt;=設定!$D$13,テーブル1[[#This Row],[val_K]],NA())</f>
        <v>#N/A</v>
      </c>
      <c r="U674" s="11" t="e">
        <f>IF(AND(テーブル1[[#This Row],[設定項目]]&lt;設定!$D$13,テーブル1[[#This Row],[設定項目]]&gt;=設定!$D$12),テーブル1[[#This Row],[val_J]],NA())</f>
        <v>#N/A</v>
      </c>
      <c r="V674" s="11" t="e">
        <f>IF(AND(テーブル1[[#This Row],[設定項目]]&lt;設定!$D$13,テーブル1[[#This Row],[設定項目]]&gt;=設定!$D$12),テーブル1[[#This Row],[val_K]],NA())</f>
        <v>#N/A</v>
      </c>
      <c r="W674" s="11" t="e">
        <f>IF(AND(テーブル1[[#This Row],[設定項目]]&lt;設定!$D$12,テーブル1[[#This Row],[設定項目]]&gt;=設定!$D$11),テーブル1[[#This Row],[val_J]],NA())</f>
        <v>#N/A</v>
      </c>
      <c r="X674" s="11" t="e">
        <f>IF(AND(テーブル1[[#This Row],[設定項目]]&lt;設定!$D$12,テーブル1[[#This Row],[設定項目]]&gt;=設定!$D$11),テーブル1[[#This Row],[val_K]],NA())</f>
        <v>#N/A</v>
      </c>
      <c r="Y674" s="11" t="e">
        <f>IF(AND(テーブル1[[#This Row],[設定項目]]&lt;設定!$D$11,テーブル1[[#This Row],[設定項目]]&gt;=設定!$D$10),テーブル1[[#This Row],[val_J]],NA())</f>
        <v>#N/A</v>
      </c>
      <c r="Z674" s="11" t="e">
        <f>IF(AND(テーブル1[[#This Row],[設定項目]]&lt;設定!$D$11,テーブル1[[#This Row],[設定項目]]&gt;=設定!$D$10),テーブル1[[#This Row],[val_K]],NA())</f>
        <v>#N/A</v>
      </c>
      <c r="AA674" s="11" t="e">
        <f>IF(AND(テーブル1[[#This Row],[設定項目]]&lt;設定!$D$10,テーブル1[[#This Row],[設定項目]]&gt;=設定!$D$9),テーブル1[[#This Row],[val_J]],NA())</f>
        <v>#N/A</v>
      </c>
      <c r="AB674" s="11" t="e">
        <f>IF(AND(テーブル1[[#This Row],[設定項目]]&lt;設定!$D$10,テーブル1[[#This Row],[設定項目]]&gt;=設定!$D$9),テーブル1[[#This Row],[val_K]],NA())</f>
        <v>#N/A</v>
      </c>
      <c r="AC674" s="11" t="e">
        <f>IF(AND(テーブル1[[#This Row],[設定項目]]&lt;設定!$F$8,テーブル1[[#This Row],[設定項目]]&lt;&gt;""),テーブル1[[#This Row],[val_J]],NA())</f>
        <v>#N/A</v>
      </c>
      <c r="AD674" s="11" t="e">
        <f>IF(AND(テーブル1[[#This Row],[設定項目]]&lt;設定!$F$8,テーブル1[[#This Row],[設定項目]]&lt;&gt;""),テーブル1[[#This Row],[val_K]],NA())</f>
        <v>#N/A</v>
      </c>
      <c r="AE674" s="11">
        <f>IF(AND('グラフ(cCa-P)'!$I$11="ON",テーブル1[[#This Row],[ラベル表示]]=TRUE),テーブル1[[#This Row],[名前]],"")</f>
        <v>0</v>
      </c>
      <c r="AF674" s="11">
        <f>IF(AND('グラフ(PTH-cCa,P)'!$I$31="ON",テーブル1[[#This Row],[ラベル表示]]=TRUE),テーブル1[[#This Row],[名前]],"")</f>
        <v>0</v>
      </c>
      <c r="AG674" s="11">
        <f>IF(AND('グラフ(PTH-cCa,P)'!$Y$31="ON",テーブル1[[#This Row],[ラベル表示]]=TRUE),テーブル1[[#This Row],[名前]],"")</f>
        <v>0</v>
      </c>
      <c r="AH674" s="76">
        <f t="shared" si="21"/>
        <v>0</v>
      </c>
    </row>
    <row r="675" spans="2:34" ht="20.399999999999999" customHeight="1" x14ac:dyDescent="0.45">
      <c r="B675" s="129" t="b">
        <v>1</v>
      </c>
      <c r="C675" s="88">
        <f t="shared" si="20"/>
        <v>671</v>
      </c>
      <c r="D675" s="144"/>
      <c r="E675" s="8"/>
      <c r="F675" s="8"/>
      <c r="G675" s="8"/>
      <c r="H675" s="8"/>
      <c r="I675" s="8"/>
      <c r="J675" s="8"/>
      <c r="K675" s="136" t="str">
        <f>テーブル1[[#This Row],[cCa(mg/dL) '[自動計算']_グラフ表示用]]</f>
        <v/>
      </c>
      <c r="L675" s="8"/>
      <c r="M675" s="8"/>
      <c r="N675" s="59"/>
      <c r="O6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5" s="130" t="e">
        <f>IF(AND(テーブル1[[#This Row],[cCa(mg/dL) '[自動計算']_グラフ表示用]]&lt;&gt;"",テーブル1[[#This Row],[ラベル表示]]=TRUE),テーブル1[[#This Row],[cCa(mg/dL) '[自動計算']_グラフ表示用]],NA())</f>
        <v>#N/A</v>
      </c>
      <c r="Q675" s="130" t="e">
        <f>IF(AND(テーブル1[[#This Row],[P(mg/dL)]]&lt;&gt;"",テーブル1[[#This Row],[ラベル表示]]=TRUE),テーブル1[[#This Row],[P(mg/dL)]],NA())</f>
        <v>#N/A</v>
      </c>
      <c r="R675" s="130" t="e">
        <f>IF(AND(テーブル1[[#This Row],[設定項目]]&lt;&gt;"",テーブル1[[#This Row],[ラベル表示]]=TRUE),テーブル1[[#This Row],[設定項目]],NA())</f>
        <v>#N/A</v>
      </c>
      <c r="S675" s="58" t="e">
        <f>IF(テーブル1[[#This Row],[設定項目]]&gt;=設定!$D$13,テーブル1[[#This Row],[val_J]],NA())</f>
        <v>#N/A</v>
      </c>
      <c r="T675" s="11" t="e">
        <f>IF(テーブル1[[#This Row],[設定項目]]&gt;=設定!$D$13,テーブル1[[#This Row],[val_K]],NA())</f>
        <v>#N/A</v>
      </c>
      <c r="U675" s="11" t="e">
        <f>IF(AND(テーブル1[[#This Row],[設定項目]]&lt;設定!$D$13,テーブル1[[#This Row],[設定項目]]&gt;=設定!$D$12),テーブル1[[#This Row],[val_J]],NA())</f>
        <v>#N/A</v>
      </c>
      <c r="V675" s="11" t="e">
        <f>IF(AND(テーブル1[[#This Row],[設定項目]]&lt;設定!$D$13,テーブル1[[#This Row],[設定項目]]&gt;=設定!$D$12),テーブル1[[#This Row],[val_K]],NA())</f>
        <v>#N/A</v>
      </c>
      <c r="W675" s="11" t="e">
        <f>IF(AND(テーブル1[[#This Row],[設定項目]]&lt;設定!$D$12,テーブル1[[#This Row],[設定項目]]&gt;=設定!$D$11),テーブル1[[#This Row],[val_J]],NA())</f>
        <v>#N/A</v>
      </c>
      <c r="X675" s="11" t="e">
        <f>IF(AND(テーブル1[[#This Row],[設定項目]]&lt;設定!$D$12,テーブル1[[#This Row],[設定項目]]&gt;=設定!$D$11),テーブル1[[#This Row],[val_K]],NA())</f>
        <v>#N/A</v>
      </c>
      <c r="Y675" s="11" t="e">
        <f>IF(AND(テーブル1[[#This Row],[設定項目]]&lt;設定!$D$11,テーブル1[[#This Row],[設定項目]]&gt;=設定!$D$10),テーブル1[[#This Row],[val_J]],NA())</f>
        <v>#N/A</v>
      </c>
      <c r="Z675" s="11" t="e">
        <f>IF(AND(テーブル1[[#This Row],[設定項目]]&lt;設定!$D$11,テーブル1[[#This Row],[設定項目]]&gt;=設定!$D$10),テーブル1[[#This Row],[val_K]],NA())</f>
        <v>#N/A</v>
      </c>
      <c r="AA675" s="11" t="e">
        <f>IF(AND(テーブル1[[#This Row],[設定項目]]&lt;設定!$D$10,テーブル1[[#This Row],[設定項目]]&gt;=設定!$D$9),テーブル1[[#This Row],[val_J]],NA())</f>
        <v>#N/A</v>
      </c>
      <c r="AB675" s="11" t="e">
        <f>IF(AND(テーブル1[[#This Row],[設定項目]]&lt;設定!$D$10,テーブル1[[#This Row],[設定項目]]&gt;=設定!$D$9),テーブル1[[#This Row],[val_K]],NA())</f>
        <v>#N/A</v>
      </c>
      <c r="AC675" s="11" t="e">
        <f>IF(AND(テーブル1[[#This Row],[設定項目]]&lt;設定!$F$8,テーブル1[[#This Row],[設定項目]]&lt;&gt;""),テーブル1[[#This Row],[val_J]],NA())</f>
        <v>#N/A</v>
      </c>
      <c r="AD675" s="11" t="e">
        <f>IF(AND(テーブル1[[#This Row],[設定項目]]&lt;設定!$F$8,テーブル1[[#This Row],[設定項目]]&lt;&gt;""),テーブル1[[#This Row],[val_K]],NA())</f>
        <v>#N/A</v>
      </c>
      <c r="AE675" s="11">
        <f>IF(AND('グラフ(cCa-P)'!$I$11="ON",テーブル1[[#This Row],[ラベル表示]]=TRUE),テーブル1[[#This Row],[名前]],"")</f>
        <v>0</v>
      </c>
      <c r="AF675" s="11">
        <f>IF(AND('グラフ(PTH-cCa,P)'!$I$31="ON",テーブル1[[#This Row],[ラベル表示]]=TRUE),テーブル1[[#This Row],[名前]],"")</f>
        <v>0</v>
      </c>
      <c r="AG675" s="11">
        <f>IF(AND('グラフ(PTH-cCa,P)'!$Y$31="ON",テーブル1[[#This Row],[ラベル表示]]=TRUE),テーブル1[[#This Row],[名前]],"")</f>
        <v>0</v>
      </c>
      <c r="AH675" s="76">
        <f t="shared" si="21"/>
        <v>0</v>
      </c>
    </row>
    <row r="676" spans="2:34" ht="20.399999999999999" customHeight="1" x14ac:dyDescent="0.45">
      <c r="B676" s="129" t="b">
        <v>1</v>
      </c>
      <c r="C676" s="88">
        <f t="shared" si="20"/>
        <v>672</v>
      </c>
      <c r="D676" s="144"/>
      <c r="E676" s="8"/>
      <c r="F676" s="8"/>
      <c r="G676" s="8"/>
      <c r="H676" s="8"/>
      <c r="I676" s="8"/>
      <c r="J676" s="8"/>
      <c r="K676" s="136" t="str">
        <f>テーブル1[[#This Row],[cCa(mg/dL) '[自動計算']_グラフ表示用]]</f>
        <v/>
      </c>
      <c r="L676" s="8"/>
      <c r="M676" s="8"/>
      <c r="N676" s="59"/>
      <c r="O6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6" s="130" t="e">
        <f>IF(AND(テーブル1[[#This Row],[cCa(mg/dL) '[自動計算']_グラフ表示用]]&lt;&gt;"",テーブル1[[#This Row],[ラベル表示]]=TRUE),テーブル1[[#This Row],[cCa(mg/dL) '[自動計算']_グラフ表示用]],NA())</f>
        <v>#N/A</v>
      </c>
      <c r="Q676" s="130" t="e">
        <f>IF(AND(テーブル1[[#This Row],[P(mg/dL)]]&lt;&gt;"",テーブル1[[#This Row],[ラベル表示]]=TRUE),テーブル1[[#This Row],[P(mg/dL)]],NA())</f>
        <v>#N/A</v>
      </c>
      <c r="R676" s="130" t="e">
        <f>IF(AND(テーブル1[[#This Row],[設定項目]]&lt;&gt;"",テーブル1[[#This Row],[ラベル表示]]=TRUE),テーブル1[[#This Row],[設定項目]],NA())</f>
        <v>#N/A</v>
      </c>
      <c r="S676" s="58" t="e">
        <f>IF(テーブル1[[#This Row],[設定項目]]&gt;=設定!$D$13,テーブル1[[#This Row],[val_J]],NA())</f>
        <v>#N/A</v>
      </c>
      <c r="T676" s="11" t="e">
        <f>IF(テーブル1[[#This Row],[設定項目]]&gt;=設定!$D$13,テーブル1[[#This Row],[val_K]],NA())</f>
        <v>#N/A</v>
      </c>
      <c r="U676" s="11" t="e">
        <f>IF(AND(テーブル1[[#This Row],[設定項目]]&lt;設定!$D$13,テーブル1[[#This Row],[設定項目]]&gt;=設定!$D$12),テーブル1[[#This Row],[val_J]],NA())</f>
        <v>#N/A</v>
      </c>
      <c r="V676" s="11" t="e">
        <f>IF(AND(テーブル1[[#This Row],[設定項目]]&lt;設定!$D$13,テーブル1[[#This Row],[設定項目]]&gt;=設定!$D$12),テーブル1[[#This Row],[val_K]],NA())</f>
        <v>#N/A</v>
      </c>
      <c r="W676" s="11" t="e">
        <f>IF(AND(テーブル1[[#This Row],[設定項目]]&lt;設定!$D$12,テーブル1[[#This Row],[設定項目]]&gt;=設定!$D$11),テーブル1[[#This Row],[val_J]],NA())</f>
        <v>#N/A</v>
      </c>
      <c r="X676" s="11" t="e">
        <f>IF(AND(テーブル1[[#This Row],[設定項目]]&lt;設定!$D$12,テーブル1[[#This Row],[設定項目]]&gt;=設定!$D$11),テーブル1[[#This Row],[val_K]],NA())</f>
        <v>#N/A</v>
      </c>
      <c r="Y676" s="11" t="e">
        <f>IF(AND(テーブル1[[#This Row],[設定項目]]&lt;設定!$D$11,テーブル1[[#This Row],[設定項目]]&gt;=設定!$D$10),テーブル1[[#This Row],[val_J]],NA())</f>
        <v>#N/A</v>
      </c>
      <c r="Z676" s="11" t="e">
        <f>IF(AND(テーブル1[[#This Row],[設定項目]]&lt;設定!$D$11,テーブル1[[#This Row],[設定項目]]&gt;=設定!$D$10),テーブル1[[#This Row],[val_K]],NA())</f>
        <v>#N/A</v>
      </c>
      <c r="AA676" s="11" t="e">
        <f>IF(AND(テーブル1[[#This Row],[設定項目]]&lt;設定!$D$10,テーブル1[[#This Row],[設定項目]]&gt;=設定!$D$9),テーブル1[[#This Row],[val_J]],NA())</f>
        <v>#N/A</v>
      </c>
      <c r="AB676" s="11" t="e">
        <f>IF(AND(テーブル1[[#This Row],[設定項目]]&lt;設定!$D$10,テーブル1[[#This Row],[設定項目]]&gt;=設定!$D$9),テーブル1[[#This Row],[val_K]],NA())</f>
        <v>#N/A</v>
      </c>
      <c r="AC676" s="11" t="e">
        <f>IF(AND(テーブル1[[#This Row],[設定項目]]&lt;設定!$F$8,テーブル1[[#This Row],[設定項目]]&lt;&gt;""),テーブル1[[#This Row],[val_J]],NA())</f>
        <v>#N/A</v>
      </c>
      <c r="AD676" s="11" t="e">
        <f>IF(AND(テーブル1[[#This Row],[設定項目]]&lt;設定!$F$8,テーブル1[[#This Row],[設定項目]]&lt;&gt;""),テーブル1[[#This Row],[val_K]],NA())</f>
        <v>#N/A</v>
      </c>
      <c r="AE676" s="11">
        <f>IF(AND('グラフ(cCa-P)'!$I$11="ON",テーブル1[[#This Row],[ラベル表示]]=TRUE),テーブル1[[#This Row],[名前]],"")</f>
        <v>0</v>
      </c>
      <c r="AF676" s="11">
        <f>IF(AND('グラフ(PTH-cCa,P)'!$I$31="ON",テーブル1[[#This Row],[ラベル表示]]=TRUE),テーブル1[[#This Row],[名前]],"")</f>
        <v>0</v>
      </c>
      <c r="AG676" s="11">
        <f>IF(AND('グラフ(PTH-cCa,P)'!$Y$31="ON",テーブル1[[#This Row],[ラベル表示]]=TRUE),テーブル1[[#This Row],[名前]],"")</f>
        <v>0</v>
      </c>
      <c r="AH676" s="76">
        <f t="shared" si="21"/>
        <v>0</v>
      </c>
    </row>
    <row r="677" spans="2:34" ht="20.399999999999999" customHeight="1" x14ac:dyDescent="0.45">
      <c r="B677" s="129" t="b">
        <v>1</v>
      </c>
      <c r="C677" s="88">
        <f t="shared" si="20"/>
        <v>673</v>
      </c>
      <c r="D677" s="144"/>
      <c r="E677" s="8"/>
      <c r="F677" s="8"/>
      <c r="G677" s="8"/>
      <c r="H677" s="8"/>
      <c r="I677" s="8"/>
      <c r="J677" s="8"/>
      <c r="K677" s="136" t="str">
        <f>テーブル1[[#This Row],[cCa(mg/dL) '[自動計算']_グラフ表示用]]</f>
        <v/>
      </c>
      <c r="L677" s="8"/>
      <c r="M677" s="8"/>
      <c r="N677" s="59"/>
      <c r="O6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7" s="130" t="e">
        <f>IF(AND(テーブル1[[#This Row],[cCa(mg/dL) '[自動計算']_グラフ表示用]]&lt;&gt;"",テーブル1[[#This Row],[ラベル表示]]=TRUE),テーブル1[[#This Row],[cCa(mg/dL) '[自動計算']_グラフ表示用]],NA())</f>
        <v>#N/A</v>
      </c>
      <c r="Q677" s="130" t="e">
        <f>IF(AND(テーブル1[[#This Row],[P(mg/dL)]]&lt;&gt;"",テーブル1[[#This Row],[ラベル表示]]=TRUE),テーブル1[[#This Row],[P(mg/dL)]],NA())</f>
        <v>#N/A</v>
      </c>
      <c r="R677" s="130" t="e">
        <f>IF(AND(テーブル1[[#This Row],[設定項目]]&lt;&gt;"",テーブル1[[#This Row],[ラベル表示]]=TRUE),テーブル1[[#This Row],[設定項目]],NA())</f>
        <v>#N/A</v>
      </c>
      <c r="S677" s="58" t="e">
        <f>IF(テーブル1[[#This Row],[設定項目]]&gt;=設定!$D$13,テーブル1[[#This Row],[val_J]],NA())</f>
        <v>#N/A</v>
      </c>
      <c r="T677" s="11" t="e">
        <f>IF(テーブル1[[#This Row],[設定項目]]&gt;=設定!$D$13,テーブル1[[#This Row],[val_K]],NA())</f>
        <v>#N/A</v>
      </c>
      <c r="U677" s="11" t="e">
        <f>IF(AND(テーブル1[[#This Row],[設定項目]]&lt;設定!$D$13,テーブル1[[#This Row],[設定項目]]&gt;=設定!$D$12),テーブル1[[#This Row],[val_J]],NA())</f>
        <v>#N/A</v>
      </c>
      <c r="V677" s="11" t="e">
        <f>IF(AND(テーブル1[[#This Row],[設定項目]]&lt;設定!$D$13,テーブル1[[#This Row],[設定項目]]&gt;=設定!$D$12),テーブル1[[#This Row],[val_K]],NA())</f>
        <v>#N/A</v>
      </c>
      <c r="W677" s="11" t="e">
        <f>IF(AND(テーブル1[[#This Row],[設定項目]]&lt;設定!$D$12,テーブル1[[#This Row],[設定項目]]&gt;=設定!$D$11),テーブル1[[#This Row],[val_J]],NA())</f>
        <v>#N/A</v>
      </c>
      <c r="X677" s="11" t="e">
        <f>IF(AND(テーブル1[[#This Row],[設定項目]]&lt;設定!$D$12,テーブル1[[#This Row],[設定項目]]&gt;=設定!$D$11),テーブル1[[#This Row],[val_K]],NA())</f>
        <v>#N/A</v>
      </c>
      <c r="Y677" s="11" t="e">
        <f>IF(AND(テーブル1[[#This Row],[設定項目]]&lt;設定!$D$11,テーブル1[[#This Row],[設定項目]]&gt;=設定!$D$10),テーブル1[[#This Row],[val_J]],NA())</f>
        <v>#N/A</v>
      </c>
      <c r="Z677" s="11" t="e">
        <f>IF(AND(テーブル1[[#This Row],[設定項目]]&lt;設定!$D$11,テーブル1[[#This Row],[設定項目]]&gt;=設定!$D$10),テーブル1[[#This Row],[val_K]],NA())</f>
        <v>#N/A</v>
      </c>
      <c r="AA677" s="11" t="e">
        <f>IF(AND(テーブル1[[#This Row],[設定項目]]&lt;設定!$D$10,テーブル1[[#This Row],[設定項目]]&gt;=設定!$D$9),テーブル1[[#This Row],[val_J]],NA())</f>
        <v>#N/A</v>
      </c>
      <c r="AB677" s="11" t="e">
        <f>IF(AND(テーブル1[[#This Row],[設定項目]]&lt;設定!$D$10,テーブル1[[#This Row],[設定項目]]&gt;=設定!$D$9),テーブル1[[#This Row],[val_K]],NA())</f>
        <v>#N/A</v>
      </c>
      <c r="AC677" s="11" t="e">
        <f>IF(AND(テーブル1[[#This Row],[設定項目]]&lt;設定!$F$8,テーブル1[[#This Row],[設定項目]]&lt;&gt;""),テーブル1[[#This Row],[val_J]],NA())</f>
        <v>#N/A</v>
      </c>
      <c r="AD677" s="11" t="e">
        <f>IF(AND(テーブル1[[#This Row],[設定項目]]&lt;設定!$F$8,テーブル1[[#This Row],[設定項目]]&lt;&gt;""),テーブル1[[#This Row],[val_K]],NA())</f>
        <v>#N/A</v>
      </c>
      <c r="AE677" s="11">
        <f>IF(AND('グラフ(cCa-P)'!$I$11="ON",テーブル1[[#This Row],[ラベル表示]]=TRUE),テーブル1[[#This Row],[名前]],"")</f>
        <v>0</v>
      </c>
      <c r="AF677" s="11">
        <f>IF(AND('グラフ(PTH-cCa,P)'!$I$31="ON",テーブル1[[#This Row],[ラベル表示]]=TRUE),テーブル1[[#This Row],[名前]],"")</f>
        <v>0</v>
      </c>
      <c r="AG677" s="11">
        <f>IF(AND('グラフ(PTH-cCa,P)'!$Y$31="ON",テーブル1[[#This Row],[ラベル表示]]=TRUE),テーブル1[[#This Row],[名前]],"")</f>
        <v>0</v>
      </c>
      <c r="AH677" s="76">
        <f t="shared" si="21"/>
        <v>0</v>
      </c>
    </row>
    <row r="678" spans="2:34" ht="20.399999999999999" customHeight="1" x14ac:dyDescent="0.45">
      <c r="B678" s="129" t="b">
        <v>1</v>
      </c>
      <c r="C678" s="88">
        <f t="shared" si="20"/>
        <v>674</v>
      </c>
      <c r="D678" s="144"/>
      <c r="E678" s="8"/>
      <c r="F678" s="8"/>
      <c r="G678" s="8"/>
      <c r="H678" s="8"/>
      <c r="I678" s="8"/>
      <c r="J678" s="8"/>
      <c r="K678" s="136" t="str">
        <f>テーブル1[[#This Row],[cCa(mg/dL) '[自動計算']_グラフ表示用]]</f>
        <v/>
      </c>
      <c r="L678" s="8"/>
      <c r="M678" s="8"/>
      <c r="N678" s="59"/>
      <c r="O6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8" s="130" t="e">
        <f>IF(AND(テーブル1[[#This Row],[cCa(mg/dL) '[自動計算']_グラフ表示用]]&lt;&gt;"",テーブル1[[#This Row],[ラベル表示]]=TRUE),テーブル1[[#This Row],[cCa(mg/dL) '[自動計算']_グラフ表示用]],NA())</f>
        <v>#N/A</v>
      </c>
      <c r="Q678" s="130" t="e">
        <f>IF(AND(テーブル1[[#This Row],[P(mg/dL)]]&lt;&gt;"",テーブル1[[#This Row],[ラベル表示]]=TRUE),テーブル1[[#This Row],[P(mg/dL)]],NA())</f>
        <v>#N/A</v>
      </c>
      <c r="R678" s="130" t="e">
        <f>IF(AND(テーブル1[[#This Row],[設定項目]]&lt;&gt;"",テーブル1[[#This Row],[ラベル表示]]=TRUE),テーブル1[[#This Row],[設定項目]],NA())</f>
        <v>#N/A</v>
      </c>
      <c r="S678" s="58" t="e">
        <f>IF(テーブル1[[#This Row],[設定項目]]&gt;=設定!$D$13,テーブル1[[#This Row],[val_J]],NA())</f>
        <v>#N/A</v>
      </c>
      <c r="T678" s="11" t="e">
        <f>IF(テーブル1[[#This Row],[設定項目]]&gt;=設定!$D$13,テーブル1[[#This Row],[val_K]],NA())</f>
        <v>#N/A</v>
      </c>
      <c r="U678" s="11" t="e">
        <f>IF(AND(テーブル1[[#This Row],[設定項目]]&lt;設定!$D$13,テーブル1[[#This Row],[設定項目]]&gt;=設定!$D$12),テーブル1[[#This Row],[val_J]],NA())</f>
        <v>#N/A</v>
      </c>
      <c r="V678" s="11" t="e">
        <f>IF(AND(テーブル1[[#This Row],[設定項目]]&lt;設定!$D$13,テーブル1[[#This Row],[設定項目]]&gt;=設定!$D$12),テーブル1[[#This Row],[val_K]],NA())</f>
        <v>#N/A</v>
      </c>
      <c r="W678" s="11" t="e">
        <f>IF(AND(テーブル1[[#This Row],[設定項目]]&lt;設定!$D$12,テーブル1[[#This Row],[設定項目]]&gt;=設定!$D$11),テーブル1[[#This Row],[val_J]],NA())</f>
        <v>#N/A</v>
      </c>
      <c r="X678" s="11" t="e">
        <f>IF(AND(テーブル1[[#This Row],[設定項目]]&lt;設定!$D$12,テーブル1[[#This Row],[設定項目]]&gt;=設定!$D$11),テーブル1[[#This Row],[val_K]],NA())</f>
        <v>#N/A</v>
      </c>
      <c r="Y678" s="11" t="e">
        <f>IF(AND(テーブル1[[#This Row],[設定項目]]&lt;設定!$D$11,テーブル1[[#This Row],[設定項目]]&gt;=設定!$D$10),テーブル1[[#This Row],[val_J]],NA())</f>
        <v>#N/A</v>
      </c>
      <c r="Z678" s="11" t="e">
        <f>IF(AND(テーブル1[[#This Row],[設定項目]]&lt;設定!$D$11,テーブル1[[#This Row],[設定項目]]&gt;=設定!$D$10),テーブル1[[#This Row],[val_K]],NA())</f>
        <v>#N/A</v>
      </c>
      <c r="AA678" s="11" t="e">
        <f>IF(AND(テーブル1[[#This Row],[設定項目]]&lt;設定!$D$10,テーブル1[[#This Row],[設定項目]]&gt;=設定!$D$9),テーブル1[[#This Row],[val_J]],NA())</f>
        <v>#N/A</v>
      </c>
      <c r="AB678" s="11" t="e">
        <f>IF(AND(テーブル1[[#This Row],[設定項目]]&lt;設定!$D$10,テーブル1[[#This Row],[設定項目]]&gt;=設定!$D$9),テーブル1[[#This Row],[val_K]],NA())</f>
        <v>#N/A</v>
      </c>
      <c r="AC678" s="11" t="e">
        <f>IF(AND(テーブル1[[#This Row],[設定項目]]&lt;設定!$F$8,テーブル1[[#This Row],[設定項目]]&lt;&gt;""),テーブル1[[#This Row],[val_J]],NA())</f>
        <v>#N/A</v>
      </c>
      <c r="AD678" s="11" t="e">
        <f>IF(AND(テーブル1[[#This Row],[設定項目]]&lt;設定!$F$8,テーブル1[[#This Row],[設定項目]]&lt;&gt;""),テーブル1[[#This Row],[val_K]],NA())</f>
        <v>#N/A</v>
      </c>
      <c r="AE678" s="11">
        <f>IF(AND('グラフ(cCa-P)'!$I$11="ON",テーブル1[[#This Row],[ラベル表示]]=TRUE),テーブル1[[#This Row],[名前]],"")</f>
        <v>0</v>
      </c>
      <c r="AF678" s="11">
        <f>IF(AND('グラフ(PTH-cCa,P)'!$I$31="ON",テーブル1[[#This Row],[ラベル表示]]=TRUE),テーブル1[[#This Row],[名前]],"")</f>
        <v>0</v>
      </c>
      <c r="AG678" s="11">
        <f>IF(AND('グラフ(PTH-cCa,P)'!$Y$31="ON",テーブル1[[#This Row],[ラベル表示]]=TRUE),テーブル1[[#This Row],[名前]],"")</f>
        <v>0</v>
      </c>
      <c r="AH678" s="76">
        <f t="shared" si="21"/>
        <v>0</v>
      </c>
    </row>
    <row r="679" spans="2:34" ht="20.399999999999999" customHeight="1" x14ac:dyDescent="0.45">
      <c r="B679" s="129" t="b">
        <v>1</v>
      </c>
      <c r="C679" s="88">
        <f t="shared" si="20"/>
        <v>675</v>
      </c>
      <c r="D679" s="144"/>
      <c r="E679" s="8"/>
      <c r="F679" s="8"/>
      <c r="G679" s="8"/>
      <c r="H679" s="8"/>
      <c r="I679" s="8"/>
      <c r="J679" s="8"/>
      <c r="K679" s="136" t="str">
        <f>テーブル1[[#This Row],[cCa(mg/dL) '[自動計算']_グラフ表示用]]</f>
        <v/>
      </c>
      <c r="L679" s="8"/>
      <c r="M679" s="8"/>
      <c r="N679" s="59"/>
      <c r="O6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79" s="130" t="e">
        <f>IF(AND(テーブル1[[#This Row],[cCa(mg/dL) '[自動計算']_グラフ表示用]]&lt;&gt;"",テーブル1[[#This Row],[ラベル表示]]=TRUE),テーブル1[[#This Row],[cCa(mg/dL) '[自動計算']_グラフ表示用]],NA())</f>
        <v>#N/A</v>
      </c>
      <c r="Q679" s="130" t="e">
        <f>IF(AND(テーブル1[[#This Row],[P(mg/dL)]]&lt;&gt;"",テーブル1[[#This Row],[ラベル表示]]=TRUE),テーブル1[[#This Row],[P(mg/dL)]],NA())</f>
        <v>#N/A</v>
      </c>
      <c r="R679" s="130" t="e">
        <f>IF(AND(テーブル1[[#This Row],[設定項目]]&lt;&gt;"",テーブル1[[#This Row],[ラベル表示]]=TRUE),テーブル1[[#This Row],[設定項目]],NA())</f>
        <v>#N/A</v>
      </c>
      <c r="S679" s="58" t="e">
        <f>IF(テーブル1[[#This Row],[設定項目]]&gt;=設定!$D$13,テーブル1[[#This Row],[val_J]],NA())</f>
        <v>#N/A</v>
      </c>
      <c r="T679" s="11" t="e">
        <f>IF(テーブル1[[#This Row],[設定項目]]&gt;=設定!$D$13,テーブル1[[#This Row],[val_K]],NA())</f>
        <v>#N/A</v>
      </c>
      <c r="U679" s="11" t="e">
        <f>IF(AND(テーブル1[[#This Row],[設定項目]]&lt;設定!$D$13,テーブル1[[#This Row],[設定項目]]&gt;=設定!$D$12),テーブル1[[#This Row],[val_J]],NA())</f>
        <v>#N/A</v>
      </c>
      <c r="V679" s="11" t="e">
        <f>IF(AND(テーブル1[[#This Row],[設定項目]]&lt;設定!$D$13,テーブル1[[#This Row],[設定項目]]&gt;=設定!$D$12),テーブル1[[#This Row],[val_K]],NA())</f>
        <v>#N/A</v>
      </c>
      <c r="W679" s="11" t="e">
        <f>IF(AND(テーブル1[[#This Row],[設定項目]]&lt;設定!$D$12,テーブル1[[#This Row],[設定項目]]&gt;=設定!$D$11),テーブル1[[#This Row],[val_J]],NA())</f>
        <v>#N/A</v>
      </c>
      <c r="X679" s="11" t="e">
        <f>IF(AND(テーブル1[[#This Row],[設定項目]]&lt;設定!$D$12,テーブル1[[#This Row],[設定項目]]&gt;=設定!$D$11),テーブル1[[#This Row],[val_K]],NA())</f>
        <v>#N/A</v>
      </c>
      <c r="Y679" s="11" t="e">
        <f>IF(AND(テーブル1[[#This Row],[設定項目]]&lt;設定!$D$11,テーブル1[[#This Row],[設定項目]]&gt;=設定!$D$10),テーブル1[[#This Row],[val_J]],NA())</f>
        <v>#N/A</v>
      </c>
      <c r="Z679" s="11" t="e">
        <f>IF(AND(テーブル1[[#This Row],[設定項目]]&lt;設定!$D$11,テーブル1[[#This Row],[設定項目]]&gt;=設定!$D$10),テーブル1[[#This Row],[val_K]],NA())</f>
        <v>#N/A</v>
      </c>
      <c r="AA679" s="11" t="e">
        <f>IF(AND(テーブル1[[#This Row],[設定項目]]&lt;設定!$D$10,テーブル1[[#This Row],[設定項目]]&gt;=設定!$D$9),テーブル1[[#This Row],[val_J]],NA())</f>
        <v>#N/A</v>
      </c>
      <c r="AB679" s="11" t="e">
        <f>IF(AND(テーブル1[[#This Row],[設定項目]]&lt;設定!$D$10,テーブル1[[#This Row],[設定項目]]&gt;=設定!$D$9),テーブル1[[#This Row],[val_K]],NA())</f>
        <v>#N/A</v>
      </c>
      <c r="AC679" s="11" t="e">
        <f>IF(AND(テーブル1[[#This Row],[設定項目]]&lt;設定!$F$8,テーブル1[[#This Row],[設定項目]]&lt;&gt;""),テーブル1[[#This Row],[val_J]],NA())</f>
        <v>#N/A</v>
      </c>
      <c r="AD679" s="11" t="e">
        <f>IF(AND(テーブル1[[#This Row],[設定項目]]&lt;設定!$F$8,テーブル1[[#This Row],[設定項目]]&lt;&gt;""),テーブル1[[#This Row],[val_K]],NA())</f>
        <v>#N/A</v>
      </c>
      <c r="AE679" s="11">
        <f>IF(AND('グラフ(cCa-P)'!$I$11="ON",テーブル1[[#This Row],[ラベル表示]]=TRUE),テーブル1[[#This Row],[名前]],"")</f>
        <v>0</v>
      </c>
      <c r="AF679" s="11">
        <f>IF(AND('グラフ(PTH-cCa,P)'!$I$31="ON",テーブル1[[#This Row],[ラベル表示]]=TRUE),テーブル1[[#This Row],[名前]],"")</f>
        <v>0</v>
      </c>
      <c r="AG679" s="11">
        <f>IF(AND('グラフ(PTH-cCa,P)'!$Y$31="ON",テーブル1[[#This Row],[ラベル表示]]=TRUE),テーブル1[[#This Row],[名前]],"")</f>
        <v>0</v>
      </c>
      <c r="AH679" s="76">
        <f t="shared" si="21"/>
        <v>0</v>
      </c>
    </row>
    <row r="680" spans="2:34" ht="20.399999999999999" customHeight="1" x14ac:dyDescent="0.45">
      <c r="B680" s="129" t="b">
        <v>1</v>
      </c>
      <c r="C680" s="88">
        <f t="shared" si="20"/>
        <v>676</v>
      </c>
      <c r="D680" s="144"/>
      <c r="E680" s="8"/>
      <c r="F680" s="8"/>
      <c r="G680" s="8"/>
      <c r="H680" s="8"/>
      <c r="I680" s="8"/>
      <c r="J680" s="8"/>
      <c r="K680" s="136" t="str">
        <f>テーブル1[[#This Row],[cCa(mg/dL) '[自動計算']_グラフ表示用]]</f>
        <v/>
      </c>
      <c r="L680" s="8"/>
      <c r="M680" s="8"/>
      <c r="N680" s="59"/>
      <c r="O6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0" s="130" t="e">
        <f>IF(AND(テーブル1[[#This Row],[cCa(mg/dL) '[自動計算']_グラフ表示用]]&lt;&gt;"",テーブル1[[#This Row],[ラベル表示]]=TRUE),テーブル1[[#This Row],[cCa(mg/dL) '[自動計算']_グラフ表示用]],NA())</f>
        <v>#N/A</v>
      </c>
      <c r="Q680" s="130" t="e">
        <f>IF(AND(テーブル1[[#This Row],[P(mg/dL)]]&lt;&gt;"",テーブル1[[#This Row],[ラベル表示]]=TRUE),テーブル1[[#This Row],[P(mg/dL)]],NA())</f>
        <v>#N/A</v>
      </c>
      <c r="R680" s="130" t="e">
        <f>IF(AND(テーブル1[[#This Row],[設定項目]]&lt;&gt;"",テーブル1[[#This Row],[ラベル表示]]=TRUE),テーブル1[[#This Row],[設定項目]],NA())</f>
        <v>#N/A</v>
      </c>
      <c r="S680" s="58" t="e">
        <f>IF(テーブル1[[#This Row],[設定項目]]&gt;=設定!$D$13,テーブル1[[#This Row],[val_J]],NA())</f>
        <v>#N/A</v>
      </c>
      <c r="T680" s="11" t="e">
        <f>IF(テーブル1[[#This Row],[設定項目]]&gt;=設定!$D$13,テーブル1[[#This Row],[val_K]],NA())</f>
        <v>#N/A</v>
      </c>
      <c r="U680" s="11" t="e">
        <f>IF(AND(テーブル1[[#This Row],[設定項目]]&lt;設定!$D$13,テーブル1[[#This Row],[設定項目]]&gt;=設定!$D$12),テーブル1[[#This Row],[val_J]],NA())</f>
        <v>#N/A</v>
      </c>
      <c r="V680" s="11" t="e">
        <f>IF(AND(テーブル1[[#This Row],[設定項目]]&lt;設定!$D$13,テーブル1[[#This Row],[設定項目]]&gt;=設定!$D$12),テーブル1[[#This Row],[val_K]],NA())</f>
        <v>#N/A</v>
      </c>
      <c r="W680" s="11" t="e">
        <f>IF(AND(テーブル1[[#This Row],[設定項目]]&lt;設定!$D$12,テーブル1[[#This Row],[設定項目]]&gt;=設定!$D$11),テーブル1[[#This Row],[val_J]],NA())</f>
        <v>#N/A</v>
      </c>
      <c r="X680" s="11" t="e">
        <f>IF(AND(テーブル1[[#This Row],[設定項目]]&lt;設定!$D$12,テーブル1[[#This Row],[設定項目]]&gt;=設定!$D$11),テーブル1[[#This Row],[val_K]],NA())</f>
        <v>#N/A</v>
      </c>
      <c r="Y680" s="11" t="e">
        <f>IF(AND(テーブル1[[#This Row],[設定項目]]&lt;設定!$D$11,テーブル1[[#This Row],[設定項目]]&gt;=設定!$D$10),テーブル1[[#This Row],[val_J]],NA())</f>
        <v>#N/A</v>
      </c>
      <c r="Z680" s="11" t="e">
        <f>IF(AND(テーブル1[[#This Row],[設定項目]]&lt;設定!$D$11,テーブル1[[#This Row],[設定項目]]&gt;=設定!$D$10),テーブル1[[#This Row],[val_K]],NA())</f>
        <v>#N/A</v>
      </c>
      <c r="AA680" s="11" t="e">
        <f>IF(AND(テーブル1[[#This Row],[設定項目]]&lt;設定!$D$10,テーブル1[[#This Row],[設定項目]]&gt;=設定!$D$9),テーブル1[[#This Row],[val_J]],NA())</f>
        <v>#N/A</v>
      </c>
      <c r="AB680" s="11" t="e">
        <f>IF(AND(テーブル1[[#This Row],[設定項目]]&lt;設定!$D$10,テーブル1[[#This Row],[設定項目]]&gt;=設定!$D$9),テーブル1[[#This Row],[val_K]],NA())</f>
        <v>#N/A</v>
      </c>
      <c r="AC680" s="11" t="e">
        <f>IF(AND(テーブル1[[#This Row],[設定項目]]&lt;設定!$F$8,テーブル1[[#This Row],[設定項目]]&lt;&gt;""),テーブル1[[#This Row],[val_J]],NA())</f>
        <v>#N/A</v>
      </c>
      <c r="AD680" s="11" t="e">
        <f>IF(AND(テーブル1[[#This Row],[設定項目]]&lt;設定!$F$8,テーブル1[[#This Row],[設定項目]]&lt;&gt;""),テーブル1[[#This Row],[val_K]],NA())</f>
        <v>#N/A</v>
      </c>
      <c r="AE680" s="11">
        <f>IF(AND('グラフ(cCa-P)'!$I$11="ON",テーブル1[[#This Row],[ラベル表示]]=TRUE),テーブル1[[#This Row],[名前]],"")</f>
        <v>0</v>
      </c>
      <c r="AF680" s="11">
        <f>IF(AND('グラフ(PTH-cCa,P)'!$I$31="ON",テーブル1[[#This Row],[ラベル表示]]=TRUE),テーブル1[[#This Row],[名前]],"")</f>
        <v>0</v>
      </c>
      <c r="AG680" s="11">
        <f>IF(AND('グラフ(PTH-cCa,P)'!$Y$31="ON",テーブル1[[#This Row],[ラベル表示]]=TRUE),テーブル1[[#This Row],[名前]],"")</f>
        <v>0</v>
      </c>
      <c r="AH680" s="76">
        <f t="shared" si="21"/>
        <v>0</v>
      </c>
    </row>
    <row r="681" spans="2:34" ht="20.399999999999999" customHeight="1" x14ac:dyDescent="0.45">
      <c r="B681" s="129" t="b">
        <v>1</v>
      </c>
      <c r="C681" s="88">
        <f t="shared" si="20"/>
        <v>677</v>
      </c>
      <c r="D681" s="144"/>
      <c r="E681" s="8"/>
      <c r="F681" s="8"/>
      <c r="G681" s="8"/>
      <c r="H681" s="8"/>
      <c r="I681" s="8"/>
      <c r="J681" s="8"/>
      <c r="K681" s="136" t="str">
        <f>テーブル1[[#This Row],[cCa(mg/dL) '[自動計算']_グラフ表示用]]</f>
        <v/>
      </c>
      <c r="L681" s="8"/>
      <c r="M681" s="8"/>
      <c r="N681" s="59"/>
      <c r="O6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1" s="130" t="e">
        <f>IF(AND(テーブル1[[#This Row],[cCa(mg/dL) '[自動計算']_グラフ表示用]]&lt;&gt;"",テーブル1[[#This Row],[ラベル表示]]=TRUE),テーブル1[[#This Row],[cCa(mg/dL) '[自動計算']_グラフ表示用]],NA())</f>
        <v>#N/A</v>
      </c>
      <c r="Q681" s="130" t="e">
        <f>IF(AND(テーブル1[[#This Row],[P(mg/dL)]]&lt;&gt;"",テーブル1[[#This Row],[ラベル表示]]=TRUE),テーブル1[[#This Row],[P(mg/dL)]],NA())</f>
        <v>#N/A</v>
      </c>
      <c r="R681" s="130" t="e">
        <f>IF(AND(テーブル1[[#This Row],[設定項目]]&lt;&gt;"",テーブル1[[#This Row],[ラベル表示]]=TRUE),テーブル1[[#This Row],[設定項目]],NA())</f>
        <v>#N/A</v>
      </c>
      <c r="S681" s="58" t="e">
        <f>IF(テーブル1[[#This Row],[設定項目]]&gt;=設定!$D$13,テーブル1[[#This Row],[val_J]],NA())</f>
        <v>#N/A</v>
      </c>
      <c r="T681" s="11" t="e">
        <f>IF(テーブル1[[#This Row],[設定項目]]&gt;=設定!$D$13,テーブル1[[#This Row],[val_K]],NA())</f>
        <v>#N/A</v>
      </c>
      <c r="U681" s="11" t="e">
        <f>IF(AND(テーブル1[[#This Row],[設定項目]]&lt;設定!$D$13,テーブル1[[#This Row],[設定項目]]&gt;=設定!$D$12),テーブル1[[#This Row],[val_J]],NA())</f>
        <v>#N/A</v>
      </c>
      <c r="V681" s="11" t="e">
        <f>IF(AND(テーブル1[[#This Row],[設定項目]]&lt;設定!$D$13,テーブル1[[#This Row],[設定項目]]&gt;=設定!$D$12),テーブル1[[#This Row],[val_K]],NA())</f>
        <v>#N/A</v>
      </c>
      <c r="W681" s="11" t="e">
        <f>IF(AND(テーブル1[[#This Row],[設定項目]]&lt;設定!$D$12,テーブル1[[#This Row],[設定項目]]&gt;=設定!$D$11),テーブル1[[#This Row],[val_J]],NA())</f>
        <v>#N/A</v>
      </c>
      <c r="X681" s="11" t="e">
        <f>IF(AND(テーブル1[[#This Row],[設定項目]]&lt;設定!$D$12,テーブル1[[#This Row],[設定項目]]&gt;=設定!$D$11),テーブル1[[#This Row],[val_K]],NA())</f>
        <v>#N/A</v>
      </c>
      <c r="Y681" s="11" t="e">
        <f>IF(AND(テーブル1[[#This Row],[設定項目]]&lt;設定!$D$11,テーブル1[[#This Row],[設定項目]]&gt;=設定!$D$10),テーブル1[[#This Row],[val_J]],NA())</f>
        <v>#N/A</v>
      </c>
      <c r="Z681" s="11" t="e">
        <f>IF(AND(テーブル1[[#This Row],[設定項目]]&lt;設定!$D$11,テーブル1[[#This Row],[設定項目]]&gt;=設定!$D$10),テーブル1[[#This Row],[val_K]],NA())</f>
        <v>#N/A</v>
      </c>
      <c r="AA681" s="11" t="e">
        <f>IF(AND(テーブル1[[#This Row],[設定項目]]&lt;設定!$D$10,テーブル1[[#This Row],[設定項目]]&gt;=設定!$D$9),テーブル1[[#This Row],[val_J]],NA())</f>
        <v>#N/A</v>
      </c>
      <c r="AB681" s="11" t="e">
        <f>IF(AND(テーブル1[[#This Row],[設定項目]]&lt;設定!$D$10,テーブル1[[#This Row],[設定項目]]&gt;=設定!$D$9),テーブル1[[#This Row],[val_K]],NA())</f>
        <v>#N/A</v>
      </c>
      <c r="AC681" s="11" t="e">
        <f>IF(AND(テーブル1[[#This Row],[設定項目]]&lt;設定!$F$8,テーブル1[[#This Row],[設定項目]]&lt;&gt;""),テーブル1[[#This Row],[val_J]],NA())</f>
        <v>#N/A</v>
      </c>
      <c r="AD681" s="11" t="e">
        <f>IF(AND(テーブル1[[#This Row],[設定項目]]&lt;設定!$F$8,テーブル1[[#This Row],[設定項目]]&lt;&gt;""),テーブル1[[#This Row],[val_K]],NA())</f>
        <v>#N/A</v>
      </c>
      <c r="AE681" s="11">
        <f>IF(AND('グラフ(cCa-P)'!$I$11="ON",テーブル1[[#This Row],[ラベル表示]]=TRUE),テーブル1[[#This Row],[名前]],"")</f>
        <v>0</v>
      </c>
      <c r="AF681" s="11">
        <f>IF(AND('グラフ(PTH-cCa,P)'!$I$31="ON",テーブル1[[#This Row],[ラベル表示]]=TRUE),テーブル1[[#This Row],[名前]],"")</f>
        <v>0</v>
      </c>
      <c r="AG681" s="11">
        <f>IF(AND('グラフ(PTH-cCa,P)'!$Y$31="ON",テーブル1[[#This Row],[ラベル表示]]=TRUE),テーブル1[[#This Row],[名前]],"")</f>
        <v>0</v>
      </c>
      <c r="AH681" s="76">
        <f t="shared" si="21"/>
        <v>0</v>
      </c>
    </row>
    <row r="682" spans="2:34" ht="20.399999999999999" customHeight="1" x14ac:dyDescent="0.45">
      <c r="B682" s="129" t="b">
        <v>1</v>
      </c>
      <c r="C682" s="88">
        <f t="shared" si="20"/>
        <v>678</v>
      </c>
      <c r="D682" s="144"/>
      <c r="E682" s="8"/>
      <c r="F682" s="8"/>
      <c r="G682" s="8"/>
      <c r="H682" s="8"/>
      <c r="I682" s="8"/>
      <c r="J682" s="8"/>
      <c r="K682" s="136" t="str">
        <f>テーブル1[[#This Row],[cCa(mg/dL) '[自動計算']_グラフ表示用]]</f>
        <v/>
      </c>
      <c r="L682" s="8"/>
      <c r="M682" s="8"/>
      <c r="N682" s="59"/>
      <c r="O6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2" s="130" t="e">
        <f>IF(AND(テーブル1[[#This Row],[cCa(mg/dL) '[自動計算']_グラフ表示用]]&lt;&gt;"",テーブル1[[#This Row],[ラベル表示]]=TRUE),テーブル1[[#This Row],[cCa(mg/dL) '[自動計算']_グラフ表示用]],NA())</f>
        <v>#N/A</v>
      </c>
      <c r="Q682" s="130" t="e">
        <f>IF(AND(テーブル1[[#This Row],[P(mg/dL)]]&lt;&gt;"",テーブル1[[#This Row],[ラベル表示]]=TRUE),テーブル1[[#This Row],[P(mg/dL)]],NA())</f>
        <v>#N/A</v>
      </c>
      <c r="R682" s="130" t="e">
        <f>IF(AND(テーブル1[[#This Row],[設定項目]]&lt;&gt;"",テーブル1[[#This Row],[ラベル表示]]=TRUE),テーブル1[[#This Row],[設定項目]],NA())</f>
        <v>#N/A</v>
      </c>
      <c r="S682" s="58" t="e">
        <f>IF(テーブル1[[#This Row],[設定項目]]&gt;=設定!$D$13,テーブル1[[#This Row],[val_J]],NA())</f>
        <v>#N/A</v>
      </c>
      <c r="T682" s="11" t="e">
        <f>IF(テーブル1[[#This Row],[設定項目]]&gt;=設定!$D$13,テーブル1[[#This Row],[val_K]],NA())</f>
        <v>#N/A</v>
      </c>
      <c r="U682" s="11" t="e">
        <f>IF(AND(テーブル1[[#This Row],[設定項目]]&lt;設定!$D$13,テーブル1[[#This Row],[設定項目]]&gt;=設定!$D$12),テーブル1[[#This Row],[val_J]],NA())</f>
        <v>#N/A</v>
      </c>
      <c r="V682" s="11" t="e">
        <f>IF(AND(テーブル1[[#This Row],[設定項目]]&lt;設定!$D$13,テーブル1[[#This Row],[設定項目]]&gt;=設定!$D$12),テーブル1[[#This Row],[val_K]],NA())</f>
        <v>#N/A</v>
      </c>
      <c r="W682" s="11" t="e">
        <f>IF(AND(テーブル1[[#This Row],[設定項目]]&lt;設定!$D$12,テーブル1[[#This Row],[設定項目]]&gt;=設定!$D$11),テーブル1[[#This Row],[val_J]],NA())</f>
        <v>#N/A</v>
      </c>
      <c r="X682" s="11" t="e">
        <f>IF(AND(テーブル1[[#This Row],[設定項目]]&lt;設定!$D$12,テーブル1[[#This Row],[設定項目]]&gt;=設定!$D$11),テーブル1[[#This Row],[val_K]],NA())</f>
        <v>#N/A</v>
      </c>
      <c r="Y682" s="11" t="e">
        <f>IF(AND(テーブル1[[#This Row],[設定項目]]&lt;設定!$D$11,テーブル1[[#This Row],[設定項目]]&gt;=設定!$D$10),テーブル1[[#This Row],[val_J]],NA())</f>
        <v>#N/A</v>
      </c>
      <c r="Z682" s="11" t="e">
        <f>IF(AND(テーブル1[[#This Row],[設定項目]]&lt;設定!$D$11,テーブル1[[#This Row],[設定項目]]&gt;=設定!$D$10),テーブル1[[#This Row],[val_K]],NA())</f>
        <v>#N/A</v>
      </c>
      <c r="AA682" s="11" t="e">
        <f>IF(AND(テーブル1[[#This Row],[設定項目]]&lt;設定!$D$10,テーブル1[[#This Row],[設定項目]]&gt;=設定!$D$9),テーブル1[[#This Row],[val_J]],NA())</f>
        <v>#N/A</v>
      </c>
      <c r="AB682" s="11" t="e">
        <f>IF(AND(テーブル1[[#This Row],[設定項目]]&lt;設定!$D$10,テーブル1[[#This Row],[設定項目]]&gt;=設定!$D$9),テーブル1[[#This Row],[val_K]],NA())</f>
        <v>#N/A</v>
      </c>
      <c r="AC682" s="11" t="e">
        <f>IF(AND(テーブル1[[#This Row],[設定項目]]&lt;設定!$F$8,テーブル1[[#This Row],[設定項目]]&lt;&gt;""),テーブル1[[#This Row],[val_J]],NA())</f>
        <v>#N/A</v>
      </c>
      <c r="AD682" s="11" t="e">
        <f>IF(AND(テーブル1[[#This Row],[設定項目]]&lt;設定!$F$8,テーブル1[[#This Row],[設定項目]]&lt;&gt;""),テーブル1[[#This Row],[val_K]],NA())</f>
        <v>#N/A</v>
      </c>
      <c r="AE682" s="11">
        <f>IF(AND('グラフ(cCa-P)'!$I$11="ON",テーブル1[[#This Row],[ラベル表示]]=TRUE),テーブル1[[#This Row],[名前]],"")</f>
        <v>0</v>
      </c>
      <c r="AF682" s="11">
        <f>IF(AND('グラフ(PTH-cCa,P)'!$I$31="ON",テーブル1[[#This Row],[ラベル表示]]=TRUE),テーブル1[[#This Row],[名前]],"")</f>
        <v>0</v>
      </c>
      <c r="AG682" s="11">
        <f>IF(AND('グラフ(PTH-cCa,P)'!$Y$31="ON",テーブル1[[#This Row],[ラベル表示]]=TRUE),テーブル1[[#This Row],[名前]],"")</f>
        <v>0</v>
      </c>
      <c r="AH682" s="76">
        <f t="shared" si="21"/>
        <v>0</v>
      </c>
    </row>
    <row r="683" spans="2:34" ht="20.399999999999999" customHeight="1" x14ac:dyDescent="0.45">
      <c r="B683" s="129" t="b">
        <v>1</v>
      </c>
      <c r="C683" s="88">
        <f t="shared" si="20"/>
        <v>679</v>
      </c>
      <c r="D683" s="144"/>
      <c r="E683" s="8"/>
      <c r="F683" s="8"/>
      <c r="G683" s="8"/>
      <c r="H683" s="8"/>
      <c r="I683" s="8"/>
      <c r="J683" s="8"/>
      <c r="K683" s="136" t="str">
        <f>テーブル1[[#This Row],[cCa(mg/dL) '[自動計算']_グラフ表示用]]</f>
        <v/>
      </c>
      <c r="L683" s="8"/>
      <c r="M683" s="8"/>
      <c r="N683" s="59"/>
      <c r="O6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3" s="130" t="e">
        <f>IF(AND(テーブル1[[#This Row],[cCa(mg/dL) '[自動計算']_グラフ表示用]]&lt;&gt;"",テーブル1[[#This Row],[ラベル表示]]=TRUE),テーブル1[[#This Row],[cCa(mg/dL) '[自動計算']_グラフ表示用]],NA())</f>
        <v>#N/A</v>
      </c>
      <c r="Q683" s="130" t="e">
        <f>IF(AND(テーブル1[[#This Row],[P(mg/dL)]]&lt;&gt;"",テーブル1[[#This Row],[ラベル表示]]=TRUE),テーブル1[[#This Row],[P(mg/dL)]],NA())</f>
        <v>#N/A</v>
      </c>
      <c r="R683" s="130" t="e">
        <f>IF(AND(テーブル1[[#This Row],[設定項目]]&lt;&gt;"",テーブル1[[#This Row],[ラベル表示]]=TRUE),テーブル1[[#This Row],[設定項目]],NA())</f>
        <v>#N/A</v>
      </c>
      <c r="S683" s="58" t="e">
        <f>IF(テーブル1[[#This Row],[設定項目]]&gt;=設定!$D$13,テーブル1[[#This Row],[val_J]],NA())</f>
        <v>#N/A</v>
      </c>
      <c r="T683" s="11" t="e">
        <f>IF(テーブル1[[#This Row],[設定項目]]&gt;=設定!$D$13,テーブル1[[#This Row],[val_K]],NA())</f>
        <v>#N/A</v>
      </c>
      <c r="U683" s="11" t="e">
        <f>IF(AND(テーブル1[[#This Row],[設定項目]]&lt;設定!$D$13,テーブル1[[#This Row],[設定項目]]&gt;=設定!$D$12),テーブル1[[#This Row],[val_J]],NA())</f>
        <v>#N/A</v>
      </c>
      <c r="V683" s="11" t="e">
        <f>IF(AND(テーブル1[[#This Row],[設定項目]]&lt;設定!$D$13,テーブル1[[#This Row],[設定項目]]&gt;=設定!$D$12),テーブル1[[#This Row],[val_K]],NA())</f>
        <v>#N/A</v>
      </c>
      <c r="W683" s="11" t="e">
        <f>IF(AND(テーブル1[[#This Row],[設定項目]]&lt;設定!$D$12,テーブル1[[#This Row],[設定項目]]&gt;=設定!$D$11),テーブル1[[#This Row],[val_J]],NA())</f>
        <v>#N/A</v>
      </c>
      <c r="X683" s="11" t="e">
        <f>IF(AND(テーブル1[[#This Row],[設定項目]]&lt;設定!$D$12,テーブル1[[#This Row],[設定項目]]&gt;=設定!$D$11),テーブル1[[#This Row],[val_K]],NA())</f>
        <v>#N/A</v>
      </c>
      <c r="Y683" s="11" t="e">
        <f>IF(AND(テーブル1[[#This Row],[設定項目]]&lt;設定!$D$11,テーブル1[[#This Row],[設定項目]]&gt;=設定!$D$10),テーブル1[[#This Row],[val_J]],NA())</f>
        <v>#N/A</v>
      </c>
      <c r="Z683" s="11" t="e">
        <f>IF(AND(テーブル1[[#This Row],[設定項目]]&lt;設定!$D$11,テーブル1[[#This Row],[設定項目]]&gt;=設定!$D$10),テーブル1[[#This Row],[val_K]],NA())</f>
        <v>#N/A</v>
      </c>
      <c r="AA683" s="11" t="e">
        <f>IF(AND(テーブル1[[#This Row],[設定項目]]&lt;設定!$D$10,テーブル1[[#This Row],[設定項目]]&gt;=設定!$D$9),テーブル1[[#This Row],[val_J]],NA())</f>
        <v>#N/A</v>
      </c>
      <c r="AB683" s="11" t="e">
        <f>IF(AND(テーブル1[[#This Row],[設定項目]]&lt;設定!$D$10,テーブル1[[#This Row],[設定項目]]&gt;=設定!$D$9),テーブル1[[#This Row],[val_K]],NA())</f>
        <v>#N/A</v>
      </c>
      <c r="AC683" s="11" t="e">
        <f>IF(AND(テーブル1[[#This Row],[設定項目]]&lt;設定!$F$8,テーブル1[[#This Row],[設定項目]]&lt;&gt;""),テーブル1[[#This Row],[val_J]],NA())</f>
        <v>#N/A</v>
      </c>
      <c r="AD683" s="11" t="e">
        <f>IF(AND(テーブル1[[#This Row],[設定項目]]&lt;設定!$F$8,テーブル1[[#This Row],[設定項目]]&lt;&gt;""),テーブル1[[#This Row],[val_K]],NA())</f>
        <v>#N/A</v>
      </c>
      <c r="AE683" s="11">
        <f>IF(AND('グラフ(cCa-P)'!$I$11="ON",テーブル1[[#This Row],[ラベル表示]]=TRUE),テーブル1[[#This Row],[名前]],"")</f>
        <v>0</v>
      </c>
      <c r="AF683" s="11">
        <f>IF(AND('グラフ(PTH-cCa,P)'!$I$31="ON",テーブル1[[#This Row],[ラベル表示]]=TRUE),テーブル1[[#This Row],[名前]],"")</f>
        <v>0</v>
      </c>
      <c r="AG683" s="11">
        <f>IF(AND('グラフ(PTH-cCa,P)'!$Y$31="ON",テーブル1[[#This Row],[ラベル表示]]=TRUE),テーブル1[[#This Row],[名前]],"")</f>
        <v>0</v>
      </c>
      <c r="AH683" s="76">
        <f t="shared" si="21"/>
        <v>0</v>
      </c>
    </row>
    <row r="684" spans="2:34" ht="20.399999999999999" customHeight="1" x14ac:dyDescent="0.45">
      <c r="B684" s="129" t="b">
        <v>1</v>
      </c>
      <c r="C684" s="88">
        <f t="shared" si="20"/>
        <v>680</v>
      </c>
      <c r="D684" s="144"/>
      <c r="E684" s="8"/>
      <c r="F684" s="8"/>
      <c r="G684" s="8"/>
      <c r="H684" s="8"/>
      <c r="I684" s="8"/>
      <c r="J684" s="8"/>
      <c r="K684" s="136" t="str">
        <f>テーブル1[[#This Row],[cCa(mg/dL) '[自動計算']_グラフ表示用]]</f>
        <v/>
      </c>
      <c r="L684" s="8"/>
      <c r="M684" s="8"/>
      <c r="N684" s="59"/>
      <c r="O6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4" s="130" t="e">
        <f>IF(AND(テーブル1[[#This Row],[cCa(mg/dL) '[自動計算']_グラフ表示用]]&lt;&gt;"",テーブル1[[#This Row],[ラベル表示]]=TRUE),テーブル1[[#This Row],[cCa(mg/dL) '[自動計算']_グラフ表示用]],NA())</f>
        <v>#N/A</v>
      </c>
      <c r="Q684" s="130" t="e">
        <f>IF(AND(テーブル1[[#This Row],[P(mg/dL)]]&lt;&gt;"",テーブル1[[#This Row],[ラベル表示]]=TRUE),テーブル1[[#This Row],[P(mg/dL)]],NA())</f>
        <v>#N/A</v>
      </c>
      <c r="R684" s="130" t="e">
        <f>IF(AND(テーブル1[[#This Row],[設定項目]]&lt;&gt;"",テーブル1[[#This Row],[ラベル表示]]=TRUE),テーブル1[[#This Row],[設定項目]],NA())</f>
        <v>#N/A</v>
      </c>
      <c r="S684" s="58" t="e">
        <f>IF(テーブル1[[#This Row],[設定項目]]&gt;=設定!$D$13,テーブル1[[#This Row],[val_J]],NA())</f>
        <v>#N/A</v>
      </c>
      <c r="T684" s="11" t="e">
        <f>IF(テーブル1[[#This Row],[設定項目]]&gt;=設定!$D$13,テーブル1[[#This Row],[val_K]],NA())</f>
        <v>#N/A</v>
      </c>
      <c r="U684" s="11" t="e">
        <f>IF(AND(テーブル1[[#This Row],[設定項目]]&lt;設定!$D$13,テーブル1[[#This Row],[設定項目]]&gt;=設定!$D$12),テーブル1[[#This Row],[val_J]],NA())</f>
        <v>#N/A</v>
      </c>
      <c r="V684" s="11" t="e">
        <f>IF(AND(テーブル1[[#This Row],[設定項目]]&lt;設定!$D$13,テーブル1[[#This Row],[設定項目]]&gt;=設定!$D$12),テーブル1[[#This Row],[val_K]],NA())</f>
        <v>#N/A</v>
      </c>
      <c r="W684" s="11" t="e">
        <f>IF(AND(テーブル1[[#This Row],[設定項目]]&lt;設定!$D$12,テーブル1[[#This Row],[設定項目]]&gt;=設定!$D$11),テーブル1[[#This Row],[val_J]],NA())</f>
        <v>#N/A</v>
      </c>
      <c r="X684" s="11" t="e">
        <f>IF(AND(テーブル1[[#This Row],[設定項目]]&lt;設定!$D$12,テーブル1[[#This Row],[設定項目]]&gt;=設定!$D$11),テーブル1[[#This Row],[val_K]],NA())</f>
        <v>#N/A</v>
      </c>
      <c r="Y684" s="11" t="e">
        <f>IF(AND(テーブル1[[#This Row],[設定項目]]&lt;設定!$D$11,テーブル1[[#This Row],[設定項目]]&gt;=設定!$D$10),テーブル1[[#This Row],[val_J]],NA())</f>
        <v>#N/A</v>
      </c>
      <c r="Z684" s="11" t="e">
        <f>IF(AND(テーブル1[[#This Row],[設定項目]]&lt;設定!$D$11,テーブル1[[#This Row],[設定項目]]&gt;=設定!$D$10),テーブル1[[#This Row],[val_K]],NA())</f>
        <v>#N/A</v>
      </c>
      <c r="AA684" s="11" t="e">
        <f>IF(AND(テーブル1[[#This Row],[設定項目]]&lt;設定!$D$10,テーブル1[[#This Row],[設定項目]]&gt;=設定!$D$9),テーブル1[[#This Row],[val_J]],NA())</f>
        <v>#N/A</v>
      </c>
      <c r="AB684" s="11" t="e">
        <f>IF(AND(テーブル1[[#This Row],[設定項目]]&lt;設定!$D$10,テーブル1[[#This Row],[設定項目]]&gt;=設定!$D$9),テーブル1[[#This Row],[val_K]],NA())</f>
        <v>#N/A</v>
      </c>
      <c r="AC684" s="11" t="e">
        <f>IF(AND(テーブル1[[#This Row],[設定項目]]&lt;設定!$F$8,テーブル1[[#This Row],[設定項目]]&lt;&gt;""),テーブル1[[#This Row],[val_J]],NA())</f>
        <v>#N/A</v>
      </c>
      <c r="AD684" s="11" t="e">
        <f>IF(AND(テーブル1[[#This Row],[設定項目]]&lt;設定!$F$8,テーブル1[[#This Row],[設定項目]]&lt;&gt;""),テーブル1[[#This Row],[val_K]],NA())</f>
        <v>#N/A</v>
      </c>
      <c r="AE684" s="11">
        <f>IF(AND('グラフ(cCa-P)'!$I$11="ON",テーブル1[[#This Row],[ラベル表示]]=TRUE),テーブル1[[#This Row],[名前]],"")</f>
        <v>0</v>
      </c>
      <c r="AF684" s="11">
        <f>IF(AND('グラフ(PTH-cCa,P)'!$I$31="ON",テーブル1[[#This Row],[ラベル表示]]=TRUE),テーブル1[[#This Row],[名前]],"")</f>
        <v>0</v>
      </c>
      <c r="AG684" s="11">
        <f>IF(AND('グラフ(PTH-cCa,P)'!$Y$31="ON",テーブル1[[#This Row],[ラベル表示]]=TRUE),テーブル1[[#This Row],[名前]],"")</f>
        <v>0</v>
      </c>
      <c r="AH684" s="76">
        <f t="shared" si="21"/>
        <v>0</v>
      </c>
    </row>
    <row r="685" spans="2:34" ht="20.399999999999999" customHeight="1" x14ac:dyDescent="0.45">
      <c r="B685" s="129" t="b">
        <v>1</v>
      </c>
      <c r="C685" s="88">
        <f t="shared" si="20"/>
        <v>681</v>
      </c>
      <c r="D685" s="144"/>
      <c r="E685" s="8"/>
      <c r="F685" s="8"/>
      <c r="G685" s="8"/>
      <c r="H685" s="8"/>
      <c r="I685" s="8"/>
      <c r="J685" s="8"/>
      <c r="K685" s="136" t="str">
        <f>テーブル1[[#This Row],[cCa(mg/dL) '[自動計算']_グラフ表示用]]</f>
        <v/>
      </c>
      <c r="L685" s="8"/>
      <c r="M685" s="8"/>
      <c r="N685" s="59"/>
      <c r="O6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5" s="130" t="e">
        <f>IF(AND(テーブル1[[#This Row],[cCa(mg/dL) '[自動計算']_グラフ表示用]]&lt;&gt;"",テーブル1[[#This Row],[ラベル表示]]=TRUE),テーブル1[[#This Row],[cCa(mg/dL) '[自動計算']_グラフ表示用]],NA())</f>
        <v>#N/A</v>
      </c>
      <c r="Q685" s="130" t="e">
        <f>IF(AND(テーブル1[[#This Row],[P(mg/dL)]]&lt;&gt;"",テーブル1[[#This Row],[ラベル表示]]=TRUE),テーブル1[[#This Row],[P(mg/dL)]],NA())</f>
        <v>#N/A</v>
      </c>
      <c r="R685" s="130" t="e">
        <f>IF(AND(テーブル1[[#This Row],[設定項目]]&lt;&gt;"",テーブル1[[#This Row],[ラベル表示]]=TRUE),テーブル1[[#This Row],[設定項目]],NA())</f>
        <v>#N/A</v>
      </c>
      <c r="S685" s="58" t="e">
        <f>IF(テーブル1[[#This Row],[設定項目]]&gt;=設定!$D$13,テーブル1[[#This Row],[val_J]],NA())</f>
        <v>#N/A</v>
      </c>
      <c r="T685" s="11" t="e">
        <f>IF(テーブル1[[#This Row],[設定項目]]&gt;=設定!$D$13,テーブル1[[#This Row],[val_K]],NA())</f>
        <v>#N/A</v>
      </c>
      <c r="U685" s="11" t="e">
        <f>IF(AND(テーブル1[[#This Row],[設定項目]]&lt;設定!$D$13,テーブル1[[#This Row],[設定項目]]&gt;=設定!$D$12),テーブル1[[#This Row],[val_J]],NA())</f>
        <v>#N/A</v>
      </c>
      <c r="V685" s="11" t="e">
        <f>IF(AND(テーブル1[[#This Row],[設定項目]]&lt;設定!$D$13,テーブル1[[#This Row],[設定項目]]&gt;=設定!$D$12),テーブル1[[#This Row],[val_K]],NA())</f>
        <v>#N/A</v>
      </c>
      <c r="W685" s="11" t="e">
        <f>IF(AND(テーブル1[[#This Row],[設定項目]]&lt;設定!$D$12,テーブル1[[#This Row],[設定項目]]&gt;=設定!$D$11),テーブル1[[#This Row],[val_J]],NA())</f>
        <v>#N/A</v>
      </c>
      <c r="X685" s="11" t="e">
        <f>IF(AND(テーブル1[[#This Row],[設定項目]]&lt;設定!$D$12,テーブル1[[#This Row],[設定項目]]&gt;=設定!$D$11),テーブル1[[#This Row],[val_K]],NA())</f>
        <v>#N/A</v>
      </c>
      <c r="Y685" s="11" t="e">
        <f>IF(AND(テーブル1[[#This Row],[設定項目]]&lt;設定!$D$11,テーブル1[[#This Row],[設定項目]]&gt;=設定!$D$10),テーブル1[[#This Row],[val_J]],NA())</f>
        <v>#N/A</v>
      </c>
      <c r="Z685" s="11" t="e">
        <f>IF(AND(テーブル1[[#This Row],[設定項目]]&lt;設定!$D$11,テーブル1[[#This Row],[設定項目]]&gt;=設定!$D$10),テーブル1[[#This Row],[val_K]],NA())</f>
        <v>#N/A</v>
      </c>
      <c r="AA685" s="11" t="e">
        <f>IF(AND(テーブル1[[#This Row],[設定項目]]&lt;設定!$D$10,テーブル1[[#This Row],[設定項目]]&gt;=設定!$D$9),テーブル1[[#This Row],[val_J]],NA())</f>
        <v>#N/A</v>
      </c>
      <c r="AB685" s="11" t="e">
        <f>IF(AND(テーブル1[[#This Row],[設定項目]]&lt;設定!$D$10,テーブル1[[#This Row],[設定項目]]&gt;=設定!$D$9),テーブル1[[#This Row],[val_K]],NA())</f>
        <v>#N/A</v>
      </c>
      <c r="AC685" s="11" t="e">
        <f>IF(AND(テーブル1[[#This Row],[設定項目]]&lt;設定!$F$8,テーブル1[[#This Row],[設定項目]]&lt;&gt;""),テーブル1[[#This Row],[val_J]],NA())</f>
        <v>#N/A</v>
      </c>
      <c r="AD685" s="11" t="e">
        <f>IF(AND(テーブル1[[#This Row],[設定項目]]&lt;設定!$F$8,テーブル1[[#This Row],[設定項目]]&lt;&gt;""),テーブル1[[#This Row],[val_K]],NA())</f>
        <v>#N/A</v>
      </c>
      <c r="AE685" s="11">
        <f>IF(AND('グラフ(cCa-P)'!$I$11="ON",テーブル1[[#This Row],[ラベル表示]]=TRUE),テーブル1[[#This Row],[名前]],"")</f>
        <v>0</v>
      </c>
      <c r="AF685" s="11">
        <f>IF(AND('グラフ(PTH-cCa,P)'!$I$31="ON",テーブル1[[#This Row],[ラベル表示]]=TRUE),テーブル1[[#This Row],[名前]],"")</f>
        <v>0</v>
      </c>
      <c r="AG685" s="11">
        <f>IF(AND('グラフ(PTH-cCa,P)'!$Y$31="ON",テーブル1[[#This Row],[ラベル表示]]=TRUE),テーブル1[[#This Row],[名前]],"")</f>
        <v>0</v>
      </c>
      <c r="AH685" s="76">
        <f t="shared" si="21"/>
        <v>0</v>
      </c>
    </row>
    <row r="686" spans="2:34" ht="20.399999999999999" customHeight="1" x14ac:dyDescent="0.45">
      <c r="B686" s="129" t="b">
        <v>1</v>
      </c>
      <c r="C686" s="88">
        <f t="shared" si="20"/>
        <v>682</v>
      </c>
      <c r="D686" s="144"/>
      <c r="E686" s="8"/>
      <c r="F686" s="8"/>
      <c r="G686" s="8"/>
      <c r="H686" s="8"/>
      <c r="I686" s="8"/>
      <c r="J686" s="8"/>
      <c r="K686" s="136" t="str">
        <f>テーブル1[[#This Row],[cCa(mg/dL) '[自動計算']_グラフ表示用]]</f>
        <v/>
      </c>
      <c r="L686" s="8"/>
      <c r="M686" s="8"/>
      <c r="N686" s="59"/>
      <c r="O6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6" s="130" t="e">
        <f>IF(AND(テーブル1[[#This Row],[cCa(mg/dL) '[自動計算']_グラフ表示用]]&lt;&gt;"",テーブル1[[#This Row],[ラベル表示]]=TRUE),テーブル1[[#This Row],[cCa(mg/dL) '[自動計算']_グラフ表示用]],NA())</f>
        <v>#N/A</v>
      </c>
      <c r="Q686" s="130" t="e">
        <f>IF(AND(テーブル1[[#This Row],[P(mg/dL)]]&lt;&gt;"",テーブル1[[#This Row],[ラベル表示]]=TRUE),テーブル1[[#This Row],[P(mg/dL)]],NA())</f>
        <v>#N/A</v>
      </c>
      <c r="R686" s="130" t="e">
        <f>IF(AND(テーブル1[[#This Row],[設定項目]]&lt;&gt;"",テーブル1[[#This Row],[ラベル表示]]=TRUE),テーブル1[[#This Row],[設定項目]],NA())</f>
        <v>#N/A</v>
      </c>
      <c r="S686" s="58" t="e">
        <f>IF(テーブル1[[#This Row],[設定項目]]&gt;=設定!$D$13,テーブル1[[#This Row],[val_J]],NA())</f>
        <v>#N/A</v>
      </c>
      <c r="T686" s="11" t="e">
        <f>IF(テーブル1[[#This Row],[設定項目]]&gt;=設定!$D$13,テーブル1[[#This Row],[val_K]],NA())</f>
        <v>#N/A</v>
      </c>
      <c r="U686" s="11" t="e">
        <f>IF(AND(テーブル1[[#This Row],[設定項目]]&lt;設定!$D$13,テーブル1[[#This Row],[設定項目]]&gt;=設定!$D$12),テーブル1[[#This Row],[val_J]],NA())</f>
        <v>#N/A</v>
      </c>
      <c r="V686" s="11" t="e">
        <f>IF(AND(テーブル1[[#This Row],[設定項目]]&lt;設定!$D$13,テーブル1[[#This Row],[設定項目]]&gt;=設定!$D$12),テーブル1[[#This Row],[val_K]],NA())</f>
        <v>#N/A</v>
      </c>
      <c r="W686" s="11" t="e">
        <f>IF(AND(テーブル1[[#This Row],[設定項目]]&lt;設定!$D$12,テーブル1[[#This Row],[設定項目]]&gt;=設定!$D$11),テーブル1[[#This Row],[val_J]],NA())</f>
        <v>#N/A</v>
      </c>
      <c r="X686" s="11" t="e">
        <f>IF(AND(テーブル1[[#This Row],[設定項目]]&lt;設定!$D$12,テーブル1[[#This Row],[設定項目]]&gt;=設定!$D$11),テーブル1[[#This Row],[val_K]],NA())</f>
        <v>#N/A</v>
      </c>
      <c r="Y686" s="11" t="e">
        <f>IF(AND(テーブル1[[#This Row],[設定項目]]&lt;設定!$D$11,テーブル1[[#This Row],[設定項目]]&gt;=設定!$D$10),テーブル1[[#This Row],[val_J]],NA())</f>
        <v>#N/A</v>
      </c>
      <c r="Z686" s="11" t="e">
        <f>IF(AND(テーブル1[[#This Row],[設定項目]]&lt;設定!$D$11,テーブル1[[#This Row],[設定項目]]&gt;=設定!$D$10),テーブル1[[#This Row],[val_K]],NA())</f>
        <v>#N/A</v>
      </c>
      <c r="AA686" s="11" t="e">
        <f>IF(AND(テーブル1[[#This Row],[設定項目]]&lt;設定!$D$10,テーブル1[[#This Row],[設定項目]]&gt;=設定!$D$9),テーブル1[[#This Row],[val_J]],NA())</f>
        <v>#N/A</v>
      </c>
      <c r="AB686" s="11" t="e">
        <f>IF(AND(テーブル1[[#This Row],[設定項目]]&lt;設定!$D$10,テーブル1[[#This Row],[設定項目]]&gt;=設定!$D$9),テーブル1[[#This Row],[val_K]],NA())</f>
        <v>#N/A</v>
      </c>
      <c r="AC686" s="11" t="e">
        <f>IF(AND(テーブル1[[#This Row],[設定項目]]&lt;設定!$F$8,テーブル1[[#This Row],[設定項目]]&lt;&gt;""),テーブル1[[#This Row],[val_J]],NA())</f>
        <v>#N/A</v>
      </c>
      <c r="AD686" s="11" t="e">
        <f>IF(AND(テーブル1[[#This Row],[設定項目]]&lt;設定!$F$8,テーブル1[[#This Row],[設定項目]]&lt;&gt;""),テーブル1[[#This Row],[val_K]],NA())</f>
        <v>#N/A</v>
      </c>
      <c r="AE686" s="11">
        <f>IF(AND('グラフ(cCa-P)'!$I$11="ON",テーブル1[[#This Row],[ラベル表示]]=TRUE),テーブル1[[#This Row],[名前]],"")</f>
        <v>0</v>
      </c>
      <c r="AF686" s="11">
        <f>IF(AND('グラフ(PTH-cCa,P)'!$I$31="ON",テーブル1[[#This Row],[ラベル表示]]=TRUE),テーブル1[[#This Row],[名前]],"")</f>
        <v>0</v>
      </c>
      <c r="AG686" s="11">
        <f>IF(AND('グラフ(PTH-cCa,P)'!$Y$31="ON",テーブル1[[#This Row],[ラベル表示]]=TRUE),テーブル1[[#This Row],[名前]],"")</f>
        <v>0</v>
      </c>
      <c r="AH686" s="76">
        <f t="shared" si="21"/>
        <v>0</v>
      </c>
    </row>
    <row r="687" spans="2:34" ht="20.399999999999999" customHeight="1" x14ac:dyDescent="0.45">
      <c r="B687" s="129" t="b">
        <v>1</v>
      </c>
      <c r="C687" s="88">
        <f t="shared" si="20"/>
        <v>683</v>
      </c>
      <c r="D687" s="144"/>
      <c r="E687" s="8"/>
      <c r="F687" s="8"/>
      <c r="G687" s="8"/>
      <c r="H687" s="8"/>
      <c r="I687" s="8"/>
      <c r="J687" s="8"/>
      <c r="K687" s="136" t="str">
        <f>テーブル1[[#This Row],[cCa(mg/dL) '[自動計算']_グラフ表示用]]</f>
        <v/>
      </c>
      <c r="L687" s="8"/>
      <c r="M687" s="8"/>
      <c r="N687" s="59"/>
      <c r="O6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7" s="130" t="e">
        <f>IF(AND(テーブル1[[#This Row],[cCa(mg/dL) '[自動計算']_グラフ表示用]]&lt;&gt;"",テーブル1[[#This Row],[ラベル表示]]=TRUE),テーブル1[[#This Row],[cCa(mg/dL) '[自動計算']_グラフ表示用]],NA())</f>
        <v>#N/A</v>
      </c>
      <c r="Q687" s="130" t="e">
        <f>IF(AND(テーブル1[[#This Row],[P(mg/dL)]]&lt;&gt;"",テーブル1[[#This Row],[ラベル表示]]=TRUE),テーブル1[[#This Row],[P(mg/dL)]],NA())</f>
        <v>#N/A</v>
      </c>
      <c r="R687" s="130" t="e">
        <f>IF(AND(テーブル1[[#This Row],[設定項目]]&lt;&gt;"",テーブル1[[#This Row],[ラベル表示]]=TRUE),テーブル1[[#This Row],[設定項目]],NA())</f>
        <v>#N/A</v>
      </c>
      <c r="S687" s="58" t="e">
        <f>IF(テーブル1[[#This Row],[設定項目]]&gt;=設定!$D$13,テーブル1[[#This Row],[val_J]],NA())</f>
        <v>#N/A</v>
      </c>
      <c r="T687" s="11" t="e">
        <f>IF(テーブル1[[#This Row],[設定項目]]&gt;=設定!$D$13,テーブル1[[#This Row],[val_K]],NA())</f>
        <v>#N/A</v>
      </c>
      <c r="U687" s="11" t="e">
        <f>IF(AND(テーブル1[[#This Row],[設定項目]]&lt;設定!$D$13,テーブル1[[#This Row],[設定項目]]&gt;=設定!$D$12),テーブル1[[#This Row],[val_J]],NA())</f>
        <v>#N/A</v>
      </c>
      <c r="V687" s="11" t="e">
        <f>IF(AND(テーブル1[[#This Row],[設定項目]]&lt;設定!$D$13,テーブル1[[#This Row],[設定項目]]&gt;=設定!$D$12),テーブル1[[#This Row],[val_K]],NA())</f>
        <v>#N/A</v>
      </c>
      <c r="W687" s="11" t="e">
        <f>IF(AND(テーブル1[[#This Row],[設定項目]]&lt;設定!$D$12,テーブル1[[#This Row],[設定項目]]&gt;=設定!$D$11),テーブル1[[#This Row],[val_J]],NA())</f>
        <v>#N/A</v>
      </c>
      <c r="X687" s="11" t="e">
        <f>IF(AND(テーブル1[[#This Row],[設定項目]]&lt;設定!$D$12,テーブル1[[#This Row],[設定項目]]&gt;=設定!$D$11),テーブル1[[#This Row],[val_K]],NA())</f>
        <v>#N/A</v>
      </c>
      <c r="Y687" s="11" t="e">
        <f>IF(AND(テーブル1[[#This Row],[設定項目]]&lt;設定!$D$11,テーブル1[[#This Row],[設定項目]]&gt;=設定!$D$10),テーブル1[[#This Row],[val_J]],NA())</f>
        <v>#N/A</v>
      </c>
      <c r="Z687" s="11" t="e">
        <f>IF(AND(テーブル1[[#This Row],[設定項目]]&lt;設定!$D$11,テーブル1[[#This Row],[設定項目]]&gt;=設定!$D$10),テーブル1[[#This Row],[val_K]],NA())</f>
        <v>#N/A</v>
      </c>
      <c r="AA687" s="11" t="e">
        <f>IF(AND(テーブル1[[#This Row],[設定項目]]&lt;設定!$D$10,テーブル1[[#This Row],[設定項目]]&gt;=設定!$D$9),テーブル1[[#This Row],[val_J]],NA())</f>
        <v>#N/A</v>
      </c>
      <c r="AB687" s="11" t="e">
        <f>IF(AND(テーブル1[[#This Row],[設定項目]]&lt;設定!$D$10,テーブル1[[#This Row],[設定項目]]&gt;=設定!$D$9),テーブル1[[#This Row],[val_K]],NA())</f>
        <v>#N/A</v>
      </c>
      <c r="AC687" s="11" t="e">
        <f>IF(AND(テーブル1[[#This Row],[設定項目]]&lt;設定!$F$8,テーブル1[[#This Row],[設定項目]]&lt;&gt;""),テーブル1[[#This Row],[val_J]],NA())</f>
        <v>#N/A</v>
      </c>
      <c r="AD687" s="11" t="e">
        <f>IF(AND(テーブル1[[#This Row],[設定項目]]&lt;設定!$F$8,テーブル1[[#This Row],[設定項目]]&lt;&gt;""),テーブル1[[#This Row],[val_K]],NA())</f>
        <v>#N/A</v>
      </c>
      <c r="AE687" s="11">
        <f>IF(AND('グラフ(cCa-P)'!$I$11="ON",テーブル1[[#This Row],[ラベル表示]]=TRUE),テーブル1[[#This Row],[名前]],"")</f>
        <v>0</v>
      </c>
      <c r="AF687" s="11">
        <f>IF(AND('グラフ(PTH-cCa,P)'!$I$31="ON",テーブル1[[#This Row],[ラベル表示]]=TRUE),テーブル1[[#This Row],[名前]],"")</f>
        <v>0</v>
      </c>
      <c r="AG687" s="11">
        <f>IF(AND('グラフ(PTH-cCa,P)'!$Y$31="ON",テーブル1[[#This Row],[ラベル表示]]=TRUE),テーブル1[[#This Row],[名前]],"")</f>
        <v>0</v>
      </c>
      <c r="AH687" s="76">
        <f t="shared" si="21"/>
        <v>0</v>
      </c>
    </row>
    <row r="688" spans="2:34" ht="20.399999999999999" customHeight="1" x14ac:dyDescent="0.45">
      <c r="B688" s="129" t="b">
        <v>1</v>
      </c>
      <c r="C688" s="88">
        <f t="shared" si="20"/>
        <v>684</v>
      </c>
      <c r="D688" s="144"/>
      <c r="E688" s="8"/>
      <c r="F688" s="8"/>
      <c r="G688" s="8"/>
      <c r="H688" s="8"/>
      <c r="I688" s="8"/>
      <c r="J688" s="8"/>
      <c r="K688" s="136" t="str">
        <f>テーブル1[[#This Row],[cCa(mg/dL) '[自動計算']_グラフ表示用]]</f>
        <v/>
      </c>
      <c r="L688" s="8"/>
      <c r="M688" s="8"/>
      <c r="N688" s="59"/>
      <c r="O6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8" s="130" t="e">
        <f>IF(AND(テーブル1[[#This Row],[cCa(mg/dL) '[自動計算']_グラフ表示用]]&lt;&gt;"",テーブル1[[#This Row],[ラベル表示]]=TRUE),テーブル1[[#This Row],[cCa(mg/dL) '[自動計算']_グラフ表示用]],NA())</f>
        <v>#N/A</v>
      </c>
      <c r="Q688" s="130" t="e">
        <f>IF(AND(テーブル1[[#This Row],[P(mg/dL)]]&lt;&gt;"",テーブル1[[#This Row],[ラベル表示]]=TRUE),テーブル1[[#This Row],[P(mg/dL)]],NA())</f>
        <v>#N/A</v>
      </c>
      <c r="R688" s="130" t="e">
        <f>IF(AND(テーブル1[[#This Row],[設定項目]]&lt;&gt;"",テーブル1[[#This Row],[ラベル表示]]=TRUE),テーブル1[[#This Row],[設定項目]],NA())</f>
        <v>#N/A</v>
      </c>
      <c r="S688" s="58" t="e">
        <f>IF(テーブル1[[#This Row],[設定項目]]&gt;=設定!$D$13,テーブル1[[#This Row],[val_J]],NA())</f>
        <v>#N/A</v>
      </c>
      <c r="T688" s="11" t="e">
        <f>IF(テーブル1[[#This Row],[設定項目]]&gt;=設定!$D$13,テーブル1[[#This Row],[val_K]],NA())</f>
        <v>#N/A</v>
      </c>
      <c r="U688" s="11" t="e">
        <f>IF(AND(テーブル1[[#This Row],[設定項目]]&lt;設定!$D$13,テーブル1[[#This Row],[設定項目]]&gt;=設定!$D$12),テーブル1[[#This Row],[val_J]],NA())</f>
        <v>#N/A</v>
      </c>
      <c r="V688" s="11" t="e">
        <f>IF(AND(テーブル1[[#This Row],[設定項目]]&lt;設定!$D$13,テーブル1[[#This Row],[設定項目]]&gt;=設定!$D$12),テーブル1[[#This Row],[val_K]],NA())</f>
        <v>#N/A</v>
      </c>
      <c r="W688" s="11" t="e">
        <f>IF(AND(テーブル1[[#This Row],[設定項目]]&lt;設定!$D$12,テーブル1[[#This Row],[設定項目]]&gt;=設定!$D$11),テーブル1[[#This Row],[val_J]],NA())</f>
        <v>#N/A</v>
      </c>
      <c r="X688" s="11" t="e">
        <f>IF(AND(テーブル1[[#This Row],[設定項目]]&lt;設定!$D$12,テーブル1[[#This Row],[設定項目]]&gt;=設定!$D$11),テーブル1[[#This Row],[val_K]],NA())</f>
        <v>#N/A</v>
      </c>
      <c r="Y688" s="11" t="e">
        <f>IF(AND(テーブル1[[#This Row],[設定項目]]&lt;設定!$D$11,テーブル1[[#This Row],[設定項目]]&gt;=設定!$D$10),テーブル1[[#This Row],[val_J]],NA())</f>
        <v>#N/A</v>
      </c>
      <c r="Z688" s="11" t="e">
        <f>IF(AND(テーブル1[[#This Row],[設定項目]]&lt;設定!$D$11,テーブル1[[#This Row],[設定項目]]&gt;=設定!$D$10),テーブル1[[#This Row],[val_K]],NA())</f>
        <v>#N/A</v>
      </c>
      <c r="AA688" s="11" t="e">
        <f>IF(AND(テーブル1[[#This Row],[設定項目]]&lt;設定!$D$10,テーブル1[[#This Row],[設定項目]]&gt;=設定!$D$9),テーブル1[[#This Row],[val_J]],NA())</f>
        <v>#N/A</v>
      </c>
      <c r="AB688" s="11" t="e">
        <f>IF(AND(テーブル1[[#This Row],[設定項目]]&lt;設定!$D$10,テーブル1[[#This Row],[設定項目]]&gt;=設定!$D$9),テーブル1[[#This Row],[val_K]],NA())</f>
        <v>#N/A</v>
      </c>
      <c r="AC688" s="11" t="e">
        <f>IF(AND(テーブル1[[#This Row],[設定項目]]&lt;設定!$F$8,テーブル1[[#This Row],[設定項目]]&lt;&gt;""),テーブル1[[#This Row],[val_J]],NA())</f>
        <v>#N/A</v>
      </c>
      <c r="AD688" s="11" t="e">
        <f>IF(AND(テーブル1[[#This Row],[設定項目]]&lt;設定!$F$8,テーブル1[[#This Row],[設定項目]]&lt;&gt;""),テーブル1[[#This Row],[val_K]],NA())</f>
        <v>#N/A</v>
      </c>
      <c r="AE688" s="11">
        <f>IF(AND('グラフ(cCa-P)'!$I$11="ON",テーブル1[[#This Row],[ラベル表示]]=TRUE),テーブル1[[#This Row],[名前]],"")</f>
        <v>0</v>
      </c>
      <c r="AF688" s="11">
        <f>IF(AND('グラフ(PTH-cCa,P)'!$I$31="ON",テーブル1[[#This Row],[ラベル表示]]=TRUE),テーブル1[[#This Row],[名前]],"")</f>
        <v>0</v>
      </c>
      <c r="AG688" s="11">
        <f>IF(AND('グラフ(PTH-cCa,P)'!$Y$31="ON",テーブル1[[#This Row],[ラベル表示]]=TRUE),テーブル1[[#This Row],[名前]],"")</f>
        <v>0</v>
      </c>
      <c r="AH688" s="76">
        <f t="shared" si="21"/>
        <v>0</v>
      </c>
    </row>
    <row r="689" spans="2:34" ht="20.399999999999999" customHeight="1" x14ac:dyDescent="0.45">
      <c r="B689" s="129" t="b">
        <v>1</v>
      </c>
      <c r="C689" s="88">
        <f t="shared" si="20"/>
        <v>685</v>
      </c>
      <c r="D689" s="144"/>
      <c r="E689" s="8"/>
      <c r="F689" s="8"/>
      <c r="G689" s="8"/>
      <c r="H689" s="8"/>
      <c r="I689" s="8"/>
      <c r="J689" s="8"/>
      <c r="K689" s="136" t="str">
        <f>テーブル1[[#This Row],[cCa(mg/dL) '[自動計算']_グラフ表示用]]</f>
        <v/>
      </c>
      <c r="L689" s="8"/>
      <c r="M689" s="8"/>
      <c r="N689" s="59"/>
      <c r="O6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89" s="130" t="e">
        <f>IF(AND(テーブル1[[#This Row],[cCa(mg/dL) '[自動計算']_グラフ表示用]]&lt;&gt;"",テーブル1[[#This Row],[ラベル表示]]=TRUE),テーブル1[[#This Row],[cCa(mg/dL) '[自動計算']_グラフ表示用]],NA())</f>
        <v>#N/A</v>
      </c>
      <c r="Q689" s="130" t="e">
        <f>IF(AND(テーブル1[[#This Row],[P(mg/dL)]]&lt;&gt;"",テーブル1[[#This Row],[ラベル表示]]=TRUE),テーブル1[[#This Row],[P(mg/dL)]],NA())</f>
        <v>#N/A</v>
      </c>
      <c r="R689" s="130" t="e">
        <f>IF(AND(テーブル1[[#This Row],[設定項目]]&lt;&gt;"",テーブル1[[#This Row],[ラベル表示]]=TRUE),テーブル1[[#This Row],[設定項目]],NA())</f>
        <v>#N/A</v>
      </c>
      <c r="S689" s="58" t="e">
        <f>IF(テーブル1[[#This Row],[設定項目]]&gt;=設定!$D$13,テーブル1[[#This Row],[val_J]],NA())</f>
        <v>#N/A</v>
      </c>
      <c r="T689" s="11" t="e">
        <f>IF(テーブル1[[#This Row],[設定項目]]&gt;=設定!$D$13,テーブル1[[#This Row],[val_K]],NA())</f>
        <v>#N/A</v>
      </c>
      <c r="U689" s="11" t="e">
        <f>IF(AND(テーブル1[[#This Row],[設定項目]]&lt;設定!$D$13,テーブル1[[#This Row],[設定項目]]&gt;=設定!$D$12),テーブル1[[#This Row],[val_J]],NA())</f>
        <v>#N/A</v>
      </c>
      <c r="V689" s="11" t="e">
        <f>IF(AND(テーブル1[[#This Row],[設定項目]]&lt;設定!$D$13,テーブル1[[#This Row],[設定項目]]&gt;=設定!$D$12),テーブル1[[#This Row],[val_K]],NA())</f>
        <v>#N/A</v>
      </c>
      <c r="W689" s="11" t="e">
        <f>IF(AND(テーブル1[[#This Row],[設定項目]]&lt;設定!$D$12,テーブル1[[#This Row],[設定項目]]&gt;=設定!$D$11),テーブル1[[#This Row],[val_J]],NA())</f>
        <v>#N/A</v>
      </c>
      <c r="X689" s="11" t="e">
        <f>IF(AND(テーブル1[[#This Row],[設定項目]]&lt;設定!$D$12,テーブル1[[#This Row],[設定項目]]&gt;=設定!$D$11),テーブル1[[#This Row],[val_K]],NA())</f>
        <v>#N/A</v>
      </c>
      <c r="Y689" s="11" t="e">
        <f>IF(AND(テーブル1[[#This Row],[設定項目]]&lt;設定!$D$11,テーブル1[[#This Row],[設定項目]]&gt;=設定!$D$10),テーブル1[[#This Row],[val_J]],NA())</f>
        <v>#N/A</v>
      </c>
      <c r="Z689" s="11" t="e">
        <f>IF(AND(テーブル1[[#This Row],[設定項目]]&lt;設定!$D$11,テーブル1[[#This Row],[設定項目]]&gt;=設定!$D$10),テーブル1[[#This Row],[val_K]],NA())</f>
        <v>#N/A</v>
      </c>
      <c r="AA689" s="11" t="e">
        <f>IF(AND(テーブル1[[#This Row],[設定項目]]&lt;設定!$D$10,テーブル1[[#This Row],[設定項目]]&gt;=設定!$D$9),テーブル1[[#This Row],[val_J]],NA())</f>
        <v>#N/A</v>
      </c>
      <c r="AB689" s="11" t="e">
        <f>IF(AND(テーブル1[[#This Row],[設定項目]]&lt;設定!$D$10,テーブル1[[#This Row],[設定項目]]&gt;=設定!$D$9),テーブル1[[#This Row],[val_K]],NA())</f>
        <v>#N/A</v>
      </c>
      <c r="AC689" s="11" t="e">
        <f>IF(AND(テーブル1[[#This Row],[設定項目]]&lt;設定!$F$8,テーブル1[[#This Row],[設定項目]]&lt;&gt;""),テーブル1[[#This Row],[val_J]],NA())</f>
        <v>#N/A</v>
      </c>
      <c r="AD689" s="11" t="e">
        <f>IF(AND(テーブル1[[#This Row],[設定項目]]&lt;設定!$F$8,テーブル1[[#This Row],[設定項目]]&lt;&gt;""),テーブル1[[#This Row],[val_K]],NA())</f>
        <v>#N/A</v>
      </c>
      <c r="AE689" s="11">
        <f>IF(AND('グラフ(cCa-P)'!$I$11="ON",テーブル1[[#This Row],[ラベル表示]]=TRUE),テーブル1[[#This Row],[名前]],"")</f>
        <v>0</v>
      </c>
      <c r="AF689" s="11">
        <f>IF(AND('グラフ(PTH-cCa,P)'!$I$31="ON",テーブル1[[#This Row],[ラベル表示]]=TRUE),テーブル1[[#This Row],[名前]],"")</f>
        <v>0</v>
      </c>
      <c r="AG689" s="11">
        <f>IF(AND('グラフ(PTH-cCa,P)'!$Y$31="ON",テーブル1[[#This Row],[ラベル表示]]=TRUE),テーブル1[[#This Row],[名前]],"")</f>
        <v>0</v>
      </c>
      <c r="AH689" s="76">
        <f t="shared" si="21"/>
        <v>0</v>
      </c>
    </row>
    <row r="690" spans="2:34" ht="20.399999999999999" customHeight="1" x14ac:dyDescent="0.45">
      <c r="B690" s="129" t="b">
        <v>1</v>
      </c>
      <c r="C690" s="88">
        <f t="shared" si="20"/>
        <v>686</v>
      </c>
      <c r="D690" s="144"/>
      <c r="E690" s="8"/>
      <c r="F690" s="8"/>
      <c r="G690" s="8"/>
      <c r="H690" s="8"/>
      <c r="I690" s="8"/>
      <c r="J690" s="8"/>
      <c r="K690" s="136" t="str">
        <f>テーブル1[[#This Row],[cCa(mg/dL) '[自動計算']_グラフ表示用]]</f>
        <v/>
      </c>
      <c r="L690" s="8"/>
      <c r="M690" s="8"/>
      <c r="N690" s="59"/>
      <c r="O6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0" s="130" t="e">
        <f>IF(AND(テーブル1[[#This Row],[cCa(mg/dL) '[自動計算']_グラフ表示用]]&lt;&gt;"",テーブル1[[#This Row],[ラベル表示]]=TRUE),テーブル1[[#This Row],[cCa(mg/dL) '[自動計算']_グラフ表示用]],NA())</f>
        <v>#N/A</v>
      </c>
      <c r="Q690" s="130" t="e">
        <f>IF(AND(テーブル1[[#This Row],[P(mg/dL)]]&lt;&gt;"",テーブル1[[#This Row],[ラベル表示]]=TRUE),テーブル1[[#This Row],[P(mg/dL)]],NA())</f>
        <v>#N/A</v>
      </c>
      <c r="R690" s="130" t="e">
        <f>IF(AND(テーブル1[[#This Row],[設定項目]]&lt;&gt;"",テーブル1[[#This Row],[ラベル表示]]=TRUE),テーブル1[[#This Row],[設定項目]],NA())</f>
        <v>#N/A</v>
      </c>
      <c r="S690" s="58" t="e">
        <f>IF(テーブル1[[#This Row],[設定項目]]&gt;=設定!$D$13,テーブル1[[#This Row],[val_J]],NA())</f>
        <v>#N/A</v>
      </c>
      <c r="T690" s="11" t="e">
        <f>IF(テーブル1[[#This Row],[設定項目]]&gt;=設定!$D$13,テーブル1[[#This Row],[val_K]],NA())</f>
        <v>#N/A</v>
      </c>
      <c r="U690" s="11" t="e">
        <f>IF(AND(テーブル1[[#This Row],[設定項目]]&lt;設定!$D$13,テーブル1[[#This Row],[設定項目]]&gt;=設定!$D$12),テーブル1[[#This Row],[val_J]],NA())</f>
        <v>#N/A</v>
      </c>
      <c r="V690" s="11" t="e">
        <f>IF(AND(テーブル1[[#This Row],[設定項目]]&lt;設定!$D$13,テーブル1[[#This Row],[設定項目]]&gt;=設定!$D$12),テーブル1[[#This Row],[val_K]],NA())</f>
        <v>#N/A</v>
      </c>
      <c r="W690" s="11" t="e">
        <f>IF(AND(テーブル1[[#This Row],[設定項目]]&lt;設定!$D$12,テーブル1[[#This Row],[設定項目]]&gt;=設定!$D$11),テーブル1[[#This Row],[val_J]],NA())</f>
        <v>#N/A</v>
      </c>
      <c r="X690" s="11" t="e">
        <f>IF(AND(テーブル1[[#This Row],[設定項目]]&lt;設定!$D$12,テーブル1[[#This Row],[設定項目]]&gt;=設定!$D$11),テーブル1[[#This Row],[val_K]],NA())</f>
        <v>#N/A</v>
      </c>
      <c r="Y690" s="11" t="e">
        <f>IF(AND(テーブル1[[#This Row],[設定項目]]&lt;設定!$D$11,テーブル1[[#This Row],[設定項目]]&gt;=設定!$D$10),テーブル1[[#This Row],[val_J]],NA())</f>
        <v>#N/A</v>
      </c>
      <c r="Z690" s="11" t="e">
        <f>IF(AND(テーブル1[[#This Row],[設定項目]]&lt;設定!$D$11,テーブル1[[#This Row],[設定項目]]&gt;=設定!$D$10),テーブル1[[#This Row],[val_K]],NA())</f>
        <v>#N/A</v>
      </c>
      <c r="AA690" s="11" t="e">
        <f>IF(AND(テーブル1[[#This Row],[設定項目]]&lt;設定!$D$10,テーブル1[[#This Row],[設定項目]]&gt;=設定!$D$9),テーブル1[[#This Row],[val_J]],NA())</f>
        <v>#N/A</v>
      </c>
      <c r="AB690" s="11" t="e">
        <f>IF(AND(テーブル1[[#This Row],[設定項目]]&lt;設定!$D$10,テーブル1[[#This Row],[設定項目]]&gt;=設定!$D$9),テーブル1[[#This Row],[val_K]],NA())</f>
        <v>#N/A</v>
      </c>
      <c r="AC690" s="11" t="e">
        <f>IF(AND(テーブル1[[#This Row],[設定項目]]&lt;設定!$F$8,テーブル1[[#This Row],[設定項目]]&lt;&gt;""),テーブル1[[#This Row],[val_J]],NA())</f>
        <v>#N/A</v>
      </c>
      <c r="AD690" s="11" t="e">
        <f>IF(AND(テーブル1[[#This Row],[設定項目]]&lt;設定!$F$8,テーブル1[[#This Row],[設定項目]]&lt;&gt;""),テーブル1[[#This Row],[val_K]],NA())</f>
        <v>#N/A</v>
      </c>
      <c r="AE690" s="11">
        <f>IF(AND('グラフ(cCa-P)'!$I$11="ON",テーブル1[[#This Row],[ラベル表示]]=TRUE),テーブル1[[#This Row],[名前]],"")</f>
        <v>0</v>
      </c>
      <c r="AF690" s="11">
        <f>IF(AND('グラフ(PTH-cCa,P)'!$I$31="ON",テーブル1[[#This Row],[ラベル表示]]=TRUE),テーブル1[[#This Row],[名前]],"")</f>
        <v>0</v>
      </c>
      <c r="AG690" s="11">
        <f>IF(AND('グラフ(PTH-cCa,P)'!$Y$31="ON",テーブル1[[#This Row],[ラベル表示]]=TRUE),テーブル1[[#This Row],[名前]],"")</f>
        <v>0</v>
      </c>
      <c r="AH690" s="76">
        <f t="shared" si="21"/>
        <v>0</v>
      </c>
    </row>
    <row r="691" spans="2:34" ht="20.399999999999999" customHeight="1" x14ac:dyDescent="0.45">
      <c r="B691" s="129" t="b">
        <v>1</v>
      </c>
      <c r="C691" s="88">
        <f t="shared" si="20"/>
        <v>687</v>
      </c>
      <c r="D691" s="144"/>
      <c r="E691" s="8"/>
      <c r="F691" s="8"/>
      <c r="G691" s="8"/>
      <c r="H691" s="8"/>
      <c r="I691" s="8"/>
      <c r="J691" s="8"/>
      <c r="K691" s="136" t="str">
        <f>テーブル1[[#This Row],[cCa(mg/dL) '[自動計算']_グラフ表示用]]</f>
        <v/>
      </c>
      <c r="L691" s="8"/>
      <c r="M691" s="8"/>
      <c r="N691" s="59"/>
      <c r="O6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1" s="130" t="e">
        <f>IF(AND(テーブル1[[#This Row],[cCa(mg/dL) '[自動計算']_グラフ表示用]]&lt;&gt;"",テーブル1[[#This Row],[ラベル表示]]=TRUE),テーブル1[[#This Row],[cCa(mg/dL) '[自動計算']_グラフ表示用]],NA())</f>
        <v>#N/A</v>
      </c>
      <c r="Q691" s="130" t="e">
        <f>IF(AND(テーブル1[[#This Row],[P(mg/dL)]]&lt;&gt;"",テーブル1[[#This Row],[ラベル表示]]=TRUE),テーブル1[[#This Row],[P(mg/dL)]],NA())</f>
        <v>#N/A</v>
      </c>
      <c r="R691" s="130" t="e">
        <f>IF(AND(テーブル1[[#This Row],[設定項目]]&lt;&gt;"",テーブル1[[#This Row],[ラベル表示]]=TRUE),テーブル1[[#This Row],[設定項目]],NA())</f>
        <v>#N/A</v>
      </c>
      <c r="S691" s="58" t="e">
        <f>IF(テーブル1[[#This Row],[設定項目]]&gt;=設定!$D$13,テーブル1[[#This Row],[val_J]],NA())</f>
        <v>#N/A</v>
      </c>
      <c r="T691" s="11" t="e">
        <f>IF(テーブル1[[#This Row],[設定項目]]&gt;=設定!$D$13,テーブル1[[#This Row],[val_K]],NA())</f>
        <v>#N/A</v>
      </c>
      <c r="U691" s="11" t="e">
        <f>IF(AND(テーブル1[[#This Row],[設定項目]]&lt;設定!$D$13,テーブル1[[#This Row],[設定項目]]&gt;=設定!$D$12),テーブル1[[#This Row],[val_J]],NA())</f>
        <v>#N/A</v>
      </c>
      <c r="V691" s="11" t="e">
        <f>IF(AND(テーブル1[[#This Row],[設定項目]]&lt;設定!$D$13,テーブル1[[#This Row],[設定項目]]&gt;=設定!$D$12),テーブル1[[#This Row],[val_K]],NA())</f>
        <v>#N/A</v>
      </c>
      <c r="W691" s="11" t="e">
        <f>IF(AND(テーブル1[[#This Row],[設定項目]]&lt;設定!$D$12,テーブル1[[#This Row],[設定項目]]&gt;=設定!$D$11),テーブル1[[#This Row],[val_J]],NA())</f>
        <v>#N/A</v>
      </c>
      <c r="X691" s="11" t="e">
        <f>IF(AND(テーブル1[[#This Row],[設定項目]]&lt;設定!$D$12,テーブル1[[#This Row],[設定項目]]&gt;=設定!$D$11),テーブル1[[#This Row],[val_K]],NA())</f>
        <v>#N/A</v>
      </c>
      <c r="Y691" s="11" t="e">
        <f>IF(AND(テーブル1[[#This Row],[設定項目]]&lt;設定!$D$11,テーブル1[[#This Row],[設定項目]]&gt;=設定!$D$10),テーブル1[[#This Row],[val_J]],NA())</f>
        <v>#N/A</v>
      </c>
      <c r="Z691" s="11" t="e">
        <f>IF(AND(テーブル1[[#This Row],[設定項目]]&lt;設定!$D$11,テーブル1[[#This Row],[設定項目]]&gt;=設定!$D$10),テーブル1[[#This Row],[val_K]],NA())</f>
        <v>#N/A</v>
      </c>
      <c r="AA691" s="11" t="e">
        <f>IF(AND(テーブル1[[#This Row],[設定項目]]&lt;設定!$D$10,テーブル1[[#This Row],[設定項目]]&gt;=設定!$D$9),テーブル1[[#This Row],[val_J]],NA())</f>
        <v>#N/A</v>
      </c>
      <c r="AB691" s="11" t="e">
        <f>IF(AND(テーブル1[[#This Row],[設定項目]]&lt;設定!$D$10,テーブル1[[#This Row],[設定項目]]&gt;=設定!$D$9),テーブル1[[#This Row],[val_K]],NA())</f>
        <v>#N/A</v>
      </c>
      <c r="AC691" s="11" t="e">
        <f>IF(AND(テーブル1[[#This Row],[設定項目]]&lt;設定!$F$8,テーブル1[[#This Row],[設定項目]]&lt;&gt;""),テーブル1[[#This Row],[val_J]],NA())</f>
        <v>#N/A</v>
      </c>
      <c r="AD691" s="11" t="e">
        <f>IF(AND(テーブル1[[#This Row],[設定項目]]&lt;設定!$F$8,テーブル1[[#This Row],[設定項目]]&lt;&gt;""),テーブル1[[#This Row],[val_K]],NA())</f>
        <v>#N/A</v>
      </c>
      <c r="AE691" s="11">
        <f>IF(AND('グラフ(cCa-P)'!$I$11="ON",テーブル1[[#This Row],[ラベル表示]]=TRUE),テーブル1[[#This Row],[名前]],"")</f>
        <v>0</v>
      </c>
      <c r="AF691" s="11">
        <f>IF(AND('グラフ(PTH-cCa,P)'!$I$31="ON",テーブル1[[#This Row],[ラベル表示]]=TRUE),テーブル1[[#This Row],[名前]],"")</f>
        <v>0</v>
      </c>
      <c r="AG691" s="11">
        <f>IF(AND('グラフ(PTH-cCa,P)'!$Y$31="ON",テーブル1[[#This Row],[ラベル表示]]=TRUE),テーブル1[[#This Row],[名前]],"")</f>
        <v>0</v>
      </c>
      <c r="AH691" s="76">
        <f t="shared" si="21"/>
        <v>0</v>
      </c>
    </row>
    <row r="692" spans="2:34" ht="20.399999999999999" customHeight="1" x14ac:dyDescent="0.45">
      <c r="B692" s="129" t="b">
        <v>1</v>
      </c>
      <c r="C692" s="88">
        <f t="shared" si="20"/>
        <v>688</v>
      </c>
      <c r="D692" s="144"/>
      <c r="E692" s="8"/>
      <c r="F692" s="8"/>
      <c r="G692" s="8"/>
      <c r="H692" s="8"/>
      <c r="I692" s="8"/>
      <c r="J692" s="8"/>
      <c r="K692" s="136" t="str">
        <f>テーブル1[[#This Row],[cCa(mg/dL) '[自動計算']_グラフ表示用]]</f>
        <v/>
      </c>
      <c r="L692" s="8"/>
      <c r="M692" s="8"/>
      <c r="N692" s="59"/>
      <c r="O6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2" s="130" t="e">
        <f>IF(AND(テーブル1[[#This Row],[cCa(mg/dL) '[自動計算']_グラフ表示用]]&lt;&gt;"",テーブル1[[#This Row],[ラベル表示]]=TRUE),テーブル1[[#This Row],[cCa(mg/dL) '[自動計算']_グラフ表示用]],NA())</f>
        <v>#N/A</v>
      </c>
      <c r="Q692" s="130" t="e">
        <f>IF(AND(テーブル1[[#This Row],[P(mg/dL)]]&lt;&gt;"",テーブル1[[#This Row],[ラベル表示]]=TRUE),テーブル1[[#This Row],[P(mg/dL)]],NA())</f>
        <v>#N/A</v>
      </c>
      <c r="R692" s="130" t="e">
        <f>IF(AND(テーブル1[[#This Row],[設定項目]]&lt;&gt;"",テーブル1[[#This Row],[ラベル表示]]=TRUE),テーブル1[[#This Row],[設定項目]],NA())</f>
        <v>#N/A</v>
      </c>
      <c r="S692" s="58" t="e">
        <f>IF(テーブル1[[#This Row],[設定項目]]&gt;=設定!$D$13,テーブル1[[#This Row],[val_J]],NA())</f>
        <v>#N/A</v>
      </c>
      <c r="T692" s="11" t="e">
        <f>IF(テーブル1[[#This Row],[設定項目]]&gt;=設定!$D$13,テーブル1[[#This Row],[val_K]],NA())</f>
        <v>#N/A</v>
      </c>
      <c r="U692" s="11" t="e">
        <f>IF(AND(テーブル1[[#This Row],[設定項目]]&lt;設定!$D$13,テーブル1[[#This Row],[設定項目]]&gt;=設定!$D$12),テーブル1[[#This Row],[val_J]],NA())</f>
        <v>#N/A</v>
      </c>
      <c r="V692" s="11" t="e">
        <f>IF(AND(テーブル1[[#This Row],[設定項目]]&lt;設定!$D$13,テーブル1[[#This Row],[設定項目]]&gt;=設定!$D$12),テーブル1[[#This Row],[val_K]],NA())</f>
        <v>#N/A</v>
      </c>
      <c r="W692" s="11" t="e">
        <f>IF(AND(テーブル1[[#This Row],[設定項目]]&lt;設定!$D$12,テーブル1[[#This Row],[設定項目]]&gt;=設定!$D$11),テーブル1[[#This Row],[val_J]],NA())</f>
        <v>#N/A</v>
      </c>
      <c r="X692" s="11" t="e">
        <f>IF(AND(テーブル1[[#This Row],[設定項目]]&lt;設定!$D$12,テーブル1[[#This Row],[設定項目]]&gt;=設定!$D$11),テーブル1[[#This Row],[val_K]],NA())</f>
        <v>#N/A</v>
      </c>
      <c r="Y692" s="11" t="e">
        <f>IF(AND(テーブル1[[#This Row],[設定項目]]&lt;設定!$D$11,テーブル1[[#This Row],[設定項目]]&gt;=設定!$D$10),テーブル1[[#This Row],[val_J]],NA())</f>
        <v>#N/A</v>
      </c>
      <c r="Z692" s="11" t="e">
        <f>IF(AND(テーブル1[[#This Row],[設定項目]]&lt;設定!$D$11,テーブル1[[#This Row],[設定項目]]&gt;=設定!$D$10),テーブル1[[#This Row],[val_K]],NA())</f>
        <v>#N/A</v>
      </c>
      <c r="AA692" s="11" t="e">
        <f>IF(AND(テーブル1[[#This Row],[設定項目]]&lt;設定!$D$10,テーブル1[[#This Row],[設定項目]]&gt;=設定!$D$9),テーブル1[[#This Row],[val_J]],NA())</f>
        <v>#N/A</v>
      </c>
      <c r="AB692" s="11" t="e">
        <f>IF(AND(テーブル1[[#This Row],[設定項目]]&lt;設定!$D$10,テーブル1[[#This Row],[設定項目]]&gt;=設定!$D$9),テーブル1[[#This Row],[val_K]],NA())</f>
        <v>#N/A</v>
      </c>
      <c r="AC692" s="11" t="e">
        <f>IF(AND(テーブル1[[#This Row],[設定項目]]&lt;設定!$F$8,テーブル1[[#This Row],[設定項目]]&lt;&gt;""),テーブル1[[#This Row],[val_J]],NA())</f>
        <v>#N/A</v>
      </c>
      <c r="AD692" s="11" t="e">
        <f>IF(AND(テーブル1[[#This Row],[設定項目]]&lt;設定!$F$8,テーブル1[[#This Row],[設定項目]]&lt;&gt;""),テーブル1[[#This Row],[val_K]],NA())</f>
        <v>#N/A</v>
      </c>
      <c r="AE692" s="11">
        <f>IF(AND('グラフ(cCa-P)'!$I$11="ON",テーブル1[[#This Row],[ラベル表示]]=TRUE),テーブル1[[#This Row],[名前]],"")</f>
        <v>0</v>
      </c>
      <c r="AF692" s="11">
        <f>IF(AND('グラフ(PTH-cCa,P)'!$I$31="ON",テーブル1[[#This Row],[ラベル表示]]=TRUE),テーブル1[[#This Row],[名前]],"")</f>
        <v>0</v>
      </c>
      <c r="AG692" s="11">
        <f>IF(AND('グラフ(PTH-cCa,P)'!$Y$31="ON",テーブル1[[#This Row],[ラベル表示]]=TRUE),テーブル1[[#This Row],[名前]],"")</f>
        <v>0</v>
      </c>
      <c r="AH692" s="76">
        <f t="shared" si="21"/>
        <v>0</v>
      </c>
    </row>
    <row r="693" spans="2:34" ht="20.399999999999999" customHeight="1" x14ac:dyDescent="0.45">
      <c r="B693" s="129" t="b">
        <v>1</v>
      </c>
      <c r="C693" s="88">
        <f t="shared" si="20"/>
        <v>689</v>
      </c>
      <c r="D693" s="144"/>
      <c r="E693" s="8"/>
      <c r="F693" s="8"/>
      <c r="G693" s="8"/>
      <c r="H693" s="8"/>
      <c r="I693" s="8"/>
      <c r="J693" s="8"/>
      <c r="K693" s="136" t="str">
        <f>テーブル1[[#This Row],[cCa(mg/dL) '[自動計算']_グラフ表示用]]</f>
        <v/>
      </c>
      <c r="L693" s="8"/>
      <c r="M693" s="8"/>
      <c r="N693" s="59"/>
      <c r="O6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3" s="130" t="e">
        <f>IF(AND(テーブル1[[#This Row],[cCa(mg/dL) '[自動計算']_グラフ表示用]]&lt;&gt;"",テーブル1[[#This Row],[ラベル表示]]=TRUE),テーブル1[[#This Row],[cCa(mg/dL) '[自動計算']_グラフ表示用]],NA())</f>
        <v>#N/A</v>
      </c>
      <c r="Q693" s="130" t="e">
        <f>IF(AND(テーブル1[[#This Row],[P(mg/dL)]]&lt;&gt;"",テーブル1[[#This Row],[ラベル表示]]=TRUE),テーブル1[[#This Row],[P(mg/dL)]],NA())</f>
        <v>#N/A</v>
      </c>
      <c r="R693" s="130" t="e">
        <f>IF(AND(テーブル1[[#This Row],[設定項目]]&lt;&gt;"",テーブル1[[#This Row],[ラベル表示]]=TRUE),テーブル1[[#This Row],[設定項目]],NA())</f>
        <v>#N/A</v>
      </c>
      <c r="S693" s="58" t="e">
        <f>IF(テーブル1[[#This Row],[設定項目]]&gt;=設定!$D$13,テーブル1[[#This Row],[val_J]],NA())</f>
        <v>#N/A</v>
      </c>
      <c r="T693" s="11" t="e">
        <f>IF(テーブル1[[#This Row],[設定項目]]&gt;=設定!$D$13,テーブル1[[#This Row],[val_K]],NA())</f>
        <v>#N/A</v>
      </c>
      <c r="U693" s="11" t="e">
        <f>IF(AND(テーブル1[[#This Row],[設定項目]]&lt;設定!$D$13,テーブル1[[#This Row],[設定項目]]&gt;=設定!$D$12),テーブル1[[#This Row],[val_J]],NA())</f>
        <v>#N/A</v>
      </c>
      <c r="V693" s="11" t="e">
        <f>IF(AND(テーブル1[[#This Row],[設定項目]]&lt;設定!$D$13,テーブル1[[#This Row],[設定項目]]&gt;=設定!$D$12),テーブル1[[#This Row],[val_K]],NA())</f>
        <v>#N/A</v>
      </c>
      <c r="W693" s="11" t="e">
        <f>IF(AND(テーブル1[[#This Row],[設定項目]]&lt;設定!$D$12,テーブル1[[#This Row],[設定項目]]&gt;=設定!$D$11),テーブル1[[#This Row],[val_J]],NA())</f>
        <v>#N/A</v>
      </c>
      <c r="X693" s="11" t="e">
        <f>IF(AND(テーブル1[[#This Row],[設定項目]]&lt;設定!$D$12,テーブル1[[#This Row],[設定項目]]&gt;=設定!$D$11),テーブル1[[#This Row],[val_K]],NA())</f>
        <v>#N/A</v>
      </c>
      <c r="Y693" s="11" t="e">
        <f>IF(AND(テーブル1[[#This Row],[設定項目]]&lt;設定!$D$11,テーブル1[[#This Row],[設定項目]]&gt;=設定!$D$10),テーブル1[[#This Row],[val_J]],NA())</f>
        <v>#N/A</v>
      </c>
      <c r="Z693" s="11" t="e">
        <f>IF(AND(テーブル1[[#This Row],[設定項目]]&lt;設定!$D$11,テーブル1[[#This Row],[設定項目]]&gt;=設定!$D$10),テーブル1[[#This Row],[val_K]],NA())</f>
        <v>#N/A</v>
      </c>
      <c r="AA693" s="11" t="e">
        <f>IF(AND(テーブル1[[#This Row],[設定項目]]&lt;設定!$D$10,テーブル1[[#This Row],[設定項目]]&gt;=設定!$D$9),テーブル1[[#This Row],[val_J]],NA())</f>
        <v>#N/A</v>
      </c>
      <c r="AB693" s="11" t="e">
        <f>IF(AND(テーブル1[[#This Row],[設定項目]]&lt;設定!$D$10,テーブル1[[#This Row],[設定項目]]&gt;=設定!$D$9),テーブル1[[#This Row],[val_K]],NA())</f>
        <v>#N/A</v>
      </c>
      <c r="AC693" s="11" t="e">
        <f>IF(AND(テーブル1[[#This Row],[設定項目]]&lt;設定!$F$8,テーブル1[[#This Row],[設定項目]]&lt;&gt;""),テーブル1[[#This Row],[val_J]],NA())</f>
        <v>#N/A</v>
      </c>
      <c r="AD693" s="11" t="e">
        <f>IF(AND(テーブル1[[#This Row],[設定項目]]&lt;設定!$F$8,テーブル1[[#This Row],[設定項目]]&lt;&gt;""),テーブル1[[#This Row],[val_K]],NA())</f>
        <v>#N/A</v>
      </c>
      <c r="AE693" s="11">
        <f>IF(AND('グラフ(cCa-P)'!$I$11="ON",テーブル1[[#This Row],[ラベル表示]]=TRUE),テーブル1[[#This Row],[名前]],"")</f>
        <v>0</v>
      </c>
      <c r="AF693" s="11">
        <f>IF(AND('グラフ(PTH-cCa,P)'!$I$31="ON",テーブル1[[#This Row],[ラベル表示]]=TRUE),テーブル1[[#This Row],[名前]],"")</f>
        <v>0</v>
      </c>
      <c r="AG693" s="11">
        <f>IF(AND('グラフ(PTH-cCa,P)'!$Y$31="ON",テーブル1[[#This Row],[ラベル表示]]=TRUE),テーブル1[[#This Row],[名前]],"")</f>
        <v>0</v>
      </c>
      <c r="AH693" s="76">
        <f t="shared" si="21"/>
        <v>0</v>
      </c>
    </row>
    <row r="694" spans="2:34" ht="20.399999999999999" customHeight="1" x14ac:dyDescent="0.45">
      <c r="B694" s="129" t="b">
        <v>1</v>
      </c>
      <c r="C694" s="88">
        <f t="shared" si="20"/>
        <v>690</v>
      </c>
      <c r="D694" s="144"/>
      <c r="E694" s="8"/>
      <c r="F694" s="8"/>
      <c r="G694" s="8"/>
      <c r="H694" s="8"/>
      <c r="I694" s="8"/>
      <c r="J694" s="8"/>
      <c r="K694" s="136" t="str">
        <f>テーブル1[[#This Row],[cCa(mg/dL) '[自動計算']_グラフ表示用]]</f>
        <v/>
      </c>
      <c r="L694" s="8"/>
      <c r="M694" s="8"/>
      <c r="N694" s="59"/>
      <c r="O6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4" s="130" t="e">
        <f>IF(AND(テーブル1[[#This Row],[cCa(mg/dL) '[自動計算']_グラフ表示用]]&lt;&gt;"",テーブル1[[#This Row],[ラベル表示]]=TRUE),テーブル1[[#This Row],[cCa(mg/dL) '[自動計算']_グラフ表示用]],NA())</f>
        <v>#N/A</v>
      </c>
      <c r="Q694" s="130" t="e">
        <f>IF(AND(テーブル1[[#This Row],[P(mg/dL)]]&lt;&gt;"",テーブル1[[#This Row],[ラベル表示]]=TRUE),テーブル1[[#This Row],[P(mg/dL)]],NA())</f>
        <v>#N/A</v>
      </c>
      <c r="R694" s="130" t="e">
        <f>IF(AND(テーブル1[[#This Row],[設定項目]]&lt;&gt;"",テーブル1[[#This Row],[ラベル表示]]=TRUE),テーブル1[[#This Row],[設定項目]],NA())</f>
        <v>#N/A</v>
      </c>
      <c r="S694" s="58" t="e">
        <f>IF(テーブル1[[#This Row],[設定項目]]&gt;=設定!$D$13,テーブル1[[#This Row],[val_J]],NA())</f>
        <v>#N/A</v>
      </c>
      <c r="T694" s="11" t="e">
        <f>IF(テーブル1[[#This Row],[設定項目]]&gt;=設定!$D$13,テーブル1[[#This Row],[val_K]],NA())</f>
        <v>#N/A</v>
      </c>
      <c r="U694" s="11" t="e">
        <f>IF(AND(テーブル1[[#This Row],[設定項目]]&lt;設定!$D$13,テーブル1[[#This Row],[設定項目]]&gt;=設定!$D$12),テーブル1[[#This Row],[val_J]],NA())</f>
        <v>#N/A</v>
      </c>
      <c r="V694" s="11" t="e">
        <f>IF(AND(テーブル1[[#This Row],[設定項目]]&lt;設定!$D$13,テーブル1[[#This Row],[設定項目]]&gt;=設定!$D$12),テーブル1[[#This Row],[val_K]],NA())</f>
        <v>#N/A</v>
      </c>
      <c r="W694" s="11" t="e">
        <f>IF(AND(テーブル1[[#This Row],[設定項目]]&lt;設定!$D$12,テーブル1[[#This Row],[設定項目]]&gt;=設定!$D$11),テーブル1[[#This Row],[val_J]],NA())</f>
        <v>#N/A</v>
      </c>
      <c r="X694" s="11" t="e">
        <f>IF(AND(テーブル1[[#This Row],[設定項目]]&lt;設定!$D$12,テーブル1[[#This Row],[設定項目]]&gt;=設定!$D$11),テーブル1[[#This Row],[val_K]],NA())</f>
        <v>#N/A</v>
      </c>
      <c r="Y694" s="11" t="e">
        <f>IF(AND(テーブル1[[#This Row],[設定項目]]&lt;設定!$D$11,テーブル1[[#This Row],[設定項目]]&gt;=設定!$D$10),テーブル1[[#This Row],[val_J]],NA())</f>
        <v>#N/A</v>
      </c>
      <c r="Z694" s="11" t="e">
        <f>IF(AND(テーブル1[[#This Row],[設定項目]]&lt;設定!$D$11,テーブル1[[#This Row],[設定項目]]&gt;=設定!$D$10),テーブル1[[#This Row],[val_K]],NA())</f>
        <v>#N/A</v>
      </c>
      <c r="AA694" s="11" t="e">
        <f>IF(AND(テーブル1[[#This Row],[設定項目]]&lt;設定!$D$10,テーブル1[[#This Row],[設定項目]]&gt;=設定!$D$9),テーブル1[[#This Row],[val_J]],NA())</f>
        <v>#N/A</v>
      </c>
      <c r="AB694" s="11" t="e">
        <f>IF(AND(テーブル1[[#This Row],[設定項目]]&lt;設定!$D$10,テーブル1[[#This Row],[設定項目]]&gt;=設定!$D$9),テーブル1[[#This Row],[val_K]],NA())</f>
        <v>#N/A</v>
      </c>
      <c r="AC694" s="11" t="e">
        <f>IF(AND(テーブル1[[#This Row],[設定項目]]&lt;設定!$F$8,テーブル1[[#This Row],[設定項目]]&lt;&gt;""),テーブル1[[#This Row],[val_J]],NA())</f>
        <v>#N/A</v>
      </c>
      <c r="AD694" s="11" t="e">
        <f>IF(AND(テーブル1[[#This Row],[設定項目]]&lt;設定!$F$8,テーブル1[[#This Row],[設定項目]]&lt;&gt;""),テーブル1[[#This Row],[val_K]],NA())</f>
        <v>#N/A</v>
      </c>
      <c r="AE694" s="11">
        <f>IF(AND('グラフ(cCa-P)'!$I$11="ON",テーブル1[[#This Row],[ラベル表示]]=TRUE),テーブル1[[#This Row],[名前]],"")</f>
        <v>0</v>
      </c>
      <c r="AF694" s="11">
        <f>IF(AND('グラフ(PTH-cCa,P)'!$I$31="ON",テーブル1[[#This Row],[ラベル表示]]=TRUE),テーブル1[[#This Row],[名前]],"")</f>
        <v>0</v>
      </c>
      <c r="AG694" s="11">
        <f>IF(AND('グラフ(PTH-cCa,P)'!$Y$31="ON",テーブル1[[#This Row],[ラベル表示]]=TRUE),テーブル1[[#This Row],[名前]],"")</f>
        <v>0</v>
      </c>
      <c r="AH694" s="76">
        <f t="shared" si="21"/>
        <v>0</v>
      </c>
    </row>
    <row r="695" spans="2:34" ht="20.399999999999999" customHeight="1" x14ac:dyDescent="0.45">
      <c r="B695" s="129" t="b">
        <v>1</v>
      </c>
      <c r="C695" s="88">
        <f t="shared" si="20"/>
        <v>691</v>
      </c>
      <c r="D695" s="144"/>
      <c r="E695" s="8"/>
      <c r="F695" s="8"/>
      <c r="G695" s="8"/>
      <c r="H695" s="8"/>
      <c r="I695" s="8"/>
      <c r="J695" s="8"/>
      <c r="K695" s="136" t="str">
        <f>テーブル1[[#This Row],[cCa(mg/dL) '[自動計算']_グラフ表示用]]</f>
        <v/>
      </c>
      <c r="L695" s="8"/>
      <c r="M695" s="8"/>
      <c r="N695" s="59"/>
      <c r="O6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5" s="130" t="e">
        <f>IF(AND(テーブル1[[#This Row],[cCa(mg/dL) '[自動計算']_グラフ表示用]]&lt;&gt;"",テーブル1[[#This Row],[ラベル表示]]=TRUE),テーブル1[[#This Row],[cCa(mg/dL) '[自動計算']_グラフ表示用]],NA())</f>
        <v>#N/A</v>
      </c>
      <c r="Q695" s="130" t="e">
        <f>IF(AND(テーブル1[[#This Row],[P(mg/dL)]]&lt;&gt;"",テーブル1[[#This Row],[ラベル表示]]=TRUE),テーブル1[[#This Row],[P(mg/dL)]],NA())</f>
        <v>#N/A</v>
      </c>
      <c r="R695" s="130" t="e">
        <f>IF(AND(テーブル1[[#This Row],[設定項目]]&lt;&gt;"",テーブル1[[#This Row],[ラベル表示]]=TRUE),テーブル1[[#This Row],[設定項目]],NA())</f>
        <v>#N/A</v>
      </c>
      <c r="S695" s="58" t="e">
        <f>IF(テーブル1[[#This Row],[設定項目]]&gt;=設定!$D$13,テーブル1[[#This Row],[val_J]],NA())</f>
        <v>#N/A</v>
      </c>
      <c r="T695" s="11" t="e">
        <f>IF(テーブル1[[#This Row],[設定項目]]&gt;=設定!$D$13,テーブル1[[#This Row],[val_K]],NA())</f>
        <v>#N/A</v>
      </c>
      <c r="U695" s="11" t="e">
        <f>IF(AND(テーブル1[[#This Row],[設定項目]]&lt;設定!$D$13,テーブル1[[#This Row],[設定項目]]&gt;=設定!$D$12),テーブル1[[#This Row],[val_J]],NA())</f>
        <v>#N/A</v>
      </c>
      <c r="V695" s="11" t="e">
        <f>IF(AND(テーブル1[[#This Row],[設定項目]]&lt;設定!$D$13,テーブル1[[#This Row],[設定項目]]&gt;=設定!$D$12),テーブル1[[#This Row],[val_K]],NA())</f>
        <v>#N/A</v>
      </c>
      <c r="W695" s="11" t="e">
        <f>IF(AND(テーブル1[[#This Row],[設定項目]]&lt;設定!$D$12,テーブル1[[#This Row],[設定項目]]&gt;=設定!$D$11),テーブル1[[#This Row],[val_J]],NA())</f>
        <v>#N/A</v>
      </c>
      <c r="X695" s="11" t="e">
        <f>IF(AND(テーブル1[[#This Row],[設定項目]]&lt;設定!$D$12,テーブル1[[#This Row],[設定項目]]&gt;=設定!$D$11),テーブル1[[#This Row],[val_K]],NA())</f>
        <v>#N/A</v>
      </c>
      <c r="Y695" s="11" t="e">
        <f>IF(AND(テーブル1[[#This Row],[設定項目]]&lt;設定!$D$11,テーブル1[[#This Row],[設定項目]]&gt;=設定!$D$10),テーブル1[[#This Row],[val_J]],NA())</f>
        <v>#N/A</v>
      </c>
      <c r="Z695" s="11" t="e">
        <f>IF(AND(テーブル1[[#This Row],[設定項目]]&lt;設定!$D$11,テーブル1[[#This Row],[設定項目]]&gt;=設定!$D$10),テーブル1[[#This Row],[val_K]],NA())</f>
        <v>#N/A</v>
      </c>
      <c r="AA695" s="11" t="e">
        <f>IF(AND(テーブル1[[#This Row],[設定項目]]&lt;設定!$D$10,テーブル1[[#This Row],[設定項目]]&gt;=設定!$D$9),テーブル1[[#This Row],[val_J]],NA())</f>
        <v>#N/A</v>
      </c>
      <c r="AB695" s="11" t="e">
        <f>IF(AND(テーブル1[[#This Row],[設定項目]]&lt;設定!$D$10,テーブル1[[#This Row],[設定項目]]&gt;=設定!$D$9),テーブル1[[#This Row],[val_K]],NA())</f>
        <v>#N/A</v>
      </c>
      <c r="AC695" s="11" t="e">
        <f>IF(AND(テーブル1[[#This Row],[設定項目]]&lt;設定!$F$8,テーブル1[[#This Row],[設定項目]]&lt;&gt;""),テーブル1[[#This Row],[val_J]],NA())</f>
        <v>#N/A</v>
      </c>
      <c r="AD695" s="11" t="e">
        <f>IF(AND(テーブル1[[#This Row],[設定項目]]&lt;設定!$F$8,テーブル1[[#This Row],[設定項目]]&lt;&gt;""),テーブル1[[#This Row],[val_K]],NA())</f>
        <v>#N/A</v>
      </c>
      <c r="AE695" s="11">
        <f>IF(AND('グラフ(cCa-P)'!$I$11="ON",テーブル1[[#This Row],[ラベル表示]]=TRUE),テーブル1[[#This Row],[名前]],"")</f>
        <v>0</v>
      </c>
      <c r="AF695" s="11">
        <f>IF(AND('グラフ(PTH-cCa,P)'!$I$31="ON",テーブル1[[#This Row],[ラベル表示]]=TRUE),テーブル1[[#This Row],[名前]],"")</f>
        <v>0</v>
      </c>
      <c r="AG695" s="11">
        <f>IF(AND('グラフ(PTH-cCa,P)'!$Y$31="ON",テーブル1[[#This Row],[ラベル表示]]=TRUE),テーブル1[[#This Row],[名前]],"")</f>
        <v>0</v>
      </c>
      <c r="AH695" s="76">
        <f t="shared" si="21"/>
        <v>0</v>
      </c>
    </row>
    <row r="696" spans="2:34" ht="20.399999999999999" customHeight="1" x14ac:dyDescent="0.45">
      <c r="B696" s="129" t="b">
        <v>1</v>
      </c>
      <c r="C696" s="88">
        <f t="shared" si="20"/>
        <v>692</v>
      </c>
      <c r="D696" s="144"/>
      <c r="E696" s="8"/>
      <c r="F696" s="8"/>
      <c r="G696" s="8"/>
      <c r="H696" s="8"/>
      <c r="I696" s="8"/>
      <c r="J696" s="8"/>
      <c r="K696" s="136" t="str">
        <f>テーブル1[[#This Row],[cCa(mg/dL) '[自動計算']_グラフ表示用]]</f>
        <v/>
      </c>
      <c r="L696" s="8"/>
      <c r="M696" s="8"/>
      <c r="N696" s="59"/>
      <c r="O6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6" s="130" t="e">
        <f>IF(AND(テーブル1[[#This Row],[cCa(mg/dL) '[自動計算']_グラフ表示用]]&lt;&gt;"",テーブル1[[#This Row],[ラベル表示]]=TRUE),テーブル1[[#This Row],[cCa(mg/dL) '[自動計算']_グラフ表示用]],NA())</f>
        <v>#N/A</v>
      </c>
      <c r="Q696" s="130" t="e">
        <f>IF(AND(テーブル1[[#This Row],[P(mg/dL)]]&lt;&gt;"",テーブル1[[#This Row],[ラベル表示]]=TRUE),テーブル1[[#This Row],[P(mg/dL)]],NA())</f>
        <v>#N/A</v>
      </c>
      <c r="R696" s="130" t="e">
        <f>IF(AND(テーブル1[[#This Row],[設定項目]]&lt;&gt;"",テーブル1[[#This Row],[ラベル表示]]=TRUE),テーブル1[[#This Row],[設定項目]],NA())</f>
        <v>#N/A</v>
      </c>
      <c r="S696" s="58" t="e">
        <f>IF(テーブル1[[#This Row],[設定項目]]&gt;=設定!$D$13,テーブル1[[#This Row],[val_J]],NA())</f>
        <v>#N/A</v>
      </c>
      <c r="T696" s="11" t="e">
        <f>IF(テーブル1[[#This Row],[設定項目]]&gt;=設定!$D$13,テーブル1[[#This Row],[val_K]],NA())</f>
        <v>#N/A</v>
      </c>
      <c r="U696" s="11" t="e">
        <f>IF(AND(テーブル1[[#This Row],[設定項目]]&lt;設定!$D$13,テーブル1[[#This Row],[設定項目]]&gt;=設定!$D$12),テーブル1[[#This Row],[val_J]],NA())</f>
        <v>#N/A</v>
      </c>
      <c r="V696" s="11" t="e">
        <f>IF(AND(テーブル1[[#This Row],[設定項目]]&lt;設定!$D$13,テーブル1[[#This Row],[設定項目]]&gt;=設定!$D$12),テーブル1[[#This Row],[val_K]],NA())</f>
        <v>#N/A</v>
      </c>
      <c r="W696" s="11" t="e">
        <f>IF(AND(テーブル1[[#This Row],[設定項目]]&lt;設定!$D$12,テーブル1[[#This Row],[設定項目]]&gt;=設定!$D$11),テーブル1[[#This Row],[val_J]],NA())</f>
        <v>#N/A</v>
      </c>
      <c r="X696" s="11" t="e">
        <f>IF(AND(テーブル1[[#This Row],[設定項目]]&lt;設定!$D$12,テーブル1[[#This Row],[設定項目]]&gt;=設定!$D$11),テーブル1[[#This Row],[val_K]],NA())</f>
        <v>#N/A</v>
      </c>
      <c r="Y696" s="11" t="e">
        <f>IF(AND(テーブル1[[#This Row],[設定項目]]&lt;設定!$D$11,テーブル1[[#This Row],[設定項目]]&gt;=設定!$D$10),テーブル1[[#This Row],[val_J]],NA())</f>
        <v>#N/A</v>
      </c>
      <c r="Z696" s="11" t="e">
        <f>IF(AND(テーブル1[[#This Row],[設定項目]]&lt;設定!$D$11,テーブル1[[#This Row],[設定項目]]&gt;=設定!$D$10),テーブル1[[#This Row],[val_K]],NA())</f>
        <v>#N/A</v>
      </c>
      <c r="AA696" s="11" t="e">
        <f>IF(AND(テーブル1[[#This Row],[設定項目]]&lt;設定!$D$10,テーブル1[[#This Row],[設定項目]]&gt;=設定!$D$9),テーブル1[[#This Row],[val_J]],NA())</f>
        <v>#N/A</v>
      </c>
      <c r="AB696" s="11" t="e">
        <f>IF(AND(テーブル1[[#This Row],[設定項目]]&lt;設定!$D$10,テーブル1[[#This Row],[設定項目]]&gt;=設定!$D$9),テーブル1[[#This Row],[val_K]],NA())</f>
        <v>#N/A</v>
      </c>
      <c r="AC696" s="11" t="e">
        <f>IF(AND(テーブル1[[#This Row],[設定項目]]&lt;設定!$F$8,テーブル1[[#This Row],[設定項目]]&lt;&gt;""),テーブル1[[#This Row],[val_J]],NA())</f>
        <v>#N/A</v>
      </c>
      <c r="AD696" s="11" t="e">
        <f>IF(AND(テーブル1[[#This Row],[設定項目]]&lt;設定!$F$8,テーブル1[[#This Row],[設定項目]]&lt;&gt;""),テーブル1[[#This Row],[val_K]],NA())</f>
        <v>#N/A</v>
      </c>
      <c r="AE696" s="11">
        <f>IF(AND('グラフ(cCa-P)'!$I$11="ON",テーブル1[[#This Row],[ラベル表示]]=TRUE),テーブル1[[#This Row],[名前]],"")</f>
        <v>0</v>
      </c>
      <c r="AF696" s="11">
        <f>IF(AND('グラフ(PTH-cCa,P)'!$I$31="ON",テーブル1[[#This Row],[ラベル表示]]=TRUE),テーブル1[[#This Row],[名前]],"")</f>
        <v>0</v>
      </c>
      <c r="AG696" s="11">
        <f>IF(AND('グラフ(PTH-cCa,P)'!$Y$31="ON",テーブル1[[#This Row],[ラベル表示]]=TRUE),テーブル1[[#This Row],[名前]],"")</f>
        <v>0</v>
      </c>
      <c r="AH696" s="76">
        <f t="shared" si="21"/>
        <v>0</v>
      </c>
    </row>
    <row r="697" spans="2:34" ht="20.399999999999999" customHeight="1" x14ac:dyDescent="0.45">
      <c r="B697" s="129" t="b">
        <v>1</v>
      </c>
      <c r="C697" s="88">
        <f t="shared" si="20"/>
        <v>693</v>
      </c>
      <c r="D697" s="144"/>
      <c r="E697" s="8"/>
      <c r="F697" s="8"/>
      <c r="G697" s="8"/>
      <c r="H697" s="8"/>
      <c r="I697" s="8"/>
      <c r="J697" s="8"/>
      <c r="K697" s="136" t="str">
        <f>テーブル1[[#This Row],[cCa(mg/dL) '[自動計算']_グラフ表示用]]</f>
        <v/>
      </c>
      <c r="L697" s="8"/>
      <c r="M697" s="8"/>
      <c r="N697" s="59"/>
      <c r="O6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7" s="130" t="e">
        <f>IF(AND(テーブル1[[#This Row],[cCa(mg/dL) '[自動計算']_グラフ表示用]]&lt;&gt;"",テーブル1[[#This Row],[ラベル表示]]=TRUE),テーブル1[[#This Row],[cCa(mg/dL) '[自動計算']_グラフ表示用]],NA())</f>
        <v>#N/A</v>
      </c>
      <c r="Q697" s="130" t="e">
        <f>IF(AND(テーブル1[[#This Row],[P(mg/dL)]]&lt;&gt;"",テーブル1[[#This Row],[ラベル表示]]=TRUE),テーブル1[[#This Row],[P(mg/dL)]],NA())</f>
        <v>#N/A</v>
      </c>
      <c r="R697" s="130" t="e">
        <f>IF(AND(テーブル1[[#This Row],[設定項目]]&lt;&gt;"",テーブル1[[#This Row],[ラベル表示]]=TRUE),テーブル1[[#This Row],[設定項目]],NA())</f>
        <v>#N/A</v>
      </c>
      <c r="S697" s="58" t="e">
        <f>IF(テーブル1[[#This Row],[設定項目]]&gt;=設定!$D$13,テーブル1[[#This Row],[val_J]],NA())</f>
        <v>#N/A</v>
      </c>
      <c r="T697" s="11" t="e">
        <f>IF(テーブル1[[#This Row],[設定項目]]&gt;=設定!$D$13,テーブル1[[#This Row],[val_K]],NA())</f>
        <v>#N/A</v>
      </c>
      <c r="U697" s="11" t="e">
        <f>IF(AND(テーブル1[[#This Row],[設定項目]]&lt;設定!$D$13,テーブル1[[#This Row],[設定項目]]&gt;=設定!$D$12),テーブル1[[#This Row],[val_J]],NA())</f>
        <v>#N/A</v>
      </c>
      <c r="V697" s="11" t="e">
        <f>IF(AND(テーブル1[[#This Row],[設定項目]]&lt;設定!$D$13,テーブル1[[#This Row],[設定項目]]&gt;=設定!$D$12),テーブル1[[#This Row],[val_K]],NA())</f>
        <v>#N/A</v>
      </c>
      <c r="W697" s="11" t="e">
        <f>IF(AND(テーブル1[[#This Row],[設定項目]]&lt;設定!$D$12,テーブル1[[#This Row],[設定項目]]&gt;=設定!$D$11),テーブル1[[#This Row],[val_J]],NA())</f>
        <v>#N/A</v>
      </c>
      <c r="X697" s="11" t="e">
        <f>IF(AND(テーブル1[[#This Row],[設定項目]]&lt;設定!$D$12,テーブル1[[#This Row],[設定項目]]&gt;=設定!$D$11),テーブル1[[#This Row],[val_K]],NA())</f>
        <v>#N/A</v>
      </c>
      <c r="Y697" s="11" t="e">
        <f>IF(AND(テーブル1[[#This Row],[設定項目]]&lt;設定!$D$11,テーブル1[[#This Row],[設定項目]]&gt;=設定!$D$10),テーブル1[[#This Row],[val_J]],NA())</f>
        <v>#N/A</v>
      </c>
      <c r="Z697" s="11" t="e">
        <f>IF(AND(テーブル1[[#This Row],[設定項目]]&lt;設定!$D$11,テーブル1[[#This Row],[設定項目]]&gt;=設定!$D$10),テーブル1[[#This Row],[val_K]],NA())</f>
        <v>#N/A</v>
      </c>
      <c r="AA697" s="11" t="e">
        <f>IF(AND(テーブル1[[#This Row],[設定項目]]&lt;設定!$D$10,テーブル1[[#This Row],[設定項目]]&gt;=設定!$D$9),テーブル1[[#This Row],[val_J]],NA())</f>
        <v>#N/A</v>
      </c>
      <c r="AB697" s="11" t="e">
        <f>IF(AND(テーブル1[[#This Row],[設定項目]]&lt;設定!$D$10,テーブル1[[#This Row],[設定項目]]&gt;=設定!$D$9),テーブル1[[#This Row],[val_K]],NA())</f>
        <v>#N/A</v>
      </c>
      <c r="AC697" s="11" t="e">
        <f>IF(AND(テーブル1[[#This Row],[設定項目]]&lt;設定!$F$8,テーブル1[[#This Row],[設定項目]]&lt;&gt;""),テーブル1[[#This Row],[val_J]],NA())</f>
        <v>#N/A</v>
      </c>
      <c r="AD697" s="11" t="e">
        <f>IF(AND(テーブル1[[#This Row],[設定項目]]&lt;設定!$F$8,テーブル1[[#This Row],[設定項目]]&lt;&gt;""),テーブル1[[#This Row],[val_K]],NA())</f>
        <v>#N/A</v>
      </c>
      <c r="AE697" s="11">
        <f>IF(AND('グラフ(cCa-P)'!$I$11="ON",テーブル1[[#This Row],[ラベル表示]]=TRUE),テーブル1[[#This Row],[名前]],"")</f>
        <v>0</v>
      </c>
      <c r="AF697" s="11">
        <f>IF(AND('グラフ(PTH-cCa,P)'!$I$31="ON",テーブル1[[#This Row],[ラベル表示]]=TRUE),テーブル1[[#This Row],[名前]],"")</f>
        <v>0</v>
      </c>
      <c r="AG697" s="11">
        <f>IF(AND('グラフ(PTH-cCa,P)'!$Y$31="ON",テーブル1[[#This Row],[ラベル表示]]=TRUE),テーブル1[[#This Row],[名前]],"")</f>
        <v>0</v>
      </c>
      <c r="AH697" s="76">
        <f t="shared" si="21"/>
        <v>0</v>
      </c>
    </row>
    <row r="698" spans="2:34" ht="20.399999999999999" customHeight="1" x14ac:dyDescent="0.45">
      <c r="B698" s="129" t="b">
        <v>1</v>
      </c>
      <c r="C698" s="88">
        <f t="shared" si="20"/>
        <v>694</v>
      </c>
      <c r="D698" s="144"/>
      <c r="E698" s="8"/>
      <c r="F698" s="8"/>
      <c r="G698" s="8"/>
      <c r="H698" s="8"/>
      <c r="I698" s="8"/>
      <c r="J698" s="8"/>
      <c r="K698" s="136" t="str">
        <f>テーブル1[[#This Row],[cCa(mg/dL) '[自動計算']_グラフ表示用]]</f>
        <v/>
      </c>
      <c r="L698" s="8"/>
      <c r="M698" s="8"/>
      <c r="N698" s="59"/>
      <c r="O6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8" s="130" t="e">
        <f>IF(AND(テーブル1[[#This Row],[cCa(mg/dL) '[自動計算']_グラフ表示用]]&lt;&gt;"",テーブル1[[#This Row],[ラベル表示]]=TRUE),テーブル1[[#This Row],[cCa(mg/dL) '[自動計算']_グラフ表示用]],NA())</f>
        <v>#N/A</v>
      </c>
      <c r="Q698" s="130" t="e">
        <f>IF(AND(テーブル1[[#This Row],[P(mg/dL)]]&lt;&gt;"",テーブル1[[#This Row],[ラベル表示]]=TRUE),テーブル1[[#This Row],[P(mg/dL)]],NA())</f>
        <v>#N/A</v>
      </c>
      <c r="R698" s="130" t="e">
        <f>IF(AND(テーブル1[[#This Row],[設定項目]]&lt;&gt;"",テーブル1[[#This Row],[ラベル表示]]=TRUE),テーブル1[[#This Row],[設定項目]],NA())</f>
        <v>#N/A</v>
      </c>
      <c r="S698" s="58" t="e">
        <f>IF(テーブル1[[#This Row],[設定項目]]&gt;=設定!$D$13,テーブル1[[#This Row],[val_J]],NA())</f>
        <v>#N/A</v>
      </c>
      <c r="T698" s="11" t="e">
        <f>IF(テーブル1[[#This Row],[設定項目]]&gt;=設定!$D$13,テーブル1[[#This Row],[val_K]],NA())</f>
        <v>#N/A</v>
      </c>
      <c r="U698" s="11" t="e">
        <f>IF(AND(テーブル1[[#This Row],[設定項目]]&lt;設定!$D$13,テーブル1[[#This Row],[設定項目]]&gt;=設定!$D$12),テーブル1[[#This Row],[val_J]],NA())</f>
        <v>#N/A</v>
      </c>
      <c r="V698" s="11" t="e">
        <f>IF(AND(テーブル1[[#This Row],[設定項目]]&lt;設定!$D$13,テーブル1[[#This Row],[設定項目]]&gt;=設定!$D$12),テーブル1[[#This Row],[val_K]],NA())</f>
        <v>#N/A</v>
      </c>
      <c r="W698" s="11" t="e">
        <f>IF(AND(テーブル1[[#This Row],[設定項目]]&lt;設定!$D$12,テーブル1[[#This Row],[設定項目]]&gt;=設定!$D$11),テーブル1[[#This Row],[val_J]],NA())</f>
        <v>#N/A</v>
      </c>
      <c r="X698" s="11" t="e">
        <f>IF(AND(テーブル1[[#This Row],[設定項目]]&lt;設定!$D$12,テーブル1[[#This Row],[設定項目]]&gt;=設定!$D$11),テーブル1[[#This Row],[val_K]],NA())</f>
        <v>#N/A</v>
      </c>
      <c r="Y698" s="11" t="e">
        <f>IF(AND(テーブル1[[#This Row],[設定項目]]&lt;設定!$D$11,テーブル1[[#This Row],[設定項目]]&gt;=設定!$D$10),テーブル1[[#This Row],[val_J]],NA())</f>
        <v>#N/A</v>
      </c>
      <c r="Z698" s="11" t="e">
        <f>IF(AND(テーブル1[[#This Row],[設定項目]]&lt;設定!$D$11,テーブル1[[#This Row],[設定項目]]&gt;=設定!$D$10),テーブル1[[#This Row],[val_K]],NA())</f>
        <v>#N/A</v>
      </c>
      <c r="AA698" s="11" t="e">
        <f>IF(AND(テーブル1[[#This Row],[設定項目]]&lt;設定!$D$10,テーブル1[[#This Row],[設定項目]]&gt;=設定!$D$9),テーブル1[[#This Row],[val_J]],NA())</f>
        <v>#N/A</v>
      </c>
      <c r="AB698" s="11" t="e">
        <f>IF(AND(テーブル1[[#This Row],[設定項目]]&lt;設定!$D$10,テーブル1[[#This Row],[設定項目]]&gt;=設定!$D$9),テーブル1[[#This Row],[val_K]],NA())</f>
        <v>#N/A</v>
      </c>
      <c r="AC698" s="11" t="e">
        <f>IF(AND(テーブル1[[#This Row],[設定項目]]&lt;設定!$F$8,テーブル1[[#This Row],[設定項目]]&lt;&gt;""),テーブル1[[#This Row],[val_J]],NA())</f>
        <v>#N/A</v>
      </c>
      <c r="AD698" s="11" t="e">
        <f>IF(AND(テーブル1[[#This Row],[設定項目]]&lt;設定!$F$8,テーブル1[[#This Row],[設定項目]]&lt;&gt;""),テーブル1[[#This Row],[val_K]],NA())</f>
        <v>#N/A</v>
      </c>
      <c r="AE698" s="11">
        <f>IF(AND('グラフ(cCa-P)'!$I$11="ON",テーブル1[[#This Row],[ラベル表示]]=TRUE),テーブル1[[#This Row],[名前]],"")</f>
        <v>0</v>
      </c>
      <c r="AF698" s="11">
        <f>IF(AND('グラフ(PTH-cCa,P)'!$I$31="ON",テーブル1[[#This Row],[ラベル表示]]=TRUE),テーブル1[[#This Row],[名前]],"")</f>
        <v>0</v>
      </c>
      <c r="AG698" s="11">
        <f>IF(AND('グラフ(PTH-cCa,P)'!$Y$31="ON",テーブル1[[#This Row],[ラベル表示]]=TRUE),テーブル1[[#This Row],[名前]],"")</f>
        <v>0</v>
      </c>
      <c r="AH698" s="76">
        <f t="shared" si="21"/>
        <v>0</v>
      </c>
    </row>
    <row r="699" spans="2:34" ht="20.399999999999999" customHeight="1" x14ac:dyDescent="0.45">
      <c r="B699" s="129" t="b">
        <v>1</v>
      </c>
      <c r="C699" s="88">
        <f t="shared" si="20"/>
        <v>695</v>
      </c>
      <c r="D699" s="144"/>
      <c r="E699" s="8"/>
      <c r="F699" s="8"/>
      <c r="G699" s="8"/>
      <c r="H699" s="8"/>
      <c r="I699" s="8"/>
      <c r="J699" s="8"/>
      <c r="K699" s="136" t="str">
        <f>テーブル1[[#This Row],[cCa(mg/dL) '[自動計算']_グラフ表示用]]</f>
        <v/>
      </c>
      <c r="L699" s="8"/>
      <c r="M699" s="8"/>
      <c r="N699" s="59"/>
      <c r="O6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699" s="130" t="e">
        <f>IF(AND(テーブル1[[#This Row],[cCa(mg/dL) '[自動計算']_グラフ表示用]]&lt;&gt;"",テーブル1[[#This Row],[ラベル表示]]=TRUE),テーブル1[[#This Row],[cCa(mg/dL) '[自動計算']_グラフ表示用]],NA())</f>
        <v>#N/A</v>
      </c>
      <c r="Q699" s="130" t="e">
        <f>IF(AND(テーブル1[[#This Row],[P(mg/dL)]]&lt;&gt;"",テーブル1[[#This Row],[ラベル表示]]=TRUE),テーブル1[[#This Row],[P(mg/dL)]],NA())</f>
        <v>#N/A</v>
      </c>
      <c r="R699" s="130" t="e">
        <f>IF(AND(テーブル1[[#This Row],[設定項目]]&lt;&gt;"",テーブル1[[#This Row],[ラベル表示]]=TRUE),テーブル1[[#This Row],[設定項目]],NA())</f>
        <v>#N/A</v>
      </c>
      <c r="S699" s="58" t="e">
        <f>IF(テーブル1[[#This Row],[設定項目]]&gt;=設定!$D$13,テーブル1[[#This Row],[val_J]],NA())</f>
        <v>#N/A</v>
      </c>
      <c r="T699" s="11" t="e">
        <f>IF(テーブル1[[#This Row],[設定項目]]&gt;=設定!$D$13,テーブル1[[#This Row],[val_K]],NA())</f>
        <v>#N/A</v>
      </c>
      <c r="U699" s="11" t="e">
        <f>IF(AND(テーブル1[[#This Row],[設定項目]]&lt;設定!$D$13,テーブル1[[#This Row],[設定項目]]&gt;=設定!$D$12),テーブル1[[#This Row],[val_J]],NA())</f>
        <v>#N/A</v>
      </c>
      <c r="V699" s="11" t="e">
        <f>IF(AND(テーブル1[[#This Row],[設定項目]]&lt;設定!$D$13,テーブル1[[#This Row],[設定項目]]&gt;=設定!$D$12),テーブル1[[#This Row],[val_K]],NA())</f>
        <v>#N/A</v>
      </c>
      <c r="W699" s="11" t="e">
        <f>IF(AND(テーブル1[[#This Row],[設定項目]]&lt;設定!$D$12,テーブル1[[#This Row],[設定項目]]&gt;=設定!$D$11),テーブル1[[#This Row],[val_J]],NA())</f>
        <v>#N/A</v>
      </c>
      <c r="X699" s="11" t="e">
        <f>IF(AND(テーブル1[[#This Row],[設定項目]]&lt;設定!$D$12,テーブル1[[#This Row],[設定項目]]&gt;=設定!$D$11),テーブル1[[#This Row],[val_K]],NA())</f>
        <v>#N/A</v>
      </c>
      <c r="Y699" s="11" t="e">
        <f>IF(AND(テーブル1[[#This Row],[設定項目]]&lt;設定!$D$11,テーブル1[[#This Row],[設定項目]]&gt;=設定!$D$10),テーブル1[[#This Row],[val_J]],NA())</f>
        <v>#N/A</v>
      </c>
      <c r="Z699" s="11" t="e">
        <f>IF(AND(テーブル1[[#This Row],[設定項目]]&lt;設定!$D$11,テーブル1[[#This Row],[設定項目]]&gt;=設定!$D$10),テーブル1[[#This Row],[val_K]],NA())</f>
        <v>#N/A</v>
      </c>
      <c r="AA699" s="11" t="e">
        <f>IF(AND(テーブル1[[#This Row],[設定項目]]&lt;設定!$D$10,テーブル1[[#This Row],[設定項目]]&gt;=設定!$D$9),テーブル1[[#This Row],[val_J]],NA())</f>
        <v>#N/A</v>
      </c>
      <c r="AB699" s="11" t="e">
        <f>IF(AND(テーブル1[[#This Row],[設定項目]]&lt;設定!$D$10,テーブル1[[#This Row],[設定項目]]&gt;=設定!$D$9),テーブル1[[#This Row],[val_K]],NA())</f>
        <v>#N/A</v>
      </c>
      <c r="AC699" s="11" t="e">
        <f>IF(AND(テーブル1[[#This Row],[設定項目]]&lt;設定!$F$8,テーブル1[[#This Row],[設定項目]]&lt;&gt;""),テーブル1[[#This Row],[val_J]],NA())</f>
        <v>#N/A</v>
      </c>
      <c r="AD699" s="11" t="e">
        <f>IF(AND(テーブル1[[#This Row],[設定項目]]&lt;設定!$F$8,テーブル1[[#This Row],[設定項目]]&lt;&gt;""),テーブル1[[#This Row],[val_K]],NA())</f>
        <v>#N/A</v>
      </c>
      <c r="AE699" s="11">
        <f>IF(AND('グラフ(cCa-P)'!$I$11="ON",テーブル1[[#This Row],[ラベル表示]]=TRUE),テーブル1[[#This Row],[名前]],"")</f>
        <v>0</v>
      </c>
      <c r="AF699" s="11">
        <f>IF(AND('グラフ(PTH-cCa,P)'!$I$31="ON",テーブル1[[#This Row],[ラベル表示]]=TRUE),テーブル1[[#This Row],[名前]],"")</f>
        <v>0</v>
      </c>
      <c r="AG699" s="11">
        <f>IF(AND('グラフ(PTH-cCa,P)'!$Y$31="ON",テーブル1[[#This Row],[ラベル表示]]=TRUE),テーブル1[[#This Row],[名前]],"")</f>
        <v>0</v>
      </c>
      <c r="AH699" s="76">
        <f t="shared" si="21"/>
        <v>0</v>
      </c>
    </row>
    <row r="700" spans="2:34" ht="20.399999999999999" customHeight="1" x14ac:dyDescent="0.45">
      <c r="B700" s="129" t="b">
        <v>1</v>
      </c>
      <c r="C700" s="88">
        <f t="shared" si="20"/>
        <v>696</v>
      </c>
      <c r="D700" s="144"/>
      <c r="E700" s="8"/>
      <c r="F700" s="8"/>
      <c r="G700" s="8"/>
      <c r="H700" s="8"/>
      <c r="I700" s="8"/>
      <c r="J700" s="8"/>
      <c r="K700" s="136" t="str">
        <f>テーブル1[[#This Row],[cCa(mg/dL) '[自動計算']_グラフ表示用]]</f>
        <v/>
      </c>
      <c r="L700" s="8"/>
      <c r="M700" s="8"/>
      <c r="N700" s="59"/>
      <c r="O7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0" s="130" t="e">
        <f>IF(AND(テーブル1[[#This Row],[cCa(mg/dL) '[自動計算']_グラフ表示用]]&lt;&gt;"",テーブル1[[#This Row],[ラベル表示]]=TRUE),テーブル1[[#This Row],[cCa(mg/dL) '[自動計算']_グラフ表示用]],NA())</f>
        <v>#N/A</v>
      </c>
      <c r="Q700" s="130" t="e">
        <f>IF(AND(テーブル1[[#This Row],[P(mg/dL)]]&lt;&gt;"",テーブル1[[#This Row],[ラベル表示]]=TRUE),テーブル1[[#This Row],[P(mg/dL)]],NA())</f>
        <v>#N/A</v>
      </c>
      <c r="R700" s="130" t="e">
        <f>IF(AND(テーブル1[[#This Row],[設定項目]]&lt;&gt;"",テーブル1[[#This Row],[ラベル表示]]=TRUE),テーブル1[[#This Row],[設定項目]],NA())</f>
        <v>#N/A</v>
      </c>
      <c r="S700" s="58" t="e">
        <f>IF(テーブル1[[#This Row],[設定項目]]&gt;=設定!$D$13,テーブル1[[#This Row],[val_J]],NA())</f>
        <v>#N/A</v>
      </c>
      <c r="T700" s="11" t="e">
        <f>IF(テーブル1[[#This Row],[設定項目]]&gt;=設定!$D$13,テーブル1[[#This Row],[val_K]],NA())</f>
        <v>#N/A</v>
      </c>
      <c r="U700" s="11" t="e">
        <f>IF(AND(テーブル1[[#This Row],[設定項目]]&lt;設定!$D$13,テーブル1[[#This Row],[設定項目]]&gt;=設定!$D$12),テーブル1[[#This Row],[val_J]],NA())</f>
        <v>#N/A</v>
      </c>
      <c r="V700" s="11" t="e">
        <f>IF(AND(テーブル1[[#This Row],[設定項目]]&lt;設定!$D$13,テーブル1[[#This Row],[設定項目]]&gt;=設定!$D$12),テーブル1[[#This Row],[val_K]],NA())</f>
        <v>#N/A</v>
      </c>
      <c r="W700" s="11" t="e">
        <f>IF(AND(テーブル1[[#This Row],[設定項目]]&lt;設定!$D$12,テーブル1[[#This Row],[設定項目]]&gt;=設定!$D$11),テーブル1[[#This Row],[val_J]],NA())</f>
        <v>#N/A</v>
      </c>
      <c r="X700" s="11" t="e">
        <f>IF(AND(テーブル1[[#This Row],[設定項目]]&lt;設定!$D$12,テーブル1[[#This Row],[設定項目]]&gt;=設定!$D$11),テーブル1[[#This Row],[val_K]],NA())</f>
        <v>#N/A</v>
      </c>
      <c r="Y700" s="11" t="e">
        <f>IF(AND(テーブル1[[#This Row],[設定項目]]&lt;設定!$D$11,テーブル1[[#This Row],[設定項目]]&gt;=設定!$D$10),テーブル1[[#This Row],[val_J]],NA())</f>
        <v>#N/A</v>
      </c>
      <c r="Z700" s="11" t="e">
        <f>IF(AND(テーブル1[[#This Row],[設定項目]]&lt;設定!$D$11,テーブル1[[#This Row],[設定項目]]&gt;=設定!$D$10),テーブル1[[#This Row],[val_K]],NA())</f>
        <v>#N/A</v>
      </c>
      <c r="AA700" s="11" t="e">
        <f>IF(AND(テーブル1[[#This Row],[設定項目]]&lt;設定!$D$10,テーブル1[[#This Row],[設定項目]]&gt;=設定!$D$9),テーブル1[[#This Row],[val_J]],NA())</f>
        <v>#N/A</v>
      </c>
      <c r="AB700" s="11" t="e">
        <f>IF(AND(テーブル1[[#This Row],[設定項目]]&lt;設定!$D$10,テーブル1[[#This Row],[設定項目]]&gt;=設定!$D$9),テーブル1[[#This Row],[val_K]],NA())</f>
        <v>#N/A</v>
      </c>
      <c r="AC700" s="11" t="e">
        <f>IF(AND(テーブル1[[#This Row],[設定項目]]&lt;設定!$F$8,テーブル1[[#This Row],[設定項目]]&lt;&gt;""),テーブル1[[#This Row],[val_J]],NA())</f>
        <v>#N/A</v>
      </c>
      <c r="AD700" s="11" t="e">
        <f>IF(AND(テーブル1[[#This Row],[設定項目]]&lt;設定!$F$8,テーブル1[[#This Row],[設定項目]]&lt;&gt;""),テーブル1[[#This Row],[val_K]],NA())</f>
        <v>#N/A</v>
      </c>
      <c r="AE700" s="11">
        <f>IF(AND('グラフ(cCa-P)'!$I$11="ON",テーブル1[[#This Row],[ラベル表示]]=TRUE),テーブル1[[#This Row],[名前]],"")</f>
        <v>0</v>
      </c>
      <c r="AF700" s="11">
        <f>IF(AND('グラフ(PTH-cCa,P)'!$I$31="ON",テーブル1[[#This Row],[ラベル表示]]=TRUE),テーブル1[[#This Row],[名前]],"")</f>
        <v>0</v>
      </c>
      <c r="AG700" s="11">
        <f>IF(AND('グラフ(PTH-cCa,P)'!$Y$31="ON",テーブル1[[#This Row],[ラベル表示]]=TRUE),テーブル1[[#This Row],[名前]],"")</f>
        <v>0</v>
      </c>
      <c r="AH700" s="76">
        <f t="shared" si="21"/>
        <v>0</v>
      </c>
    </row>
    <row r="701" spans="2:34" ht="20.399999999999999" customHeight="1" x14ac:dyDescent="0.45">
      <c r="B701" s="129" t="b">
        <v>1</v>
      </c>
      <c r="C701" s="88">
        <f t="shared" si="20"/>
        <v>697</v>
      </c>
      <c r="D701" s="144"/>
      <c r="E701" s="8"/>
      <c r="F701" s="8"/>
      <c r="G701" s="8"/>
      <c r="H701" s="8"/>
      <c r="I701" s="8"/>
      <c r="J701" s="8"/>
      <c r="K701" s="136" t="str">
        <f>テーブル1[[#This Row],[cCa(mg/dL) '[自動計算']_グラフ表示用]]</f>
        <v/>
      </c>
      <c r="L701" s="8"/>
      <c r="M701" s="8"/>
      <c r="N701" s="59"/>
      <c r="O7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1" s="130" t="e">
        <f>IF(AND(テーブル1[[#This Row],[cCa(mg/dL) '[自動計算']_グラフ表示用]]&lt;&gt;"",テーブル1[[#This Row],[ラベル表示]]=TRUE),テーブル1[[#This Row],[cCa(mg/dL) '[自動計算']_グラフ表示用]],NA())</f>
        <v>#N/A</v>
      </c>
      <c r="Q701" s="130" t="e">
        <f>IF(AND(テーブル1[[#This Row],[P(mg/dL)]]&lt;&gt;"",テーブル1[[#This Row],[ラベル表示]]=TRUE),テーブル1[[#This Row],[P(mg/dL)]],NA())</f>
        <v>#N/A</v>
      </c>
      <c r="R701" s="130" t="e">
        <f>IF(AND(テーブル1[[#This Row],[設定項目]]&lt;&gt;"",テーブル1[[#This Row],[ラベル表示]]=TRUE),テーブル1[[#This Row],[設定項目]],NA())</f>
        <v>#N/A</v>
      </c>
      <c r="S701" s="58" t="e">
        <f>IF(テーブル1[[#This Row],[設定項目]]&gt;=設定!$D$13,テーブル1[[#This Row],[val_J]],NA())</f>
        <v>#N/A</v>
      </c>
      <c r="T701" s="11" t="e">
        <f>IF(テーブル1[[#This Row],[設定項目]]&gt;=設定!$D$13,テーブル1[[#This Row],[val_K]],NA())</f>
        <v>#N/A</v>
      </c>
      <c r="U701" s="11" t="e">
        <f>IF(AND(テーブル1[[#This Row],[設定項目]]&lt;設定!$D$13,テーブル1[[#This Row],[設定項目]]&gt;=設定!$D$12),テーブル1[[#This Row],[val_J]],NA())</f>
        <v>#N/A</v>
      </c>
      <c r="V701" s="11" t="e">
        <f>IF(AND(テーブル1[[#This Row],[設定項目]]&lt;設定!$D$13,テーブル1[[#This Row],[設定項目]]&gt;=設定!$D$12),テーブル1[[#This Row],[val_K]],NA())</f>
        <v>#N/A</v>
      </c>
      <c r="W701" s="11" t="e">
        <f>IF(AND(テーブル1[[#This Row],[設定項目]]&lt;設定!$D$12,テーブル1[[#This Row],[設定項目]]&gt;=設定!$D$11),テーブル1[[#This Row],[val_J]],NA())</f>
        <v>#N/A</v>
      </c>
      <c r="X701" s="11" t="e">
        <f>IF(AND(テーブル1[[#This Row],[設定項目]]&lt;設定!$D$12,テーブル1[[#This Row],[設定項目]]&gt;=設定!$D$11),テーブル1[[#This Row],[val_K]],NA())</f>
        <v>#N/A</v>
      </c>
      <c r="Y701" s="11" t="e">
        <f>IF(AND(テーブル1[[#This Row],[設定項目]]&lt;設定!$D$11,テーブル1[[#This Row],[設定項目]]&gt;=設定!$D$10),テーブル1[[#This Row],[val_J]],NA())</f>
        <v>#N/A</v>
      </c>
      <c r="Z701" s="11" t="e">
        <f>IF(AND(テーブル1[[#This Row],[設定項目]]&lt;設定!$D$11,テーブル1[[#This Row],[設定項目]]&gt;=設定!$D$10),テーブル1[[#This Row],[val_K]],NA())</f>
        <v>#N/A</v>
      </c>
      <c r="AA701" s="11" t="e">
        <f>IF(AND(テーブル1[[#This Row],[設定項目]]&lt;設定!$D$10,テーブル1[[#This Row],[設定項目]]&gt;=設定!$D$9),テーブル1[[#This Row],[val_J]],NA())</f>
        <v>#N/A</v>
      </c>
      <c r="AB701" s="11" t="e">
        <f>IF(AND(テーブル1[[#This Row],[設定項目]]&lt;設定!$D$10,テーブル1[[#This Row],[設定項目]]&gt;=設定!$D$9),テーブル1[[#This Row],[val_K]],NA())</f>
        <v>#N/A</v>
      </c>
      <c r="AC701" s="11" t="e">
        <f>IF(AND(テーブル1[[#This Row],[設定項目]]&lt;設定!$F$8,テーブル1[[#This Row],[設定項目]]&lt;&gt;""),テーブル1[[#This Row],[val_J]],NA())</f>
        <v>#N/A</v>
      </c>
      <c r="AD701" s="11" t="e">
        <f>IF(AND(テーブル1[[#This Row],[設定項目]]&lt;設定!$F$8,テーブル1[[#This Row],[設定項目]]&lt;&gt;""),テーブル1[[#This Row],[val_K]],NA())</f>
        <v>#N/A</v>
      </c>
      <c r="AE701" s="11">
        <f>IF(AND('グラフ(cCa-P)'!$I$11="ON",テーブル1[[#This Row],[ラベル表示]]=TRUE),テーブル1[[#This Row],[名前]],"")</f>
        <v>0</v>
      </c>
      <c r="AF701" s="11">
        <f>IF(AND('グラフ(PTH-cCa,P)'!$I$31="ON",テーブル1[[#This Row],[ラベル表示]]=TRUE),テーブル1[[#This Row],[名前]],"")</f>
        <v>0</v>
      </c>
      <c r="AG701" s="11">
        <f>IF(AND('グラフ(PTH-cCa,P)'!$Y$31="ON",テーブル1[[#This Row],[ラベル表示]]=TRUE),テーブル1[[#This Row],[名前]],"")</f>
        <v>0</v>
      </c>
      <c r="AH701" s="76">
        <f t="shared" si="21"/>
        <v>0</v>
      </c>
    </row>
    <row r="702" spans="2:34" ht="20.399999999999999" customHeight="1" x14ac:dyDescent="0.45">
      <c r="B702" s="129" t="b">
        <v>1</v>
      </c>
      <c r="C702" s="88">
        <f t="shared" si="20"/>
        <v>698</v>
      </c>
      <c r="D702" s="144"/>
      <c r="E702" s="8"/>
      <c r="F702" s="8"/>
      <c r="G702" s="8"/>
      <c r="H702" s="8"/>
      <c r="I702" s="8"/>
      <c r="J702" s="8"/>
      <c r="K702" s="136" t="str">
        <f>テーブル1[[#This Row],[cCa(mg/dL) '[自動計算']_グラフ表示用]]</f>
        <v/>
      </c>
      <c r="L702" s="8"/>
      <c r="M702" s="8"/>
      <c r="N702" s="59"/>
      <c r="O7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2" s="130" t="e">
        <f>IF(AND(テーブル1[[#This Row],[cCa(mg/dL) '[自動計算']_グラフ表示用]]&lt;&gt;"",テーブル1[[#This Row],[ラベル表示]]=TRUE),テーブル1[[#This Row],[cCa(mg/dL) '[自動計算']_グラフ表示用]],NA())</f>
        <v>#N/A</v>
      </c>
      <c r="Q702" s="130" t="e">
        <f>IF(AND(テーブル1[[#This Row],[P(mg/dL)]]&lt;&gt;"",テーブル1[[#This Row],[ラベル表示]]=TRUE),テーブル1[[#This Row],[P(mg/dL)]],NA())</f>
        <v>#N/A</v>
      </c>
      <c r="R702" s="130" t="e">
        <f>IF(AND(テーブル1[[#This Row],[設定項目]]&lt;&gt;"",テーブル1[[#This Row],[ラベル表示]]=TRUE),テーブル1[[#This Row],[設定項目]],NA())</f>
        <v>#N/A</v>
      </c>
      <c r="S702" s="58" t="e">
        <f>IF(テーブル1[[#This Row],[設定項目]]&gt;=設定!$D$13,テーブル1[[#This Row],[val_J]],NA())</f>
        <v>#N/A</v>
      </c>
      <c r="T702" s="11" t="e">
        <f>IF(テーブル1[[#This Row],[設定項目]]&gt;=設定!$D$13,テーブル1[[#This Row],[val_K]],NA())</f>
        <v>#N/A</v>
      </c>
      <c r="U702" s="11" t="e">
        <f>IF(AND(テーブル1[[#This Row],[設定項目]]&lt;設定!$D$13,テーブル1[[#This Row],[設定項目]]&gt;=設定!$D$12),テーブル1[[#This Row],[val_J]],NA())</f>
        <v>#N/A</v>
      </c>
      <c r="V702" s="11" t="e">
        <f>IF(AND(テーブル1[[#This Row],[設定項目]]&lt;設定!$D$13,テーブル1[[#This Row],[設定項目]]&gt;=設定!$D$12),テーブル1[[#This Row],[val_K]],NA())</f>
        <v>#N/A</v>
      </c>
      <c r="W702" s="11" t="e">
        <f>IF(AND(テーブル1[[#This Row],[設定項目]]&lt;設定!$D$12,テーブル1[[#This Row],[設定項目]]&gt;=設定!$D$11),テーブル1[[#This Row],[val_J]],NA())</f>
        <v>#N/A</v>
      </c>
      <c r="X702" s="11" t="e">
        <f>IF(AND(テーブル1[[#This Row],[設定項目]]&lt;設定!$D$12,テーブル1[[#This Row],[設定項目]]&gt;=設定!$D$11),テーブル1[[#This Row],[val_K]],NA())</f>
        <v>#N/A</v>
      </c>
      <c r="Y702" s="11" t="e">
        <f>IF(AND(テーブル1[[#This Row],[設定項目]]&lt;設定!$D$11,テーブル1[[#This Row],[設定項目]]&gt;=設定!$D$10),テーブル1[[#This Row],[val_J]],NA())</f>
        <v>#N/A</v>
      </c>
      <c r="Z702" s="11" t="e">
        <f>IF(AND(テーブル1[[#This Row],[設定項目]]&lt;設定!$D$11,テーブル1[[#This Row],[設定項目]]&gt;=設定!$D$10),テーブル1[[#This Row],[val_K]],NA())</f>
        <v>#N/A</v>
      </c>
      <c r="AA702" s="11" t="e">
        <f>IF(AND(テーブル1[[#This Row],[設定項目]]&lt;設定!$D$10,テーブル1[[#This Row],[設定項目]]&gt;=設定!$D$9),テーブル1[[#This Row],[val_J]],NA())</f>
        <v>#N/A</v>
      </c>
      <c r="AB702" s="11" t="e">
        <f>IF(AND(テーブル1[[#This Row],[設定項目]]&lt;設定!$D$10,テーブル1[[#This Row],[設定項目]]&gt;=設定!$D$9),テーブル1[[#This Row],[val_K]],NA())</f>
        <v>#N/A</v>
      </c>
      <c r="AC702" s="11" t="e">
        <f>IF(AND(テーブル1[[#This Row],[設定項目]]&lt;設定!$F$8,テーブル1[[#This Row],[設定項目]]&lt;&gt;""),テーブル1[[#This Row],[val_J]],NA())</f>
        <v>#N/A</v>
      </c>
      <c r="AD702" s="11" t="e">
        <f>IF(AND(テーブル1[[#This Row],[設定項目]]&lt;設定!$F$8,テーブル1[[#This Row],[設定項目]]&lt;&gt;""),テーブル1[[#This Row],[val_K]],NA())</f>
        <v>#N/A</v>
      </c>
      <c r="AE702" s="11">
        <f>IF(AND('グラフ(cCa-P)'!$I$11="ON",テーブル1[[#This Row],[ラベル表示]]=TRUE),テーブル1[[#This Row],[名前]],"")</f>
        <v>0</v>
      </c>
      <c r="AF702" s="11">
        <f>IF(AND('グラフ(PTH-cCa,P)'!$I$31="ON",テーブル1[[#This Row],[ラベル表示]]=TRUE),テーブル1[[#This Row],[名前]],"")</f>
        <v>0</v>
      </c>
      <c r="AG702" s="11">
        <f>IF(AND('グラフ(PTH-cCa,P)'!$Y$31="ON",テーブル1[[#This Row],[ラベル表示]]=TRUE),テーブル1[[#This Row],[名前]],"")</f>
        <v>0</v>
      </c>
      <c r="AH702" s="76">
        <f t="shared" si="21"/>
        <v>0</v>
      </c>
    </row>
    <row r="703" spans="2:34" ht="20.399999999999999" customHeight="1" x14ac:dyDescent="0.45">
      <c r="B703" s="129" t="b">
        <v>1</v>
      </c>
      <c r="C703" s="88">
        <f t="shared" si="20"/>
        <v>699</v>
      </c>
      <c r="D703" s="144"/>
      <c r="E703" s="8"/>
      <c r="F703" s="8"/>
      <c r="G703" s="8"/>
      <c r="H703" s="8"/>
      <c r="I703" s="8"/>
      <c r="J703" s="8"/>
      <c r="K703" s="136" t="str">
        <f>テーブル1[[#This Row],[cCa(mg/dL) '[自動計算']_グラフ表示用]]</f>
        <v/>
      </c>
      <c r="L703" s="8"/>
      <c r="M703" s="8"/>
      <c r="N703" s="59"/>
      <c r="O7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3" s="130" t="e">
        <f>IF(AND(テーブル1[[#This Row],[cCa(mg/dL) '[自動計算']_グラフ表示用]]&lt;&gt;"",テーブル1[[#This Row],[ラベル表示]]=TRUE),テーブル1[[#This Row],[cCa(mg/dL) '[自動計算']_グラフ表示用]],NA())</f>
        <v>#N/A</v>
      </c>
      <c r="Q703" s="130" t="e">
        <f>IF(AND(テーブル1[[#This Row],[P(mg/dL)]]&lt;&gt;"",テーブル1[[#This Row],[ラベル表示]]=TRUE),テーブル1[[#This Row],[P(mg/dL)]],NA())</f>
        <v>#N/A</v>
      </c>
      <c r="R703" s="130" t="e">
        <f>IF(AND(テーブル1[[#This Row],[設定項目]]&lt;&gt;"",テーブル1[[#This Row],[ラベル表示]]=TRUE),テーブル1[[#This Row],[設定項目]],NA())</f>
        <v>#N/A</v>
      </c>
      <c r="S703" s="58" t="e">
        <f>IF(テーブル1[[#This Row],[設定項目]]&gt;=設定!$D$13,テーブル1[[#This Row],[val_J]],NA())</f>
        <v>#N/A</v>
      </c>
      <c r="T703" s="11" t="e">
        <f>IF(テーブル1[[#This Row],[設定項目]]&gt;=設定!$D$13,テーブル1[[#This Row],[val_K]],NA())</f>
        <v>#N/A</v>
      </c>
      <c r="U703" s="11" t="e">
        <f>IF(AND(テーブル1[[#This Row],[設定項目]]&lt;設定!$D$13,テーブル1[[#This Row],[設定項目]]&gt;=設定!$D$12),テーブル1[[#This Row],[val_J]],NA())</f>
        <v>#N/A</v>
      </c>
      <c r="V703" s="11" t="e">
        <f>IF(AND(テーブル1[[#This Row],[設定項目]]&lt;設定!$D$13,テーブル1[[#This Row],[設定項目]]&gt;=設定!$D$12),テーブル1[[#This Row],[val_K]],NA())</f>
        <v>#N/A</v>
      </c>
      <c r="W703" s="11" t="e">
        <f>IF(AND(テーブル1[[#This Row],[設定項目]]&lt;設定!$D$12,テーブル1[[#This Row],[設定項目]]&gt;=設定!$D$11),テーブル1[[#This Row],[val_J]],NA())</f>
        <v>#N/A</v>
      </c>
      <c r="X703" s="11" t="e">
        <f>IF(AND(テーブル1[[#This Row],[設定項目]]&lt;設定!$D$12,テーブル1[[#This Row],[設定項目]]&gt;=設定!$D$11),テーブル1[[#This Row],[val_K]],NA())</f>
        <v>#N/A</v>
      </c>
      <c r="Y703" s="11" t="e">
        <f>IF(AND(テーブル1[[#This Row],[設定項目]]&lt;設定!$D$11,テーブル1[[#This Row],[設定項目]]&gt;=設定!$D$10),テーブル1[[#This Row],[val_J]],NA())</f>
        <v>#N/A</v>
      </c>
      <c r="Z703" s="11" t="e">
        <f>IF(AND(テーブル1[[#This Row],[設定項目]]&lt;設定!$D$11,テーブル1[[#This Row],[設定項目]]&gt;=設定!$D$10),テーブル1[[#This Row],[val_K]],NA())</f>
        <v>#N/A</v>
      </c>
      <c r="AA703" s="11" t="e">
        <f>IF(AND(テーブル1[[#This Row],[設定項目]]&lt;設定!$D$10,テーブル1[[#This Row],[設定項目]]&gt;=設定!$D$9),テーブル1[[#This Row],[val_J]],NA())</f>
        <v>#N/A</v>
      </c>
      <c r="AB703" s="11" t="e">
        <f>IF(AND(テーブル1[[#This Row],[設定項目]]&lt;設定!$D$10,テーブル1[[#This Row],[設定項目]]&gt;=設定!$D$9),テーブル1[[#This Row],[val_K]],NA())</f>
        <v>#N/A</v>
      </c>
      <c r="AC703" s="11" t="e">
        <f>IF(AND(テーブル1[[#This Row],[設定項目]]&lt;設定!$F$8,テーブル1[[#This Row],[設定項目]]&lt;&gt;""),テーブル1[[#This Row],[val_J]],NA())</f>
        <v>#N/A</v>
      </c>
      <c r="AD703" s="11" t="e">
        <f>IF(AND(テーブル1[[#This Row],[設定項目]]&lt;設定!$F$8,テーブル1[[#This Row],[設定項目]]&lt;&gt;""),テーブル1[[#This Row],[val_K]],NA())</f>
        <v>#N/A</v>
      </c>
      <c r="AE703" s="11">
        <f>IF(AND('グラフ(cCa-P)'!$I$11="ON",テーブル1[[#This Row],[ラベル表示]]=TRUE),テーブル1[[#This Row],[名前]],"")</f>
        <v>0</v>
      </c>
      <c r="AF703" s="11">
        <f>IF(AND('グラフ(PTH-cCa,P)'!$I$31="ON",テーブル1[[#This Row],[ラベル表示]]=TRUE),テーブル1[[#This Row],[名前]],"")</f>
        <v>0</v>
      </c>
      <c r="AG703" s="11">
        <f>IF(AND('グラフ(PTH-cCa,P)'!$Y$31="ON",テーブル1[[#This Row],[ラベル表示]]=TRUE),テーブル1[[#This Row],[名前]],"")</f>
        <v>0</v>
      </c>
      <c r="AH703" s="76">
        <f t="shared" si="21"/>
        <v>0</v>
      </c>
    </row>
    <row r="704" spans="2:34" ht="20.399999999999999" customHeight="1" x14ac:dyDescent="0.45">
      <c r="B704" s="129" t="b">
        <v>1</v>
      </c>
      <c r="C704" s="88">
        <f t="shared" si="20"/>
        <v>700</v>
      </c>
      <c r="D704" s="144"/>
      <c r="E704" s="8"/>
      <c r="F704" s="8"/>
      <c r="G704" s="8"/>
      <c r="H704" s="8"/>
      <c r="I704" s="8"/>
      <c r="J704" s="8"/>
      <c r="K704" s="136" t="str">
        <f>テーブル1[[#This Row],[cCa(mg/dL) '[自動計算']_グラフ表示用]]</f>
        <v/>
      </c>
      <c r="L704" s="8"/>
      <c r="M704" s="8"/>
      <c r="N704" s="59"/>
      <c r="O7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4" s="130" t="e">
        <f>IF(AND(テーブル1[[#This Row],[cCa(mg/dL) '[自動計算']_グラフ表示用]]&lt;&gt;"",テーブル1[[#This Row],[ラベル表示]]=TRUE),テーブル1[[#This Row],[cCa(mg/dL) '[自動計算']_グラフ表示用]],NA())</f>
        <v>#N/A</v>
      </c>
      <c r="Q704" s="130" t="e">
        <f>IF(AND(テーブル1[[#This Row],[P(mg/dL)]]&lt;&gt;"",テーブル1[[#This Row],[ラベル表示]]=TRUE),テーブル1[[#This Row],[P(mg/dL)]],NA())</f>
        <v>#N/A</v>
      </c>
      <c r="R704" s="130" t="e">
        <f>IF(AND(テーブル1[[#This Row],[設定項目]]&lt;&gt;"",テーブル1[[#This Row],[ラベル表示]]=TRUE),テーブル1[[#This Row],[設定項目]],NA())</f>
        <v>#N/A</v>
      </c>
      <c r="S704" s="58" t="e">
        <f>IF(テーブル1[[#This Row],[設定項目]]&gt;=設定!$D$13,テーブル1[[#This Row],[val_J]],NA())</f>
        <v>#N/A</v>
      </c>
      <c r="T704" s="11" t="e">
        <f>IF(テーブル1[[#This Row],[設定項目]]&gt;=設定!$D$13,テーブル1[[#This Row],[val_K]],NA())</f>
        <v>#N/A</v>
      </c>
      <c r="U704" s="11" t="e">
        <f>IF(AND(テーブル1[[#This Row],[設定項目]]&lt;設定!$D$13,テーブル1[[#This Row],[設定項目]]&gt;=設定!$D$12),テーブル1[[#This Row],[val_J]],NA())</f>
        <v>#N/A</v>
      </c>
      <c r="V704" s="11" t="e">
        <f>IF(AND(テーブル1[[#This Row],[設定項目]]&lt;設定!$D$13,テーブル1[[#This Row],[設定項目]]&gt;=設定!$D$12),テーブル1[[#This Row],[val_K]],NA())</f>
        <v>#N/A</v>
      </c>
      <c r="W704" s="11" t="e">
        <f>IF(AND(テーブル1[[#This Row],[設定項目]]&lt;設定!$D$12,テーブル1[[#This Row],[設定項目]]&gt;=設定!$D$11),テーブル1[[#This Row],[val_J]],NA())</f>
        <v>#N/A</v>
      </c>
      <c r="X704" s="11" t="e">
        <f>IF(AND(テーブル1[[#This Row],[設定項目]]&lt;設定!$D$12,テーブル1[[#This Row],[設定項目]]&gt;=設定!$D$11),テーブル1[[#This Row],[val_K]],NA())</f>
        <v>#N/A</v>
      </c>
      <c r="Y704" s="11" t="e">
        <f>IF(AND(テーブル1[[#This Row],[設定項目]]&lt;設定!$D$11,テーブル1[[#This Row],[設定項目]]&gt;=設定!$D$10),テーブル1[[#This Row],[val_J]],NA())</f>
        <v>#N/A</v>
      </c>
      <c r="Z704" s="11" t="e">
        <f>IF(AND(テーブル1[[#This Row],[設定項目]]&lt;設定!$D$11,テーブル1[[#This Row],[設定項目]]&gt;=設定!$D$10),テーブル1[[#This Row],[val_K]],NA())</f>
        <v>#N/A</v>
      </c>
      <c r="AA704" s="11" t="e">
        <f>IF(AND(テーブル1[[#This Row],[設定項目]]&lt;設定!$D$10,テーブル1[[#This Row],[設定項目]]&gt;=設定!$D$9),テーブル1[[#This Row],[val_J]],NA())</f>
        <v>#N/A</v>
      </c>
      <c r="AB704" s="11" t="e">
        <f>IF(AND(テーブル1[[#This Row],[設定項目]]&lt;設定!$D$10,テーブル1[[#This Row],[設定項目]]&gt;=設定!$D$9),テーブル1[[#This Row],[val_K]],NA())</f>
        <v>#N/A</v>
      </c>
      <c r="AC704" s="11" t="e">
        <f>IF(AND(テーブル1[[#This Row],[設定項目]]&lt;設定!$F$8,テーブル1[[#This Row],[設定項目]]&lt;&gt;""),テーブル1[[#This Row],[val_J]],NA())</f>
        <v>#N/A</v>
      </c>
      <c r="AD704" s="11" t="e">
        <f>IF(AND(テーブル1[[#This Row],[設定項目]]&lt;設定!$F$8,テーブル1[[#This Row],[設定項目]]&lt;&gt;""),テーブル1[[#This Row],[val_K]],NA())</f>
        <v>#N/A</v>
      </c>
      <c r="AE704" s="11">
        <f>IF(AND('グラフ(cCa-P)'!$I$11="ON",テーブル1[[#This Row],[ラベル表示]]=TRUE),テーブル1[[#This Row],[名前]],"")</f>
        <v>0</v>
      </c>
      <c r="AF704" s="11">
        <f>IF(AND('グラフ(PTH-cCa,P)'!$I$31="ON",テーブル1[[#This Row],[ラベル表示]]=TRUE),テーブル1[[#This Row],[名前]],"")</f>
        <v>0</v>
      </c>
      <c r="AG704" s="11">
        <f>IF(AND('グラフ(PTH-cCa,P)'!$Y$31="ON",テーブル1[[#This Row],[ラベル表示]]=TRUE),テーブル1[[#This Row],[名前]],"")</f>
        <v>0</v>
      </c>
      <c r="AH704" s="76">
        <f t="shared" si="21"/>
        <v>0</v>
      </c>
    </row>
    <row r="705" spans="2:34" ht="20.399999999999999" customHeight="1" x14ac:dyDescent="0.45">
      <c r="B705" s="129" t="b">
        <v>1</v>
      </c>
      <c r="C705" s="88">
        <f t="shared" si="20"/>
        <v>701</v>
      </c>
      <c r="D705" s="144"/>
      <c r="E705" s="8"/>
      <c r="F705" s="8"/>
      <c r="G705" s="8"/>
      <c r="H705" s="8"/>
      <c r="I705" s="8"/>
      <c r="J705" s="8"/>
      <c r="K705" s="136" t="str">
        <f>テーブル1[[#This Row],[cCa(mg/dL) '[自動計算']_グラフ表示用]]</f>
        <v/>
      </c>
      <c r="L705" s="8"/>
      <c r="M705" s="8"/>
      <c r="N705" s="59"/>
      <c r="O7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5" s="130" t="e">
        <f>IF(AND(テーブル1[[#This Row],[cCa(mg/dL) '[自動計算']_グラフ表示用]]&lt;&gt;"",テーブル1[[#This Row],[ラベル表示]]=TRUE),テーブル1[[#This Row],[cCa(mg/dL) '[自動計算']_グラフ表示用]],NA())</f>
        <v>#N/A</v>
      </c>
      <c r="Q705" s="130" t="e">
        <f>IF(AND(テーブル1[[#This Row],[P(mg/dL)]]&lt;&gt;"",テーブル1[[#This Row],[ラベル表示]]=TRUE),テーブル1[[#This Row],[P(mg/dL)]],NA())</f>
        <v>#N/A</v>
      </c>
      <c r="R705" s="130" t="e">
        <f>IF(AND(テーブル1[[#This Row],[設定項目]]&lt;&gt;"",テーブル1[[#This Row],[ラベル表示]]=TRUE),テーブル1[[#This Row],[設定項目]],NA())</f>
        <v>#N/A</v>
      </c>
      <c r="S705" s="58" t="e">
        <f>IF(テーブル1[[#This Row],[設定項目]]&gt;=設定!$D$13,テーブル1[[#This Row],[val_J]],NA())</f>
        <v>#N/A</v>
      </c>
      <c r="T705" s="11" t="e">
        <f>IF(テーブル1[[#This Row],[設定項目]]&gt;=設定!$D$13,テーブル1[[#This Row],[val_K]],NA())</f>
        <v>#N/A</v>
      </c>
      <c r="U705" s="11" t="e">
        <f>IF(AND(テーブル1[[#This Row],[設定項目]]&lt;設定!$D$13,テーブル1[[#This Row],[設定項目]]&gt;=設定!$D$12),テーブル1[[#This Row],[val_J]],NA())</f>
        <v>#N/A</v>
      </c>
      <c r="V705" s="11" t="e">
        <f>IF(AND(テーブル1[[#This Row],[設定項目]]&lt;設定!$D$13,テーブル1[[#This Row],[設定項目]]&gt;=設定!$D$12),テーブル1[[#This Row],[val_K]],NA())</f>
        <v>#N/A</v>
      </c>
      <c r="W705" s="11" t="e">
        <f>IF(AND(テーブル1[[#This Row],[設定項目]]&lt;設定!$D$12,テーブル1[[#This Row],[設定項目]]&gt;=設定!$D$11),テーブル1[[#This Row],[val_J]],NA())</f>
        <v>#N/A</v>
      </c>
      <c r="X705" s="11" t="e">
        <f>IF(AND(テーブル1[[#This Row],[設定項目]]&lt;設定!$D$12,テーブル1[[#This Row],[設定項目]]&gt;=設定!$D$11),テーブル1[[#This Row],[val_K]],NA())</f>
        <v>#N/A</v>
      </c>
      <c r="Y705" s="11" t="e">
        <f>IF(AND(テーブル1[[#This Row],[設定項目]]&lt;設定!$D$11,テーブル1[[#This Row],[設定項目]]&gt;=設定!$D$10),テーブル1[[#This Row],[val_J]],NA())</f>
        <v>#N/A</v>
      </c>
      <c r="Z705" s="11" t="e">
        <f>IF(AND(テーブル1[[#This Row],[設定項目]]&lt;設定!$D$11,テーブル1[[#This Row],[設定項目]]&gt;=設定!$D$10),テーブル1[[#This Row],[val_K]],NA())</f>
        <v>#N/A</v>
      </c>
      <c r="AA705" s="11" t="e">
        <f>IF(AND(テーブル1[[#This Row],[設定項目]]&lt;設定!$D$10,テーブル1[[#This Row],[設定項目]]&gt;=設定!$D$9),テーブル1[[#This Row],[val_J]],NA())</f>
        <v>#N/A</v>
      </c>
      <c r="AB705" s="11" t="e">
        <f>IF(AND(テーブル1[[#This Row],[設定項目]]&lt;設定!$D$10,テーブル1[[#This Row],[設定項目]]&gt;=設定!$D$9),テーブル1[[#This Row],[val_K]],NA())</f>
        <v>#N/A</v>
      </c>
      <c r="AC705" s="11" t="e">
        <f>IF(AND(テーブル1[[#This Row],[設定項目]]&lt;設定!$F$8,テーブル1[[#This Row],[設定項目]]&lt;&gt;""),テーブル1[[#This Row],[val_J]],NA())</f>
        <v>#N/A</v>
      </c>
      <c r="AD705" s="11" t="e">
        <f>IF(AND(テーブル1[[#This Row],[設定項目]]&lt;設定!$F$8,テーブル1[[#This Row],[設定項目]]&lt;&gt;""),テーブル1[[#This Row],[val_K]],NA())</f>
        <v>#N/A</v>
      </c>
      <c r="AE705" s="11">
        <f>IF(AND('グラフ(cCa-P)'!$I$11="ON",テーブル1[[#This Row],[ラベル表示]]=TRUE),テーブル1[[#This Row],[名前]],"")</f>
        <v>0</v>
      </c>
      <c r="AF705" s="11">
        <f>IF(AND('グラフ(PTH-cCa,P)'!$I$31="ON",テーブル1[[#This Row],[ラベル表示]]=TRUE),テーブル1[[#This Row],[名前]],"")</f>
        <v>0</v>
      </c>
      <c r="AG705" s="11">
        <f>IF(AND('グラフ(PTH-cCa,P)'!$Y$31="ON",テーブル1[[#This Row],[ラベル表示]]=TRUE),テーブル1[[#This Row],[名前]],"")</f>
        <v>0</v>
      </c>
      <c r="AH705" s="76">
        <f t="shared" si="21"/>
        <v>0</v>
      </c>
    </row>
    <row r="706" spans="2:34" ht="20.399999999999999" customHeight="1" x14ac:dyDescent="0.45">
      <c r="B706" s="129" t="b">
        <v>1</v>
      </c>
      <c r="C706" s="88">
        <f t="shared" si="20"/>
        <v>702</v>
      </c>
      <c r="D706" s="144"/>
      <c r="E706" s="8"/>
      <c r="F706" s="8"/>
      <c r="G706" s="8"/>
      <c r="H706" s="8"/>
      <c r="I706" s="8"/>
      <c r="J706" s="8"/>
      <c r="K706" s="136" t="str">
        <f>テーブル1[[#This Row],[cCa(mg/dL) '[自動計算']_グラフ表示用]]</f>
        <v/>
      </c>
      <c r="L706" s="8"/>
      <c r="M706" s="8"/>
      <c r="N706" s="59"/>
      <c r="O7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6" s="130" t="e">
        <f>IF(AND(テーブル1[[#This Row],[cCa(mg/dL) '[自動計算']_グラフ表示用]]&lt;&gt;"",テーブル1[[#This Row],[ラベル表示]]=TRUE),テーブル1[[#This Row],[cCa(mg/dL) '[自動計算']_グラフ表示用]],NA())</f>
        <v>#N/A</v>
      </c>
      <c r="Q706" s="130" t="e">
        <f>IF(AND(テーブル1[[#This Row],[P(mg/dL)]]&lt;&gt;"",テーブル1[[#This Row],[ラベル表示]]=TRUE),テーブル1[[#This Row],[P(mg/dL)]],NA())</f>
        <v>#N/A</v>
      </c>
      <c r="R706" s="130" t="e">
        <f>IF(AND(テーブル1[[#This Row],[設定項目]]&lt;&gt;"",テーブル1[[#This Row],[ラベル表示]]=TRUE),テーブル1[[#This Row],[設定項目]],NA())</f>
        <v>#N/A</v>
      </c>
      <c r="S706" s="58" t="e">
        <f>IF(テーブル1[[#This Row],[設定項目]]&gt;=設定!$D$13,テーブル1[[#This Row],[val_J]],NA())</f>
        <v>#N/A</v>
      </c>
      <c r="T706" s="11" t="e">
        <f>IF(テーブル1[[#This Row],[設定項目]]&gt;=設定!$D$13,テーブル1[[#This Row],[val_K]],NA())</f>
        <v>#N/A</v>
      </c>
      <c r="U706" s="11" t="e">
        <f>IF(AND(テーブル1[[#This Row],[設定項目]]&lt;設定!$D$13,テーブル1[[#This Row],[設定項目]]&gt;=設定!$D$12),テーブル1[[#This Row],[val_J]],NA())</f>
        <v>#N/A</v>
      </c>
      <c r="V706" s="11" t="e">
        <f>IF(AND(テーブル1[[#This Row],[設定項目]]&lt;設定!$D$13,テーブル1[[#This Row],[設定項目]]&gt;=設定!$D$12),テーブル1[[#This Row],[val_K]],NA())</f>
        <v>#N/A</v>
      </c>
      <c r="W706" s="11" t="e">
        <f>IF(AND(テーブル1[[#This Row],[設定項目]]&lt;設定!$D$12,テーブル1[[#This Row],[設定項目]]&gt;=設定!$D$11),テーブル1[[#This Row],[val_J]],NA())</f>
        <v>#N/A</v>
      </c>
      <c r="X706" s="11" t="e">
        <f>IF(AND(テーブル1[[#This Row],[設定項目]]&lt;設定!$D$12,テーブル1[[#This Row],[設定項目]]&gt;=設定!$D$11),テーブル1[[#This Row],[val_K]],NA())</f>
        <v>#N/A</v>
      </c>
      <c r="Y706" s="11" t="e">
        <f>IF(AND(テーブル1[[#This Row],[設定項目]]&lt;設定!$D$11,テーブル1[[#This Row],[設定項目]]&gt;=設定!$D$10),テーブル1[[#This Row],[val_J]],NA())</f>
        <v>#N/A</v>
      </c>
      <c r="Z706" s="11" t="e">
        <f>IF(AND(テーブル1[[#This Row],[設定項目]]&lt;設定!$D$11,テーブル1[[#This Row],[設定項目]]&gt;=設定!$D$10),テーブル1[[#This Row],[val_K]],NA())</f>
        <v>#N/A</v>
      </c>
      <c r="AA706" s="11" t="e">
        <f>IF(AND(テーブル1[[#This Row],[設定項目]]&lt;設定!$D$10,テーブル1[[#This Row],[設定項目]]&gt;=設定!$D$9),テーブル1[[#This Row],[val_J]],NA())</f>
        <v>#N/A</v>
      </c>
      <c r="AB706" s="11" t="e">
        <f>IF(AND(テーブル1[[#This Row],[設定項目]]&lt;設定!$D$10,テーブル1[[#This Row],[設定項目]]&gt;=設定!$D$9),テーブル1[[#This Row],[val_K]],NA())</f>
        <v>#N/A</v>
      </c>
      <c r="AC706" s="11" t="e">
        <f>IF(AND(テーブル1[[#This Row],[設定項目]]&lt;設定!$F$8,テーブル1[[#This Row],[設定項目]]&lt;&gt;""),テーブル1[[#This Row],[val_J]],NA())</f>
        <v>#N/A</v>
      </c>
      <c r="AD706" s="11" t="e">
        <f>IF(AND(テーブル1[[#This Row],[設定項目]]&lt;設定!$F$8,テーブル1[[#This Row],[設定項目]]&lt;&gt;""),テーブル1[[#This Row],[val_K]],NA())</f>
        <v>#N/A</v>
      </c>
      <c r="AE706" s="11">
        <f>IF(AND('グラフ(cCa-P)'!$I$11="ON",テーブル1[[#This Row],[ラベル表示]]=TRUE),テーブル1[[#This Row],[名前]],"")</f>
        <v>0</v>
      </c>
      <c r="AF706" s="11">
        <f>IF(AND('グラフ(PTH-cCa,P)'!$I$31="ON",テーブル1[[#This Row],[ラベル表示]]=TRUE),テーブル1[[#This Row],[名前]],"")</f>
        <v>0</v>
      </c>
      <c r="AG706" s="11">
        <f>IF(AND('グラフ(PTH-cCa,P)'!$Y$31="ON",テーブル1[[#This Row],[ラベル表示]]=TRUE),テーブル1[[#This Row],[名前]],"")</f>
        <v>0</v>
      </c>
      <c r="AH706" s="76">
        <f t="shared" si="21"/>
        <v>0</v>
      </c>
    </row>
    <row r="707" spans="2:34" ht="20.399999999999999" customHeight="1" x14ac:dyDescent="0.45">
      <c r="B707" s="129" t="b">
        <v>1</v>
      </c>
      <c r="C707" s="88">
        <f t="shared" si="20"/>
        <v>703</v>
      </c>
      <c r="D707" s="144"/>
      <c r="E707" s="8"/>
      <c r="F707" s="8"/>
      <c r="G707" s="8"/>
      <c r="H707" s="8"/>
      <c r="I707" s="8"/>
      <c r="J707" s="8"/>
      <c r="K707" s="136" t="str">
        <f>テーブル1[[#This Row],[cCa(mg/dL) '[自動計算']_グラフ表示用]]</f>
        <v/>
      </c>
      <c r="L707" s="8"/>
      <c r="M707" s="8"/>
      <c r="N707" s="59"/>
      <c r="O7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7" s="130" t="e">
        <f>IF(AND(テーブル1[[#This Row],[cCa(mg/dL) '[自動計算']_グラフ表示用]]&lt;&gt;"",テーブル1[[#This Row],[ラベル表示]]=TRUE),テーブル1[[#This Row],[cCa(mg/dL) '[自動計算']_グラフ表示用]],NA())</f>
        <v>#N/A</v>
      </c>
      <c r="Q707" s="130" t="e">
        <f>IF(AND(テーブル1[[#This Row],[P(mg/dL)]]&lt;&gt;"",テーブル1[[#This Row],[ラベル表示]]=TRUE),テーブル1[[#This Row],[P(mg/dL)]],NA())</f>
        <v>#N/A</v>
      </c>
      <c r="R707" s="130" t="e">
        <f>IF(AND(テーブル1[[#This Row],[設定項目]]&lt;&gt;"",テーブル1[[#This Row],[ラベル表示]]=TRUE),テーブル1[[#This Row],[設定項目]],NA())</f>
        <v>#N/A</v>
      </c>
      <c r="S707" s="58" t="e">
        <f>IF(テーブル1[[#This Row],[設定項目]]&gt;=設定!$D$13,テーブル1[[#This Row],[val_J]],NA())</f>
        <v>#N/A</v>
      </c>
      <c r="T707" s="11" t="e">
        <f>IF(テーブル1[[#This Row],[設定項目]]&gt;=設定!$D$13,テーブル1[[#This Row],[val_K]],NA())</f>
        <v>#N/A</v>
      </c>
      <c r="U707" s="11" t="e">
        <f>IF(AND(テーブル1[[#This Row],[設定項目]]&lt;設定!$D$13,テーブル1[[#This Row],[設定項目]]&gt;=設定!$D$12),テーブル1[[#This Row],[val_J]],NA())</f>
        <v>#N/A</v>
      </c>
      <c r="V707" s="11" t="e">
        <f>IF(AND(テーブル1[[#This Row],[設定項目]]&lt;設定!$D$13,テーブル1[[#This Row],[設定項目]]&gt;=設定!$D$12),テーブル1[[#This Row],[val_K]],NA())</f>
        <v>#N/A</v>
      </c>
      <c r="W707" s="11" t="e">
        <f>IF(AND(テーブル1[[#This Row],[設定項目]]&lt;設定!$D$12,テーブル1[[#This Row],[設定項目]]&gt;=設定!$D$11),テーブル1[[#This Row],[val_J]],NA())</f>
        <v>#N/A</v>
      </c>
      <c r="X707" s="11" t="e">
        <f>IF(AND(テーブル1[[#This Row],[設定項目]]&lt;設定!$D$12,テーブル1[[#This Row],[設定項目]]&gt;=設定!$D$11),テーブル1[[#This Row],[val_K]],NA())</f>
        <v>#N/A</v>
      </c>
      <c r="Y707" s="11" t="e">
        <f>IF(AND(テーブル1[[#This Row],[設定項目]]&lt;設定!$D$11,テーブル1[[#This Row],[設定項目]]&gt;=設定!$D$10),テーブル1[[#This Row],[val_J]],NA())</f>
        <v>#N/A</v>
      </c>
      <c r="Z707" s="11" t="e">
        <f>IF(AND(テーブル1[[#This Row],[設定項目]]&lt;設定!$D$11,テーブル1[[#This Row],[設定項目]]&gt;=設定!$D$10),テーブル1[[#This Row],[val_K]],NA())</f>
        <v>#N/A</v>
      </c>
      <c r="AA707" s="11" t="e">
        <f>IF(AND(テーブル1[[#This Row],[設定項目]]&lt;設定!$D$10,テーブル1[[#This Row],[設定項目]]&gt;=設定!$D$9),テーブル1[[#This Row],[val_J]],NA())</f>
        <v>#N/A</v>
      </c>
      <c r="AB707" s="11" t="e">
        <f>IF(AND(テーブル1[[#This Row],[設定項目]]&lt;設定!$D$10,テーブル1[[#This Row],[設定項目]]&gt;=設定!$D$9),テーブル1[[#This Row],[val_K]],NA())</f>
        <v>#N/A</v>
      </c>
      <c r="AC707" s="11" t="e">
        <f>IF(AND(テーブル1[[#This Row],[設定項目]]&lt;設定!$F$8,テーブル1[[#This Row],[設定項目]]&lt;&gt;""),テーブル1[[#This Row],[val_J]],NA())</f>
        <v>#N/A</v>
      </c>
      <c r="AD707" s="11" t="e">
        <f>IF(AND(テーブル1[[#This Row],[設定項目]]&lt;設定!$F$8,テーブル1[[#This Row],[設定項目]]&lt;&gt;""),テーブル1[[#This Row],[val_K]],NA())</f>
        <v>#N/A</v>
      </c>
      <c r="AE707" s="11">
        <f>IF(AND('グラフ(cCa-P)'!$I$11="ON",テーブル1[[#This Row],[ラベル表示]]=TRUE),テーブル1[[#This Row],[名前]],"")</f>
        <v>0</v>
      </c>
      <c r="AF707" s="11">
        <f>IF(AND('グラフ(PTH-cCa,P)'!$I$31="ON",テーブル1[[#This Row],[ラベル表示]]=TRUE),テーブル1[[#This Row],[名前]],"")</f>
        <v>0</v>
      </c>
      <c r="AG707" s="11">
        <f>IF(AND('グラフ(PTH-cCa,P)'!$Y$31="ON",テーブル1[[#This Row],[ラベル表示]]=TRUE),テーブル1[[#This Row],[名前]],"")</f>
        <v>0</v>
      </c>
      <c r="AH707" s="76">
        <f t="shared" si="21"/>
        <v>0</v>
      </c>
    </row>
    <row r="708" spans="2:34" ht="20.399999999999999" customHeight="1" x14ac:dyDescent="0.45">
      <c r="B708" s="129" t="b">
        <v>1</v>
      </c>
      <c r="C708" s="88">
        <f t="shared" si="20"/>
        <v>704</v>
      </c>
      <c r="D708" s="144"/>
      <c r="E708" s="8"/>
      <c r="F708" s="8"/>
      <c r="G708" s="8"/>
      <c r="H708" s="8"/>
      <c r="I708" s="8"/>
      <c r="J708" s="8"/>
      <c r="K708" s="136" t="str">
        <f>テーブル1[[#This Row],[cCa(mg/dL) '[自動計算']_グラフ表示用]]</f>
        <v/>
      </c>
      <c r="L708" s="8"/>
      <c r="M708" s="8"/>
      <c r="N708" s="59"/>
      <c r="O7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8" s="130" t="e">
        <f>IF(AND(テーブル1[[#This Row],[cCa(mg/dL) '[自動計算']_グラフ表示用]]&lt;&gt;"",テーブル1[[#This Row],[ラベル表示]]=TRUE),テーブル1[[#This Row],[cCa(mg/dL) '[自動計算']_グラフ表示用]],NA())</f>
        <v>#N/A</v>
      </c>
      <c r="Q708" s="130" t="e">
        <f>IF(AND(テーブル1[[#This Row],[P(mg/dL)]]&lt;&gt;"",テーブル1[[#This Row],[ラベル表示]]=TRUE),テーブル1[[#This Row],[P(mg/dL)]],NA())</f>
        <v>#N/A</v>
      </c>
      <c r="R708" s="130" t="e">
        <f>IF(AND(テーブル1[[#This Row],[設定項目]]&lt;&gt;"",テーブル1[[#This Row],[ラベル表示]]=TRUE),テーブル1[[#This Row],[設定項目]],NA())</f>
        <v>#N/A</v>
      </c>
      <c r="S708" s="58" t="e">
        <f>IF(テーブル1[[#This Row],[設定項目]]&gt;=設定!$D$13,テーブル1[[#This Row],[val_J]],NA())</f>
        <v>#N/A</v>
      </c>
      <c r="T708" s="11" t="e">
        <f>IF(テーブル1[[#This Row],[設定項目]]&gt;=設定!$D$13,テーブル1[[#This Row],[val_K]],NA())</f>
        <v>#N/A</v>
      </c>
      <c r="U708" s="11" t="e">
        <f>IF(AND(テーブル1[[#This Row],[設定項目]]&lt;設定!$D$13,テーブル1[[#This Row],[設定項目]]&gt;=設定!$D$12),テーブル1[[#This Row],[val_J]],NA())</f>
        <v>#N/A</v>
      </c>
      <c r="V708" s="11" t="e">
        <f>IF(AND(テーブル1[[#This Row],[設定項目]]&lt;設定!$D$13,テーブル1[[#This Row],[設定項目]]&gt;=設定!$D$12),テーブル1[[#This Row],[val_K]],NA())</f>
        <v>#N/A</v>
      </c>
      <c r="W708" s="11" t="e">
        <f>IF(AND(テーブル1[[#This Row],[設定項目]]&lt;設定!$D$12,テーブル1[[#This Row],[設定項目]]&gt;=設定!$D$11),テーブル1[[#This Row],[val_J]],NA())</f>
        <v>#N/A</v>
      </c>
      <c r="X708" s="11" t="e">
        <f>IF(AND(テーブル1[[#This Row],[設定項目]]&lt;設定!$D$12,テーブル1[[#This Row],[設定項目]]&gt;=設定!$D$11),テーブル1[[#This Row],[val_K]],NA())</f>
        <v>#N/A</v>
      </c>
      <c r="Y708" s="11" t="e">
        <f>IF(AND(テーブル1[[#This Row],[設定項目]]&lt;設定!$D$11,テーブル1[[#This Row],[設定項目]]&gt;=設定!$D$10),テーブル1[[#This Row],[val_J]],NA())</f>
        <v>#N/A</v>
      </c>
      <c r="Z708" s="11" t="e">
        <f>IF(AND(テーブル1[[#This Row],[設定項目]]&lt;設定!$D$11,テーブル1[[#This Row],[設定項目]]&gt;=設定!$D$10),テーブル1[[#This Row],[val_K]],NA())</f>
        <v>#N/A</v>
      </c>
      <c r="AA708" s="11" t="e">
        <f>IF(AND(テーブル1[[#This Row],[設定項目]]&lt;設定!$D$10,テーブル1[[#This Row],[設定項目]]&gt;=設定!$D$9),テーブル1[[#This Row],[val_J]],NA())</f>
        <v>#N/A</v>
      </c>
      <c r="AB708" s="11" t="e">
        <f>IF(AND(テーブル1[[#This Row],[設定項目]]&lt;設定!$D$10,テーブル1[[#This Row],[設定項目]]&gt;=設定!$D$9),テーブル1[[#This Row],[val_K]],NA())</f>
        <v>#N/A</v>
      </c>
      <c r="AC708" s="11" t="e">
        <f>IF(AND(テーブル1[[#This Row],[設定項目]]&lt;設定!$F$8,テーブル1[[#This Row],[設定項目]]&lt;&gt;""),テーブル1[[#This Row],[val_J]],NA())</f>
        <v>#N/A</v>
      </c>
      <c r="AD708" s="11" t="e">
        <f>IF(AND(テーブル1[[#This Row],[設定項目]]&lt;設定!$F$8,テーブル1[[#This Row],[設定項目]]&lt;&gt;""),テーブル1[[#This Row],[val_K]],NA())</f>
        <v>#N/A</v>
      </c>
      <c r="AE708" s="11">
        <f>IF(AND('グラフ(cCa-P)'!$I$11="ON",テーブル1[[#This Row],[ラベル表示]]=TRUE),テーブル1[[#This Row],[名前]],"")</f>
        <v>0</v>
      </c>
      <c r="AF708" s="11">
        <f>IF(AND('グラフ(PTH-cCa,P)'!$I$31="ON",テーブル1[[#This Row],[ラベル表示]]=TRUE),テーブル1[[#This Row],[名前]],"")</f>
        <v>0</v>
      </c>
      <c r="AG708" s="11">
        <f>IF(AND('グラフ(PTH-cCa,P)'!$Y$31="ON",テーブル1[[#This Row],[ラベル表示]]=TRUE),テーブル1[[#This Row],[名前]],"")</f>
        <v>0</v>
      </c>
      <c r="AH708" s="76">
        <f t="shared" si="21"/>
        <v>0</v>
      </c>
    </row>
    <row r="709" spans="2:34" ht="20.399999999999999" customHeight="1" x14ac:dyDescent="0.45">
      <c r="B709" s="129" t="b">
        <v>1</v>
      </c>
      <c r="C709" s="88">
        <f t="shared" ref="C709:C772" si="22">ROW()-4</f>
        <v>705</v>
      </c>
      <c r="D709" s="144"/>
      <c r="E709" s="8"/>
      <c r="F709" s="8"/>
      <c r="G709" s="8"/>
      <c r="H709" s="8"/>
      <c r="I709" s="8"/>
      <c r="J709" s="8"/>
      <c r="K709" s="136" t="str">
        <f>テーブル1[[#This Row],[cCa(mg/dL) '[自動計算']_グラフ表示用]]</f>
        <v/>
      </c>
      <c r="L709" s="8"/>
      <c r="M709" s="8"/>
      <c r="N709" s="59"/>
      <c r="O7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09" s="130" t="e">
        <f>IF(AND(テーブル1[[#This Row],[cCa(mg/dL) '[自動計算']_グラフ表示用]]&lt;&gt;"",テーブル1[[#This Row],[ラベル表示]]=TRUE),テーブル1[[#This Row],[cCa(mg/dL) '[自動計算']_グラフ表示用]],NA())</f>
        <v>#N/A</v>
      </c>
      <c r="Q709" s="130" t="e">
        <f>IF(AND(テーブル1[[#This Row],[P(mg/dL)]]&lt;&gt;"",テーブル1[[#This Row],[ラベル表示]]=TRUE),テーブル1[[#This Row],[P(mg/dL)]],NA())</f>
        <v>#N/A</v>
      </c>
      <c r="R709" s="130" t="e">
        <f>IF(AND(テーブル1[[#This Row],[設定項目]]&lt;&gt;"",テーブル1[[#This Row],[ラベル表示]]=TRUE),テーブル1[[#This Row],[設定項目]],NA())</f>
        <v>#N/A</v>
      </c>
      <c r="S709" s="58" t="e">
        <f>IF(テーブル1[[#This Row],[設定項目]]&gt;=設定!$D$13,テーブル1[[#This Row],[val_J]],NA())</f>
        <v>#N/A</v>
      </c>
      <c r="T709" s="11" t="e">
        <f>IF(テーブル1[[#This Row],[設定項目]]&gt;=設定!$D$13,テーブル1[[#This Row],[val_K]],NA())</f>
        <v>#N/A</v>
      </c>
      <c r="U709" s="11" t="e">
        <f>IF(AND(テーブル1[[#This Row],[設定項目]]&lt;設定!$D$13,テーブル1[[#This Row],[設定項目]]&gt;=設定!$D$12),テーブル1[[#This Row],[val_J]],NA())</f>
        <v>#N/A</v>
      </c>
      <c r="V709" s="11" t="e">
        <f>IF(AND(テーブル1[[#This Row],[設定項目]]&lt;設定!$D$13,テーブル1[[#This Row],[設定項目]]&gt;=設定!$D$12),テーブル1[[#This Row],[val_K]],NA())</f>
        <v>#N/A</v>
      </c>
      <c r="W709" s="11" t="e">
        <f>IF(AND(テーブル1[[#This Row],[設定項目]]&lt;設定!$D$12,テーブル1[[#This Row],[設定項目]]&gt;=設定!$D$11),テーブル1[[#This Row],[val_J]],NA())</f>
        <v>#N/A</v>
      </c>
      <c r="X709" s="11" t="e">
        <f>IF(AND(テーブル1[[#This Row],[設定項目]]&lt;設定!$D$12,テーブル1[[#This Row],[設定項目]]&gt;=設定!$D$11),テーブル1[[#This Row],[val_K]],NA())</f>
        <v>#N/A</v>
      </c>
      <c r="Y709" s="11" t="e">
        <f>IF(AND(テーブル1[[#This Row],[設定項目]]&lt;設定!$D$11,テーブル1[[#This Row],[設定項目]]&gt;=設定!$D$10),テーブル1[[#This Row],[val_J]],NA())</f>
        <v>#N/A</v>
      </c>
      <c r="Z709" s="11" t="e">
        <f>IF(AND(テーブル1[[#This Row],[設定項目]]&lt;設定!$D$11,テーブル1[[#This Row],[設定項目]]&gt;=設定!$D$10),テーブル1[[#This Row],[val_K]],NA())</f>
        <v>#N/A</v>
      </c>
      <c r="AA709" s="11" t="e">
        <f>IF(AND(テーブル1[[#This Row],[設定項目]]&lt;設定!$D$10,テーブル1[[#This Row],[設定項目]]&gt;=設定!$D$9),テーブル1[[#This Row],[val_J]],NA())</f>
        <v>#N/A</v>
      </c>
      <c r="AB709" s="11" t="e">
        <f>IF(AND(テーブル1[[#This Row],[設定項目]]&lt;設定!$D$10,テーブル1[[#This Row],[設定項目]]&gt;=設定!$D$9),テーブル1[[#This Row],[val_K]],NA())</f>
        <v>#N/A</v>
      </c>
      <c r="AC709" s="11" t="e">
        <f>IF(AND(テーブル1[[#This Row],[設定項目]]&lt;設定!$F$8,テーブル1[[#This Row],[設定項目]]&lt;&gt;""),テーブル1[[#This Row],[val_J]],NA())</f>
        <v>#N/A</v>
      </c>
      <c r="AD709" s="11" t="e">
        <f>IF(AND(テーブル1[[#This Row],[設定項目]]&lt;設定!$F$8,テーブル1[[#This Row],[設定項目]]&lt;&gt;""),テーブル1[[#This Row],[val_K]],NA())</f>
        <v>#N/A</v>
      </c>
      <c r="AE709" s="11">
        <f>IF(AND('グラフ(cCa-P)'!$I$11="ON",テーブル1[[#This Row],[ラベル表示]]=TRUE),テーブル1[[#This Row],[名前]],"")</f>
        <v>0</v>
      </c>
      <c r="AF709" s="11">
        <f>IF(AND('グラフ(PTH-cCa,P)'!$I$31="ON",テーブル1[[#This Row],[ラベル表示]]=TRUE),テーブル1[[#This Row],[名前]],"")</f>
        <v>0</v>
      </c>
      <c r="AG709" s="11">
        <f>IF(AND('グラフ(PTH-cCa,P)'!$Y$31="ON",テーブル1[[#This Row],[ラベル表示]]=TRUE),テーブル1[[#This Row],[名前]],"")</f>
        <v>0</v>
      </c>
      <c r="AH709" s="76">
        <f t="shared" ref="AH709:AH772" si="23">IF(COUNTIF(K709:M709,"&lt;&gt;")-COUNTIF(K709:M709,"")&gt;0,1,0)</f>
        <v>0</v>
      </c>
    </row>
    <row r="710" spans="2:34" ht="20.399999999999999" customHeight="1" x14ac:dyDescent="0.45">
      <c r="B710" s="129" t="b">
        <v>1</v>
      </c>
      <c r="C710" s="88">
        <f t="shared" si="22"/>
        <v>706</v>
      </c>
      <c r="D710" s="144"/>
      <c r="E710" s="8"/>
      <c r="F710" s="8"/>
      <c r="G710" s="8"/>
      <c r="H710" s="8"/>
      <c r="I710" s="8"/>
      <c r="J710" s="8"/>
      <c r="K710" s="136" t="str">
        <f>テーブル1[[#This Row],[cCa(mg/dL) '[自動計算']_グラフ表示用]]</f>
        <v/>
      </c>
      <c r="L710" s="8"/>
      <c r="M710" s="8"/>
      <c r="N710" s="59"/>
      <c r="O7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0" s="130" t="e">
        <f>IF(AND(テーブル1[[#This Row],[cCa(mg/dL) '[自動計算']_グラフ表示用]]&lt;&gt;"",テーブル1[[#This Row],[ラベル表示]]=TRUE),テーブル1[[#This Row],[cCa(mg/dL) '[自動計算']_グラフ表示用]],NA())</f>
        <v>#N/A</v>
      </c>
      <c r="Q710" s="130" t="e">
        <f>IF(AND(テーブル1[[#This Row],[P(mg/dL)]]&lt;&gt;"",テーブル1[[#This Row],[ラベル表示]]=TRUE),テーブル1[[#This Row],[P(mg/dL)]],NA())</f>
        <v>#N/A</v>
      </c>
      <c r="R710" s="130" t="e">
        <f>IF(AND(テーブル1[[#This Row],[設定項目]]&lt;&gt;"",テーブル1[[#This Row],[ラベル表示]]=TRUE),テーブル1[[#This Row],[設定項目]],NA())</f>
        <v>#N/A</v>
      </c>
      <c r="S710" s="58" t="e">
        <f>IF(テーブル1[[#This Row],[設定項目]]&gt;=設定!$D$13,テーブル1[[#This Row],[val_J]],NA())</f>
        <v>#N/A</v>
      </c>
      <c r="T710" s="11" t="e">
        <f>IF(テーブル1[[#This Row],[設定項目]]&gt;=設定!$D$13,テーブル1[[#This Row],[val_K]],NA())</f>
        <v>#N/A</v>
      </c>
      <c r="U710" s="11" t="e">
        <f>IF(AND(テーブル1[[#This Row],[設定項目]]&lt;設定!$D$13,テーブル1[[#This Row],[設定項目]]&gt;=設定!$D$12),テーブル1[[#This Row],[val_J]],NA())</f>
        <v>#N/A</v>
      </c>
      <c r="V710" s="11" t="e">
        <f>IF(AND(テーブル1[[#This Row],[設定項目]]&lt;設定!$D$13,テーブル1[[#This Row],[設定項目]]&gt;=設定!$D$12),テーブル1[[#This Row],[val_K]],NA())</f>
        <v>#N/A</v>
      </c>
      <c r="W710" s="11" t="e">
        <f>IF(AND(テーブル1[[#This Row],[設定項目]]&lt;設定!$D$12,テーブル1[[#This Row],[設定項目]]&gt;=設定!$D$11),テーブル1[[#This Row],[val_J]],NA())</f>
        <v>#N/A</v>
      </c>
      <c r="X710" s="11" t="e">
        <f>IF(AND(テーブル1[[#This Row],[設定項目]]&lt;設定!$D$12,テーブル1[[#This Row],[設定項目]]&gt;=設定!$D$11),テーブル1[[#This Row],[val_K]],NA())</f>
        <v>#N/A</v>
      </c>
      <c r="Y710" s="11" t="e">
        <f>IF(AND(テーブル1[[#This Row],[設定項目]]&lt;設定!$D$11,テーブル1[[#This Row],[設定項目]]&gt;=設定!$D$10),テーブル1[[#This Row],[val_J]],NA())</f>
        <v>#N/A</v>
      </c>
      <c r="Z710" s="11" t="e">
        <f>IF(AND(テーブル1[[#This Row],[設定項目]]&lt;設定!$D$11,テーブル1[[#This Row],[設定項目]]&gt;=設定!$D$10),テーブル1[[#This Row],[val_K]],NA())</f>
        <v>#N/A</v>
      </c>
      <c r="AA710" s="11" t="e">
        <f>IF(AND(テーブル1[[#This Row],[設定項目]]&lt;設定!$D$10,テーブル1[[#This Row],[設定項目]]&gt;=設定!$D$9),テーブル1[[#This Row],[val_J]],NA())</f>
        <v>#N/A</v>
      </c>
      <c r="AB710" s="11" t="e">
        <f>IF(AND(テーブル1[[#This Row],[設定項目]]&lt;設定!$D$10,テーブル1[[#This Row],[設定項目]]&gt;=設定!$D$9),テーブル1[[#This Row],[val_K]],NA())</f>
        <v>#N/A</v>
      </c>
      <c r="AC710" s="11" t="e">
        <f>IF(AND(テーブル1[[#This Row],[設定項目]]&lt;設定!$F$8,テーブル1[[#This Row],[設定項目]]&lt;&gt;""),テーブル1[[#This Row],[val_J]],NA())</f>
        <v>#N/A</v>
      </c>
      <c r="AD710" s="11" t="e">
        <f>IF(AND(テーブル1[[#This Row],[設定項目]]&lt;設定!$F$8,テーブル1[[#This Row],[設定項目]]&lt;&gt;""),テーブル1[[#This Row],[val_K]],NA())</f>
        <v>#N/A</v>
      </c>
      <c r="AE710" s="11">
        <f>IF(AND('グラフ(cCa-P)'!$I$11="ON",テーブル1[[#This Row],[ラベル表示]]=TRUE),テーブル1[[#This Row],[名前]],"")</f>
        <v>0</v>
      </c>
      <c r="AF710" s="11">
        <f>IF(AND('グラフ(PTH-cCa,P)'!$I$31="ON",テーブル1[[#This Row],[ラベル表示]]=TRUE),テーブル1[[#This Row],[名前]],"")</f>
        <v>0</v>
      </c>
      <c r="AG710" s="11">
        <f>IF(AND('グラフ(PTH-cCa,P)'!$Y$31="ON",テーブル1[[#This Row],[ラベル表示]]=TRUE),テーブル1[[#This Row],[名前]],"")</f>
        <v>0</v>
      </c>
      <c r="AH710" s="76">
        <f t="shared" si="23"/>
        <v>0</v>
      </c>
    </row>
    <row r="711" spans="2:34" ht="20.399999999999999" customHeight="1" x14ac:dyDescent="0.45">
      <c r="B711" s="129" t="b">
        <v>1</v>
      </c>
      <c r="C711" s="88">
        <f t="shared" si="22"/>
        <v>707</v>
      </c>
      <c r="D711" s="144"/>
      <c r="E711" s="8"/>
      <c r="F711" s="8"/>
      <c r="G711" s="8"/>
      <c r="H711" s="8"/>
      <c r="I711" s="8"/>
      <c r="J711" s="8"/>
      <c r="K711" s="136" t="str">
        <f>テーブル1[[#This Row],[cCa(mg/dL) '[自動計算']_グラフ表示用]]</f>
        <v/>
      </c>
      <c r="L711" s="8"/>
      <c r="M711" s="8"/>
      <c r="N711" s="59"/>
      <c r="O7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1" s="130" t="e">
        <f>IF(AND(テーブル1[[#This Row],[cCa(mg/dL) '[自動計算']_グラフ表示用]]&lt;&gt;"",テーブル1[[#This Row],[ラベル表示]]=TRUE),テーブル1[[#This Row],[cCa(mg/dL) '[自動計算']_グラフ表示用]],NA())</f>
        <v>#N/A</v>
      </c>
      <c r="Q711" s="130" t="e">
        <f>IF(AND(テーブル1[[#This Row],[P(mg/dL)]]&lt;&gt;"",テーブル1[[#This Row],[ラベル表示]]=TRUE),テーブル1[[#This Row],[P(mg/dL)]],NA())</f>
        <v>#N/A</v>
      </c>
      <c r="R711" s="130" t="e">
        <f>IF(AND(テーブル1[[#This Row],[設定項目]]&lt;&gt;"",テーブル1[[#This Row],[ラベル表示]]=TRUE),テーブル1[[#This Row],[設定項目]],NA())</f>
        <v>#N/A</v>
      </c>
      <c r="S711" s="58" t="e">
        <f>IF(テーブル1[[#This Row],[設定項目]]&gt;=設定!$D$13,テーブル1[[#This Row],[val_J]],NA())</f>
        <v>#N/A</v>
      </c>
      <c r="T711" s="11" t="e">
        <f>IF(テーブル1[[#This Row],[設定項目]]&gt;=設定!$D$13,テーブル1[[#This Row],[val_K]],NA())</f>
        <v>#N/A</v>
      </c>
      <c r="U711" s="11" t="e">
        <f>IF(AND(テーブル1[[#This Row],[設定項目]]&lt;設定!$D$13,テーブル1[[#This Row],[設定項目]]&gt;=設定!$D$12),テーブル1[[#This Row],[val_J]],NA())</f>
        <v>#N/A</v>
      </c>
      <c r="V711" s="11" t="e">
        <f>IF(AND(テーブル1[[#This Row],[設定項目]]&lt;設定!$D$13,テーブル1[[#This Row],[設定項目]]&gt;=設定!$D$12),テーブル1[[#This Row],[val_K]],NA())</f>
        <v>#N/A</v>
      </c>
      <c r="W711" s="11" t="e">
        <f>IF(AND(テーブル1[[#This Row],[設定項目]]&lt;設定!$D$12,テーブル1[[#This Row],[設定項目]]&gt;=設定!$D$11),テーブル1[[#This Row],[val_J]],NA())</f>
        <v>#N/A</v>
      </c>
      <c r="X711" s="11" t="e">
        <f>IF(AND(テーブル1[[#This Row],[設定項目]]&lt;設定!$D$12,テーブル1[[#This Row],[設定項目]]&gt;=設定!$D$11),テーブル1[[#This Row],[val_K]],NA())</f>
        <v>#N/A</v>
      </c>
      <c r="Y711" s="11" t="e">
        <f>IF(AND(テーブル1[[#This Row],[設定項目]]&lt;設定!$D$11,テーブル1[[#This Row],[設定項目]]&gt;=設定!$D$10),テーブル1[[#This Row],[val_J]],NA())</f>
        <v>#N/A</v>
      </c>
      <c r="Z711" s="11" t="e">
        <f>IF(AND(テーブル1[[#This Row],[設定項目]]&lt;設定!$D$11,テーブル1[[#This Row],[設定項目]]&gt;=設定!$D$10),テーブル1[[#This Row],[val_K]],NA())</f>
        <v>#N/A</v>
      </c>
      <c r="AA711" s="11" t="e">
        <f>IF(AND(テーブル1[[#This Row],[設定項目]]&lt;設定!$D$10,テーブル1[[#This Row],[設定項目]]&gt;=設定!$D$9),テーブル1[[#This Row],[val_J]],NA())</f>
        <v>#N/A</v>
      </c>
      <c r="AB711" s="11" t="e">
        <f>IF(AND(テーブル1[[#This Row],[設定項目]]&lt;設定!$D$10,テーブル1[[#This Row],[設定項目]]&gt;=設定!$D$9),テーブル1[[#This Row],[val_K]],NA())</f>
        <v>#N/A</v>
      </c>
      <c r="AC711" s="11" t="e">
        <f>IF(AND(テーブル1[[#This Row],[設定項目]]&lt;設定!$F$8,テーブル1[[#This Row],[設定項目]]&lt;&gt;""),テーブル1[[#This Row],[val_J]],NA())</f>
        <v>#N/A</v>
      </c>
      <c r="AD711" s="11" t="e">
        <f>IF(AND(テーブル1[[#This Row],[設定項目]]&lt;設定!$F$8,テーブル1[[#This Row],[設定項目]]&lt;&gt;""),テーブル1[[#This Row],[val_K]],NA())</f>
        <v>#N/A</v>
      </c>
      <c r="AE711" s="11">
        <f>IF(AND('グラフ(cCa-P)'!$I$11="ON",テーブル1[[#This Row],[ラベル表示]]=TRUE),テーブル1[[#This Row],[名前]],"")</f>
        <v>0</v>
      </c>
      <c r="AF711" s="11">
        <f>IF(AND('グラフ(PTH-cCa,P)'!$I$31="ON",テーブル1[[#This Row],[ラベル表示]]=TRUE),テーブル1[[#This Row],[名前]],"")</f>
        <v>0</v>
      </c>
      <c r="AG711" s="11">
        <f>IF(AND('グラフ(PTH-cCa,P)'!$Y$31="ON",テーブル1[[#This Row],[ラベル表示]]=TRUE),テーブル1[[#This Row],[名前]],"")</f>
        <v>0</v>
      </c>
      <c r="AH711" s="76">
        <f t="shared" si="23"/>
        <v>0</v>
      </c>
    </row>
    <row r="712" spans="2:34" ht="20.399999999999999" customHeight="1" x14ac:dyDescent="0.45">
      <c r="B712" s="129" t="b">
        <v>1</v>
      </c>
      <c r="C712" s="88">
        <f t="shared" si="22"/>
        <v>708</v>
      </c>
      <c r="D712" s="144"/>
      <c r="E712" s="8"/>
      <c r="F712" s="8"/>
      <c r="G712" s="8"/>
      <c r="H712" s="8"/>
      <c r="I712" s="8"/>
      <c r="J712" s="8"/>
      <c r="K712" s="136" t="str">
        <f>テーブル1[[#This Row],[cCa(mg/dL) '[自動計算']_グラフ表示用]]</f>
        <v/>
      </c>
      <c r="L712" s="8"/>
      <c r="M712" s="8"/>
      <c r="N712" s="59"/>
      <c r="O7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2" s="130" t="e">
        <f>IF(AND(テーブル1[[#This Row],[cCa(mg/dL) '[自動計算']_グラフ表示用]]&lt;&gt;"",テーブル1[[#This Row],[ラベル表示]]=TRUE),テーブル1[[#This Row],[cCa(mg/dL) '[自動計算']_グラフ表示用]],NA())</f>
        <v>#N/A</v>
      </c>
      <c r="Q712" s="130" t="e">
        <f>IF(AND(テーブル1[[#This Row],[P(mg/dL)]]&lt;&gt;"",テーブル1[[#This Row],[ラベル表示]]=TRUE),テーブル1[[#This Row],[P(mg/dL)]],NA())</f>
        <v>#N/A</v>
      </c>
      <c r="R712" s="130" t="e">
        <f>IF(AND(テーブル1[[#This Row],[設定項目]]&lt;&gt;"",テーブル1[[#This Row],[ラベル表示]]=TRUE),テーブル1[[#This Row],[設定項目]],NA())</f>
        <v>#N/A</v>
      </c>
      <c r="S712" s="58" t="e">
        <f>IF(テーブル1[[#This Row],[設定項目]]&gt;=設定!$D$13,テーブル1[[#This Row],[val_J]],NA())</f>
        <v>#N/A</v>
      </c>
      <c r="T712" s="11" t="e">
        <f>IF(テーブル1[[#This Row],[設定項目]]&gt;=設定!$D$13,テーブル1[[#This Row],[val_K]],NA())</f>
        <v>#N/A</v>
      </c>
      <c r="U712" s="11" t="e">
        <f>IF(AND(テーブル1[[#This Row],[設定項目]]&lt;設定!$D$13,テーブル1[[#This Row],[設定項目]]&gt;=設定!$D$12),テーブル1[[#This Row],[val_J]],NA())</f>
        <v>#N/A</v>
      </c>
      <c r="V712" s="11" t="e">
        <f>IF(AND(テーブル1[[#This Row],[設定項目]]&lt;設定!$D$13,テーブル1[[#This Row],[設定項目]]&gt;=設定!$D$12),テーブル1[[#This Row],[val_K]],NA())</f>
        <v>#N/A</v>
      </c>
      <c r="W712" s="11" t="e">
        <f>IF(AND(テーブル1[[#This Row],[設定項目]]&lt;設定!$D$12,テーブル1[[#This Row],[設定項目]]&gt;=設定!$D$11),テーブル1[[#This Row],[val_J]],NA())</f>
        <v>#N/A</v>
      </c>
      <c r="X712" s="11" t="e">
        <f>IF(AND(テーブル1[[#This Row],[設定項目]]&lt;設定!$D$12,テーブル1[[#This Row],[設定項目]]&gt;=設定!$D$11),テーブル1[[#This Row],[val_K]],NA())</f>
        <v>#N/A</v>
      </c>
      <c r="Y712" s="11" t="e">
        <f>IF(AND(テーブル1[[#This Row],[設定項目]]&lt;設定!$D$11,テーブル1[[#This Row],[設定項目]]&gt;=設定!$D$10),テーブル1[[#This Row],[val_J]],NA())</f>
        <v>#N/A</v>
      </c>
      <c r="Z712" s="11" t="e">
        <f>IF(AND(テーブル1[[#This Row],[設定項目]]&lt;設定!$D$11,テーブル1[[#This Row],[設定項目]]&gt;=設定!$D$10),テーブル1[[#This Row],[val_K]],NA())</f>
        <v>#N/A</v>
      </c>
      <c r="AA712" s="11" t="e">
        <f>IF(AND(テーブル1[[#This Row],[設定項目]]&lt;設定!$D$10,テーブル1[[#This Row],[設定項目]]&gt;=設定!$D$9),テーブル1[[#This Row],[val_J]],NA())</f>
        <v>#N/A</v>
      </c>
      <c r="AB712" s="11" t="e">
        <f>IF(AND(テーブル1[[#This Row],[設定項目]]&lt;設定!$D$10,テーブル1[[#This Row],[設定項目]]&gt;=設定!$D$9),テーブル1[[#This Row],[val_K]],NA())</f>
        <v>#N/A</v>
      </c>
      <c r="AC712" s="11" t="e">
        <f>IF(AND(テーブル1[[#This Row],[設定項目]]&lt;設定!$F$8,テーブル1[[#This Row],[設定項目]]&lt;&gt;""),テーブル1[[#This Row],[val_J]],NA())</f>
        <v>#N/A</v>
      </c>
      <c r="AD712" s="11" t="e">
        <f>IF(AND(テーブル1[[#This Row],[設定項目]]&lt;設定!$F$8,テーブル1[[#This Row],[設定項目]]&lt;&gt;""),テーブル1[[#This Row],[val_K]],NA())</f>
        <v>#N/A</v>
      </c>
      <c r="AE712" s="11">
        <f>IF(AND('グラフ(cCa-P)'!$I$11="ON",テーブル1[[#This Row],[ラベル表示]]=TRUE),テーブル1[[#This Row],[名前]],"")</f>
        <v>0</v>
      </c>
      <c r="AF712" s="11">
        <f>IF(AND('グラフ(PTH-cCa,P)'!$I$31="ON",テーブル1[[#This Row],[ラベル表示]]=TRUE),テーブル1[[#This Row],[名前]],"")</f>
        <v>0</v>
      </c>
      <c r="AG712" s="11">
        <f>IF(AND('グラフ(PTH-cCa,P)'!$Y$31="ON",テーブル1[[#This Row],[ラベル表示]]=TRUE),テーブル1[[#This Row],[名前]],"")</f>
        <v>0</v>
      </c>
      <c r="AH712" s="76">
        <f t="shared" si="23"/>
        <v>0</v>
      </c>
    </row>
    <row r="713" spans="2:34" ht="20.399999999999999" customHeight="1" x14ac:dyDescent="0.45">
      <c r="B713" s="129" t="b">
        <v>1</v>
      </c>
      <c r="C713" s="88">
        <f t="shared" si="22"/>
        <v>709</v>
      </c>
      <c r="D713" s="144"/>
      <c r="E713" s="8"/>
      <c r="F713" s="8"/>
      <c r="G713" s="8"/>
      <c r="H713" s="8"/>
      <c r="I713" s="8"/>
      <c r="J713" s="8"/>
      <c r="K713" s="136" t="str">
        <f>テーブル1[[#This Row],[cCa(mg/dL) '[自動計算']_グラフ表示用]]</f>
        <v/>
      </c>
      <c r="L713" s="8"/>
      <c r="M713" s="8"/>
      <c r="N713" s="59"/>
      <c r="O7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3" s="130" t="e">
        <f>IF(AND(テーブル1[[#This Row],[cCa(mg/dL) '[自動計算']_グラフ表示用]]&lt;&gt;"",テーブル1[[#This Row],[ラベル表示]]=TRUE),テーブル1[[#This Row],[cCa(mg/dL) '[自動計算']_グラフ表示用]],NA())</f>
        <v>#N/A</v>
      </c>
      <c r="Q713" s="130" t="e">
        <f>IF(AND(テーブル1[[#This Row],[P(mg/dL)]]&lt;&gt;"",テーブル1[[#This Row],[ラベル表示]]=TRUE),テーブル1[[#This Row],[P(mg/dL)]],NA())</f>
        <v>#N/A</v>
      </c>
      <c r="R713" s="130" t="e">
        <f>IF(AND(テーブル1[[#This Row],[設定項目]]&lt;&gt;"",テーブル1[[#This Row],[ラベル表示]]=TRUE),テーブル1[[#This Row],[設定項目]],NA())</f>
        <v>#N/A</v>
      </c>
      <c r="S713" s="58" t="e">
        <f>IF(テーブル1[[#This Row],[設定項目]]&gt;=設定!$D$13,テーブル1[[#This Row],[val_J]],NA())</f>
        <v>#N/A</v>
      </c>
      <c r="T713" s="11" t="e">
        <f>IF(テーブル1[[#This Row],[設定項目]]&gt;=設定!$D$13,テーブル1[[#This Row],[val_K]],NA())</f>
        <v>#N/A</v>
      </c>
      <c r="U713" s="11" t="e">
        <f>IF(AND(テーブル1[[#This Row],[設定項目]]&lt;設定!$D$13,テーブル1[[#This Row],[設定項目]]&gt;=設定!$D$12),テーブル1[[#This Row],[val_J]],NA())</f>
        <v>#N/A</v>
      </c>
      <c r="V713" s="11" t="e">
        <f>IF(AND(テーブル1[[#This Row],[設定項目]]&lt;設定!$D$13,テーブル1[[#This Row],[設定項目]]&gt;=設定!$D$12),テーブル1[[#This Row],[val_K]],NA())</f>
        <v>#N/A</v>
      </c>
      <c r="W713" s="11" t="e">
        <f>IF(AND(テーブル1[[#This Row],[設定項目]]&lt;設定!$D$12,テーブル1[[#This Row],[設定項目]]&gt;=設定!$D$11),テーブル1[[#This Row],[val_J]],NA())</f>
        <v>#N/A</v>
      </c>
      <c r="X713" s="11" t="e">
        <f>IF(AND(テーブル1[[#This Row],[設定項目]]&lt;設定!$D$12,テーブル1[[#This Row],[設定項目]]&gt;=設定!$D$11),テーブル1[[#This Row],[val_K]],NA())</f>
        <v>#N/A</v>
      </c>
      <c r="Y713" s="11" t="e">
        <f>IF(AND(テーブル1[[#This Row],[設定項目]]&lt;設定!$D$11,テーブル1[[#This Row],[設定項目]]&gt;=設定!$D$10),テーブル1[[#This Row],[val_J]],NA())</f>
        <v>#N/A</v>
      </c>
      <c r="Z713" s="11" t="e">
        <f>IF(AND(テーブル1[[#This Row],[設定項目]]&lt;設定!$D$11,テーブル1[[#This Row],[設定項目]]&gt;=設定!$D$10),テーブル1[[#This Row],[val_K]],NA())</f>
        <v>#N/A</v>
      </c>
      <c r="AA713" s="11" t="e">
        <f>IF(AND(テーブル1[[#This Row],[設定項目]]&lt;設定!$D$10,テーブル1[[#This Row],[設定項目]]&gt;=設定!$D$9),テーブル1[[#This Row],[val_J]],NA())</f>
        <v>#N/A</v>
      </c>
      <c r="AB713" s="11" t="e">
        <f>IF(AND(テーブル1[[#This Row],[設定項目]]&lt;設定!$D$10,テーブル1[[#This Row],[設定項目]]&gt;=設定!$D$9),テーブル1[[#This Row],[val_K]],NA())</f>
        <v>#N/A</v>
      </c>
      <c r="AC713" s="11" t="e">
        <f>IF(AND(テーブル1[[#This Row],[設定項目]]&lt;設定!$F$8,テーブル1[[#This Row],[設定項目]]&lt;&gt;""),テーブル1[[#This Row],[val_J]],NA())</f>
        <v>#N/A</v>
      </c>
      <c r="AD713" s="11" t="e">
        <f>IF(AND(テーブル1[[#This Row],[設定項目]]&lt;設定!$F$8,テーブル1[[#This Row],[設定項目]]&lt;&gt;""),テーブル1[[#This Row],[val_K]],NA())</f>
        <v>#N/A</v>
      </c>
      <c r="AE713" s="11">
        <f>IF(AND('グラフ(cCa-P)'!$I$11="ON",テーブル1[[#This Row],[ラベル表示]]=TRUE),テーブル1[[#This Row],[名前]],"")</f>
        <v>0</v>
      </c>
      <c r="AF713" s="11">
        <f>IF(AND('グラフ(PTH-cCa,P)'!$I$31="ON",テーブル1[[#This Row],[ラベル表示]]=TRUE),テーブル1[[#This Row],[名前]],"")</f>
        <v>0</v>
      </c>
      <c r="AG713" s="11">
        <f>IF(AND('グラフ(PTH-cCa,P)'!$Y$31="ON",テーブル1[[#This Row],[ラベル表示]]=TRUE),テーブル1[[#This Row],[名前]],"")</f>
        <v>0</v>
      </c>
      <c r="AH713" s="76">
        <f t="shared" si="23"/>
        <v>0</v>
      </c>
    </row>
    <row r="714" spans="2:34" ht="20.399999999999999" customHeight="1" x14ac:dyDescent="0.45">
      <c r="B714" s="129" t="b">
        <v>1</v>
      </c>
      <c r="C714" s="88">
        <f t="shared" si="22"/>
        <v>710</v>
      </c>
      <c r="D714" s="144"/>
      <c r="E714" s="8"/>
      <c r="F714" s="8"/>
      <c r="G714" s="8"/>
      <c r="H714" s="8"/>
      <c r="I714" s="8"/>
      <c r="J714" s="8"/>
      <c r="K714" s="136" t="str">
        <f>テーブル1[[#This Row],[cCa(mg/dL) '[自動計算']_グラフ表示用]]</f>
        <v/>
      </c>
      <c r="L714" s="8"/>
      <c r="M714" s="8"/>
      <c r="N714" s="59"/>
      <c r="O7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4" s="130" t="e">
        <f>IF(AND(テーブル1[[#This Row],[cCa(mg/dL) '[自動計算']_グラフ表示用]]&lt;&gt;"",テーブル1[[#This Row],[ラベル表示]]=TRUE),テーブル1[[#This Row],[cCa(mg/dL) '[自動計算']_グラフ表示用]],NA())</f>
        <v>#N/A</v>
      </c>
      <c r="Q714" s="130" t="e">
        <f>IF(AND(テーブル1[[#This Row],[P(mg/dL)]]&lt;&gt;"",テーブル1[[#This Row],[ラベル表示]]=TRUE),テーブル1[[#This Row],[P(mg/dL)]],NA())</f>
        <v>#N/A</v>
      </c>
      <c r="R714" s="130" t="e">
        <f>IF(AND(テーブル1[[#This Row],[設定項目]]&lt;&gt;"",テーブル1[[#This Row],[ラベル表示]]=TRUE),テーブル1[[#This Row],[設定項目]],NA())</f>
        <v>#N/A</v>
      </c>
      <c r="S714" s="58" t="e">
        <f>IF(テーブル1[[#This Row],[設定項目]]&gt;=設定!$D$13,テーブル1[[#This Row],[val_J]],NA())</f>
        <v>#N/A</v>
      </c>
      <c r="T714" s="11" t="e">
        <f>IF(テーブル1[[#This Row],[設定項目]]&gt;=設定!$D$13,テーブル1[[#This Row],[val_K]],NA())</f>
        <v>#N/A</v>
      </c>
      <c r="U714" s="11" t="e">
        <f>IF(AND(テーブル1[[#This Row],[設定項目]]&lt;設定!$D$13,テーブル1[[#This Row],[設定項目]]&gt;=設定!$D$12),テーブル1[[#This Row],[val_J]],NA())</f>
        <v>#N/A</v>
      </c>
      <c r="V714" s="11" t="e">
        <f>IF(AND(テーブル1[[#This Row],[設定項目]]&lt;設定!$D$13,テーブル1[[#This Row],[設定項目]]&gt;=設定!$D$12),テーブル1[[#This Row],[val_K]],NA())</f>
        <v>#N/A</v>
      </c>
      <c r="W714" s="11" t="e">
        <f>IF(AND(テーブル1[[#This Row],[設定項目]]&lt;設定!$D$12,テーブル1[[#This Row],[設定項目]]&gt;=設定!$D$11),テーブル1[[#This Row],[val_J]],NA())</f>
        <v>#N/A</v>
      </c>
      <c r="X714" s="11" t="e">
        <f>IF(AND(テーブル1[[#This Row],[設定項目]]&lt;設定!$D$12,テーブル1[[#This Row],[設定項目]]&gt;=設定!$D$11),テーブル1[[#This Row],[val_K]],NA())</f>
        <v>#N/A</v>
      </c>
      <c r="Y714" s="11" t="e">
        <f>IF(AND(テーブル1[[#This Row],[設定項目]]&lt;設定!$D$11,テーブル1[[#This Row],[設定項目]]&gt;=設定!$D$10),テーブル1[[#This Row],[val_J]],NA())</f>
        <v>#N/A</v>
      </c>
      <c r="Z714" s="11" t="e">
        <f>IF(AND(テーブル1[[#This Row],[設定項目]]&lt;設定!$D$11,テーブル1[[#This Row],[設定項目]]&gt;=設定!$D$10),テーブル1[[#This Row],[val_K]],NA())</f>
        <v>#N/A</v>
      </c>
      <c r="AA714" s="11" t="e">
        <f>IF(AND(テーブル1[[#This Row],[設定項目]]&lt;設定!$D$10,テーブル1[[#This Row],[設定項目]]&gt;=設定!$D$9),テーブル1[[#This Row],[val_J]],NA())</f>
        <v>#N/A</v>
      </c>
      <c r="AB714" s="11" t="e">
        <f>IF(AND(テーブル1[[#This Row],[設定項目]]&lt;設定!$D$10,テーブル1[[#This Row],[設定項目]]&gt;=設定!$D$9),テーブル1[[#This Row],[val_K]],NA())</f>
        <v>#N/A</v>
      </c>
      <c r="AC714" s="11" t="e">
        <f>IF(AND(テーブル1[[#This Row],[設定項目]]&lt;設定!$F$8,テーブル1[[#This Row],[設定項目]]&lt;&gt;""),テーブル1[[#This Row],[val_J]],NA())</f>
        <v>#N/A</v>
      </c>
      <c r="AD714" s="11" t="e">
        <f>IF(AND(テーブル1[[#This Row],[設定項目]]&lt;設定!$F$8,テーブル1[[#This Row],[設定項目]]&lt;&gt;""),テーブル1[[#This Row],[val_K]],NA())</f>
        <v>#N/A</v>
      </c>
      <c r="AE714" s="11">
        <f>IF(AND('グラフ(cCa-P)'!$I$11="ON",テーブル1[[#This Row],[ラベル表示]]=TRUE),テーブル1[[#This Row],[名前]],"")</f>
        <v>0</v>
      </c>
      <c r="AF714" s="11">
        <f>IF(AND('グラフ(PTH-cCa,P)'!$I$31="ON",テーブル1[[#This Row],[ラベル表示]]=TRUE),テーブル1[[#This Row],[名前]],"")</f>
        <v>0</v>
      </c>
      <c r="AG714" s="11">
        <f>IF(AND('グラフ(PTH-cCa,P)'!$Y$31="ON",テーブル1[[#This Row],[ラベル表示]]=TRUE),テーブル1[[#This Row],[名前]],"")</f>
        <v>0</v>
      </c>
      <c r="AH714" s="76">
        <f t="shared" si="23"/>
        <v>0</v>
      </c>
    </row>
    <row r="715" spans="2:34" ht="20.399999999999999" customHeight="1" x14ac:dyDescent="0.45">
      <c r="B715" s="129" t="b">
        <v>1</v>
      </c>
      <c r="C715" s="88">
        <f t="shared" si="22"/>
        <v>711</v>
      </c>
      <c r="D715" s="144"/>
      <c r="E715" s="8"/>
      <c r="F715" s="8"/>
      <c r="G715" s="8"/>
      <c r="H715" s="8"/>
      <c r="I715" s="8"/>
      <c r="J715" s="8"/>
      <c r="K715" s="136" t="str">
        <f>テーブル1[[#This Row],[cCa(mg/dL) '[自動計算']_グラフ表示用]]</f>
        <v/>
      </c>
      <c r="L715" s="8"/>
      <c r="M715" s="8"/>
      <c r="N715" s="59"/>
      <c r="O7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5" s="130" t="e">
        <f>IF(AND(テーブル1[[#This Row],[cCa(mg/dL) '[自動計算']_グラフ表示用]]&lt;&gt;"",テーブル1[[#This Row],[ラベル表示]]=TRUE),テーブル1[[#This Row],[cCa(mg/dL) '[自動計算']_グラフ表示用]],NA())</f>
        <v>#N/A</v>
      </c>
      <c r="Q715" s="130" t="e">
        <f>IF(AND(テーブル1[[#This Row],[P(mg/dL)]]&lt;&gt;"",テーブル1[[#This Row],[ラベル表示]]=TRUE),テーブル1[[#This Row],[P(mg/dL)]],NA())</f>
        <v>#N/A</v>
      </c>
      <c r="R715" s="130" t="e">
        <f>IF(AND(テーブル1[[#This Row],[設定項目]]&lt;&gt;"",テーブル1[[#This Row],[ラベル表示]]=TRUE),テーブル1[[#This Row],[設定項目]],NA())</f>
        <v>#N/A</v>
      </c>
      <c r="S715" s="58" t="e">
        <f>IF(テーブル1[[#This Row],[設定項目]]&gt;=設定!$D$13,テーブル1[[#This Row],[val_J]],NA())</f>
        <v>#N/A</v>
      </c>
      <c r="T715" s="11" t="e">
        <f>IF(テーブル1[[#This Row],[設定項目]]&gt;=設定!$D$13,テーブル1[[#This Row],[val_K]],NA())</f>
        <v>#N/A</v>
      </c>
      <c r="U715" s="11" t="e">
        <f>IF(AND(テーブル1[[#This Row],[設定項目]]&lt;設定!$D$13,テーブル1[[#This Row],[設定項目]]&gt;=設定!$D$12),テーブル1[[#This Row],[val_J]],NA())</f>
        <v>#N/A</v>
      </c>
      <c r="V715" s="11" t="e">
        <f>IF(AND(テーブル1[[#This Row],[設定項目]]&lt;設定!$D$13,テーブル1[[#This Row],[設定項目]]&gt;=設定!$D$12),テーブル1[[#This Row],[val_K]],NA())</f>
        <v>#N/A</v>
      </c>
      <c r="W715" s="11" t="e">
        <f>IF(AND(テーブル1[[#This Row],[設定項目]]&lt;設定!$D$12,テーブル1[[#This Row],[設定項目]]&gt;=設定!$D$11),テーブル1[[#This Row],[val_J]],NA())</f>
        <v>#N/A</v>
      </c>
      <c r="X715" s="11" t="e">
        <f>IF(AND(テーブル1[[#This Row],[設定項目]]&lt;設定!$D$12,テーブル1[[#This Row],[設定項目]]&gt;=設定!$D$11),テーブル1[[#This Row],[val_K]],NA())</f>
        <v>#N/A</v>
      </c>
      <c r="Y715" s="11" t="e">
        <f>IF(AND(テーブル1[[#This Row],[設定項目]]&lt;設定!$D$11,テーブル1[[#This Row],[設定項目]]&gt;=設定!$D$10),テーブル1[[#This Row],[val_J]],NA())</f>
        <v>#N/A</v>
      </c>
      <c r="Z715" s="11" t="e">
        <f>IF(AND(テーブル1[[#This Row],[設定項目]]&lt;設定!$D$11,テーブル1[[#This Row],[設定項目]]&gt;=設定!$D$10),テーブル1[[#This Row],[val_K]],NA())</f>
        <v>#N/A</v>
      </c>
      <c r="AA715" s="11" t="e">
        <f>IF(AND(テーブル1[[#This Row],[設定項目]]&lt;設定!$D$10,テーブル1[[#This Row],[設定項目]]&gt;=設定!$D$9),テーブル1[[#This Row],[val_J]],NA())</f>
        <v>#N/A</v>
      </c>
      <c r="AB715" s="11" t="e">
        <f>IF(AND(テーブル1[[#This Row],[設定項目]]&lt;設定!$D$10,テーブル1[[#This Row],[設定項目]]&gt;=設定!$D$9),テーブル1[[#This Row],[val_K]],NA())</f>
        <v>#N/A</v>
      </c>
      <c r="AC715" s="11" t="e">
        <f>IF(AND(テーブル1[[#This Row],[設定項目]]&lt;設定!$F$8,テーブル1[[#This Row],[設定項目]]&lt;&gt;""),テーブル1[[#This Row],[val_J]],NA())</f>
        <v>#N/A</v>
      </c>
      <c r="AD715" s="11" t="e">
        <f>IF(AND(テーブル1[[#This Row],[設定項目]]&lt;設定!$F$8,テーブル1[[#This Row],[設定項目]]&lt;&gt;""),テーブル1[[#This Row],[val_K]],NA())</f>
        <v>#N/A</v>
      </c>
      <c r="AE715" s="11">
        <f>IF(AND('グラフ(cCa-P)'!$I$11="ON",テーブル1[[#This Row],[ラベル表示]]=TRUE),テーブル1[[#This Row],[名前]],"")</f>
        <v>0</v>
      </c>
      <c r="AF715" s="11">
        <f>IF(AND('グラフ(PTH-cCa,P)'!$I$31="ON",テーブル1[[#This Row],[ラベル表示]]=TRUE),テーブル1[[#This Row],[名前]],"")</f>
        <v>0</v>
      </c>
      <c r="AG715" s="11">
        <f>IF(AND('グラフ(PTH-cCa,P)'!$Y$31="ON",テーブル1[[#This Row],[ラベル表示]]=TRUE),テーブル1[[#This Row],[名前]],"")</f>
        <v>0</v>
      </c>
      <c r="AH715" s="76">
        <f t="shared" si="23"/>
        <v>0</v>
      </c>
    </row>
    <row r="716" spans="2:34" ht="20.399999999999999" customHeight="1" x14ac:dyDescent="0.45">
      <c r="B716" s="129" t="b">
        <v>1</v>
      </c>
      <c r="C716" s="88">
        <f t="shared" si="22"/>
        <v>712</v>
      </c>
      <c r="D716" s="144"/>
      <c r="E716" s="8"/>
      <c r="F716" s="8"/>
      <c r="G716" s="8"/>
      <c r="H716" s="8"/>
      <c r="I716" s="8"/>
      <c r="J716" s="8"/>
      <c r="K716" s="136" t="str">
        <f>テーブル1[[#This Row],[cCa(mg/dL) '[自動計算']_グラフ表示用]]</f>
        <v/>
      </c>
      <c r="L716" s="8"/>
      <c r="M716" s="8"/>
      <c r="N716" s="59"/>
      <c r="O7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6" s="130" t="e">
        <f>IF(AND(テーブル1[[#This Row],[cCa(mg/dL) '[自動計算']_グラフ表示用]]&lt;&gt;"",テーブル1[[#This Row],[ラベル表示]]=TRUE),テーブル1[[#This Row],[cCa(mg/dL) '[自動計算']_グラフ表示用]],NA())</f>
        <v>#N/A</v>
      </c>
      <c r="Q716" s="130" t="e">
        <f>IF(AND(テーブル1[[#This Row],[P(mg/dL)]]&lt;&gt;"",テーブル1[[#This Row],[ラベル表示]]=TRUE),テーブル1[[#This Row],[P(mg/dL)]],NA())</f>
        <v>#N/A</v>
      </c>
      <c r="R716" s="130" t="e">
        <f>IF(AND(テーブル1[[#This Row],[設定項目]]&lt;&gt;"",テーブル1[[#This Row],[ラベル表示]]=TRUE),テーブル1[[#This Row],[設定項目]],NA())</f>
        <v>#N/A</v>
      </c>
      <c r="S716" s="58" t="e">
        <f>IF(テーブル1[[#This Row],[設定項目]]&gt;=設定!$D$13,テーブル1[[#This Row],[val_J]],NA())</f>
        <v>#N/A</v>
      </c>
      <c r="T716" s="11" t="e">
        <f>IF(テーブル1[[#This Row],[設定項目]]&gt;=設定!$D$13,テーブル1[[#This Row],[val_K]],NA())</f>
        <v>#N/A</v>
      </c>
      <c r="U716" s="11" t="e">
        <f>IF(AND(テーブル1[[#This Row],[設定項目]]&lt;設定!$D$13,テーブル1[[#This Row],[設定項目]]&gt;=設定!$D$12),テーブル1[[#This Row],[val_J]],NA())</f>
        <v>#N/A</v>
      </c>
      <c r="V716" s="11" t="e">
        <f>IF(AND(テーブル1[[#This Row],[設定項目]]&lt;設定!$D$13,テーブル1[[#This Row],[設定項目]]&gt;=設定!$D$12),テーブル1[[#This Row],[val_K]],NA())</f>
        <v>#N/A</v>
      </c>
      <c r="W716" s="11" t="e">
        <f>IF(AND(テーブル1[[#This Row],[設定項目]]&lt;設定!$D$12,テーブル1[[#This Row],[設定項目]]&gt;=設定!$D$11),テーブル1[[#This Row],[val_J]],NA())</f>
        <v>#N/A</v>
      </c>
      <c r="X716" s="11" t="e">
        <f>IF(AND(テーブル1[[#This Row],[設定項目]]&lt;設定!$D$12,テーブル1[[#This Row],[設定項目]]&gt;=設定!$D$11),テーブル1[[#This Row],[val_K]],NA())</f>
        <v>#N/A</v>
      </c>
      <c r="Y716" s="11" t="e">
        <f>IF(AND(テーブル1[[#This Row],[設定項目]]&lt;設定!$D$11,テーブル1[[#This Row],[設定項目]]&gt;=設定!$D$10),テーブル1[[#This Row],[val_J]],NA())</f>
        <v>#N/A</v>
      </c>
      <c r="Z716" s="11" t="e">
        <f>IF(AND(テーブル1[[#This Row],[設定項目]]&lt;設定!$D$11,テーブル1[[#This Row],[設定項目]]&gt;=設定!$D$10),テーブル1[[#This Row],[val_K]],NA())</f>
        <v>#N/A</v>
      </c>
      <c r="AA716" s="11" t="e">
        <f>IF(AND(テーブル1[[#This Row],[設定項目]]&lt;設定!$D$10,テーブル1[[#This Row],[設定項目]]&gt;=設定!$D$9),テーブル1[[#This Row],[val_J]],NA())</f>
        <v>#N/A</v>
      </c>
      <c r="AB716" s="11" t="e">
        <f>IF(AND(テーブル1[[#This Row],[設定項目]]&lt;設定!$D$10,テーブル1[[#This Row],[設定項目]]&gt;=設定!$D$9),テーブル1[[#This Row],[val_K]],NA())</f>
        <v>#N/A</v>
      </c>
      <c r="AC716" s="11" t="e">
        <f>IF(AND(テーブル1[[#This Row],[設定項目]]&lt;設定!$F$8,テーブル1[[#This Row],[設定項目]]&lt;&gt;""),テーブル1[[#This Row],[val_J]],NA())</f>
        <v>#N/A</v>
      </c>
      <c r="AD716" s="11" t="e">
        <f>IF(AND(テーブル1[[#This Row],[設定項目]]&lt;設定!$F$8,テーブル1[[#This Row],[設定項目]]&lt;&gt;""),テーブル1[[#This Row],[val_K]],NA())</f>
        <v>#N/A</v>
      </c>
      <c r="AE716" s="11">
        <f>IF(AND('グラフ(cCa-P)'!$I$11="ON",テーブル1[[#This Row],[ラベル表示]]=TRUE),テーブル1[[#This Row],[名前]],"")</f>
        <v>0</v>
      </c>
      <c r="AF716" s="11">
        <f>IF(AND('グラフ(PTH-cCa,P)'!$I$31="ON",テーブル1[[#This Row],[ラベル表示]]=TRUE),テーブル1[[#This Row],[名前]],"")</f>
        <v>0</v>
      </c>
      <c r="AG716" s="11">
        <f>IF(AND('グラフ(PTH-cCa,P)'!$Y$31="ON",テーブル1[[#This Row],[ラベル表示]]=TRUE),テーブル1[[#This Row],[名前]],"")</f>
        <v>0</v>
      </c>
      <c r="AH716" s="76">
        <f t="shared" si="23"/>
        <v>0</v>
      </c>
    </row>
    <row r="717" spans="2:34" ht="20.399999999999999" customHeight="1" x14ac:dyDescent="0.45">
      <c r="B717" s="129" t="b">
        <v>1</v>
      </c>
      <c r="C717" s="88">
        <f t="shared" si="22"/>
        <v>713</v>
      </c>
      <c r="D717" s="144"/>
      <c r="E717" s="8"/>
      <c r="F717" s="8"/>
      <c r="G717" s="8"/>
      <c r="H717" s="8"/>
      <c r="I717" s="8"/>
      <c r="J717" s="8"/>
      <c r="K717" s="136" t="str">
        <f>テーブル1[[#This Row],[cCa(mg/dL) '[自動計算']_グラフ表示用]]</f>
        <v/>
      </c>
      <c r="L717" s="8"/>
      <c r="M717" s="8"/>
      <c r="N717" s="59"/>
      <c r="O7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7" s="130" t="e">
        <f>IF(AND(テーブル1[[#This Row],[cCa(mg/dL) '[自動計算']_グラフ表示用]]&lt;&gt;"",テーブル1[[#This Row],[ラベル表示]]=TRUE),テーブル1[[#This Row],[cCa(mg/dL) '[自動計算']_グラフ表示用]],NA())</f>
        <v>#N/A</v>
      </c>
      <c r="Q717" s="130" t="e">
        <f>IF(AND(テーブル1[[#This Row],[P(mg/dL)]]&lt;&gt;"",テーブル1[[#This Row],[ラベル表示]]=TRUE),テーブル1[[#This Row],[P(mg/dL)]],NA())</f>
        <v>#N/A</v>
      </c>
      <c r="R717" s="130" t="e">
        <f>IF(AND(テーブル1[[#This Row],[設定項目]]&lt;&gt;"",テーブル1[[#This Row],[ラベル表示]]=TRUE),テーブル1[[#This Row],[設定項目]],NA())</f>
        <v>#N/A</v>
      </c>
      <c r="S717" s="58" t="e">
        <f>IF(テーブル1[[#This Row],[設定項目]]&gt;=設定!$D$13,テーブル1[[#This Row],[val_J]],NA())</f>
        <v>#N/A</v>
      </c>
      <c r="T717" s="11" t="e">
        <f>IF(テーブル1[[#This Row],[設定項目]]&gt;=設定!$D$13,テーブル1[[#This Row],[val_K]],NA())</f>
        <v>#N/A</v>
      </c>
      <c r="U717" s="11" t="e">
        <f>IF(AND(テーブル1[[#This Row],[設定項目]]&lt;設定!$D$13,テーブル1[[#This Row],[設定項目]]&gt;=設定!$D$12),テーブル1[[#This Row],[val_J]],NA())</f>
        <v>#N/A</v>
      </c>
      <c r="V717" s="11" t="e">
        <f>IF(AND(テーブル1[[#This Row],[設定項目]]&lt;設定!$D$13,テーブル1[[#This Row],[設定項目]]&gt;=設定!$D$12),テーブル1[[#This Row],[val_K]],NA())</f>
        <v>#N/A</v>
      </c>
      <c r="W717" s="11" t="e">
        <f>IF(AND(テーブル1[[#This Row],[設定項目]]&lt;設定!$D$12,テーブル1[[#This Row],[設定項目]]&gt;=設定!$D$11),テーブル1[[#This Row],[val_J]],NA())</f>
        <v>#N/A</v>
      </c>
      <c r="X717" s="11" t="e">
        <f>IF(AND(テーブル1[[#This Row],[設定項目]]&lt;設定!$D$12,テーブル1[[#This Row],[設定項目]]&gt;=設定!$D$11),テーブル1[[#This Row],[val_K]],NA())</f>
        <v>#N/A</v>
      </c>
      <c r="Y717" s="11" t="e">
        <f>IF(AND(テーブル1[[#This Row],[設定項目]]&lt;設定!$D$11,テーブル1[[#This Row],[設定項目]]&gt;=設定!$D$10),テーブル1[[#This Row],[val_J]],NA())</f>
        <v>#N/A</v>
      </c>
      <c r="Z717" s="11" t="e">
        <f>IF(AND(テーブル1[[#This Row],[設定項目]]&lt;設定!$D$11,テーブル1[[#This Row],[設定項目]]&gt;=設定!$D$10),テーブル1[[#This Row],[val_K]],NA())</f>
        <v>#N/A</v>
      </c>
      <c r="AA717" s="11" t="e">
        <f>IF(AND(テーブル1[[#This Row],[設定項目]]&lt;設定!$D$10,テーブル1[[#This Row],[設定項目]]&gt;=設定!$D$9),テーブル1[[#This Row],[val_J]],NA())</f>
        <v>#N/A</v>
      </c>
      <c r="AB717" s="11" t="e">
        <f>IF(AND(テーブル1[[#This Row],[設定項目]]&lt;設定!$D$10,テーブル1[[#This Row],[設定項目]]&gt;=設定!$D$9),テーブル1[[#This Row],[val_K]],NA())</f>
        <v>#N/A</v>
      </c>
      <c r="AC717" s="11" t="e">
        <f>IF(AND(テーブル1[[#This Row],[設定項目]]&lt;設定!$F$8,テーブル1[[#This Row],[設定項目]]&lt;&gt;""),テーブル1[[#This Row],[val_J]],NA())</f>
        <v>#N/A</v>
      </c>
      <c r="AD717" s="11" t="e">
        <f>IF(AND(テーブル1[[#This Row],[設定項目]]&lt;設定!$F$8,テーブル1[[#This Row],[設定項目]]&lt;&gt;""),テーブル1[[#This Row],[val_K]],NA())</f>
        <v>#N/A</v>
      </c>
      <c r="AE717" s="11">
        <f>IF(AND('グラフ(cCa-P)'!$I$11="ON",テーブル1[[#This Row],[ラベル表示]]=TRUE),テーブル1[[#This Row],[名前]],"")</f>
        <v>0</v>
      </c>
      <c r="AF717" s="11">
        <f>IF(AND('グラフ(PTH-cCa,P)'!$I$31="ON",テーブル1[[#This Row],[ラベル表示]]=TRUE),テーブル1[[#This Row],[名前]],"")</f>
        <v>0</v>
      </c>
      <c r="AG717" s="11">
        <f>IF(AND('グラフ(PTH-cCa,P)'!$Y$31="ON",テーブル1[[#This Row],[ラベル表示]]=TRUE),テーブル1[[#This Row],[名前]],"")</f>
        <v>0</v>
      </c>
      <c r="AH717" s="76">
        <f t="shared" si="23"/>
        <v>0</v>
      </c>
    </row>
    <row r="718" spans="2:34" ht="20.399999999999999" customHeight="1" x14ac:dyDescent="0.45">
      <c r="B718" s="129" t="b">
        <v>1</v>
      </c>
      <c r="C718" s="88">
        <f t="shared" si="22"/>
        <v>714</v>
      </c>
      <c r="D718" s="144"/>
      <c r="E718" s="8"/>
      <c r="F718" s="8"/>
      <c r="G718" s="8"/>
      <c r="H718" s="8"/>
      <c r="I718" s="8"/>
      <c r="J718" s="8"/>
      <c r="K718" s="136" t="str">
        <f>テーブル1[[#This Row],[cCa(mg/dL) '[自動計算']_グラフ表示用]]</f>
        <v/>
      </c>
      <c r="L718" s="8"/>
      <c r="M718" s="8"/>
      <c r="N718" s="59"/>
      <c r="O7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8" s="130" t="e">
        <f>IF(AND(テーブル1[[#This Row],[cCa(mg/dL) '[自動計算']_グラフ表示用]]&lt;&gt;"",テーブル1[[#This Row],[ラベル表示]]=TRUE),テーブル1[[#This Row],[cCa(mg/dL) '[自動計算']_グラフ表示用]],NA())</f>
        <v>#N/A</v>
      </c>
      <c r="Q718" s="130" t="e">
        <f>IF(AND(テーブル1[[#This Row],[P(mg/dL)]]&lt;&gt;"",テーブル1[[#This Row],[ラベル表示]]=TRUE),テーブル1[[#This Row],[P(mg/dL)]],NA())</f>
        <v>#N/A</v>
      </c>
      <c r="R718" s="130" t="e">
        <f>IF(AND(テーブル1[[#This Row],[設定項目]]&lt;&gt;"",テーブル1[[#This Row],[ラベル表示]]=TRUE),テーブル1[[#This Row],[設定項目]],NA())</f>
        <v>#N/A</v>
      </c>
      <c r="S718" s="58" t="e">
        <f>IF(テーブル1[[#This Row],[設定項目]]&gt;=設定!$D$13,テーブル1[[#This Row],[val_J]],NA())</f>
        <v>#N/A</v>
      </c>
      <c r="T718" s="11" t="e">
        <f>IF(テーブル1[[#This Row],[設定項目]]&gt;=設定!$D$13,テーブル1[[#This Row],[val_K]],NA())</f>
        <v>#N/A</v>
      </c>
      <c r="U718" s="11" t="e">
        <f>IF(AND(テーブル1[[#This Row],[設定項目]]&lt;設定!$D$13,テーブル1[[#This Row],[設定項目]]&gt;=設定!$D$12),テーブル1[[#This Row],[val_J]],NA())</f>
        <v>#N/A</v>
      </c>
      <c r="V718" s="11" t="e">
        <f>IF(AND(テーブル1[[#This Row],[設定項目]]&lt;設定!$D$13,テーブル1[[#This Row],[設定項目]]&gt;=設定!$D$12),テーブル1[[#This Row],[val_K]],NA())</f>
        <v>#N/A</v>
      </c>
      <c r="W718" s="11" t="e">
        <f>IF(AND(テーブル1[[#This Row],[設定項目]]&lt;設定!$D$12,テーブル1[[#This Row],[設定項目]]&gt;=設定!$D$11),テーブル1[[#This Row],[val_J]],NA())</f>
        <v>#N/A</v>
      </c>
      <c r="X718" s="11" t="e">
        <f>IF(AND(テーブル1[[#This Row],[設定項目]]&lt;設定!$D$12,テーブル1[[#This Row],[設定項目]]&gt;=設定!$D$11),テーブル1[[#This Row],[val_K]],NA())</f>
        <v>#N/A</v>
      </c>
      <c r="Y718" s="11" t="e">
        <f>IF(AND(テーブル1[[#This Row],[設定項目]]&lt;設定!$D$11,テーブル1[[#This Row],[設定項目]]&gt;=設定!$D$10),テーブル1[[#This Row],[val_J]],NA())</f>
        <v>#N/A</v>
      </c>
      <c r="Z718" s="11" t="e">
        <f>IF(AND(テーブル1[[#This Row],[設定項目]]&lt;設定!$D$11,テーブル1[[#This Row],[設定項目]]&gt;=設定!$D$10),テーブル1[[#This Row],[val_K]],NA())</f>
        <v>#N/A</v>
      </c>
      <c r="AA718" s="11" t="e">
        <f>IF(AND(テーブル1[[#This Row],[設定項目]]&lt;設定!$D$10,テーブル1[[#This Row],[設定項目]]&gt;=設定!$D$9),テーブル1[[#This Row],[val_J]],NA())</f>
        <v>#N/A</v>
      </c>
      <c r="AB718" s="11" t="e">
        <f>IF(AND(テーブル1[[#This Row],[設定項目]]&lt;設定!$D$10,テーブル1[[#This Row],[設定項目]]&gt;=設定!$D$9),テーブル1[[#This Row],[val_K]],NA())</f>
        <v>#N/A</v>
      </c>
      <c r="AC718" s="11" t="e">
        <f>IF(AND(テーブル1[[#This Row],[設定項目]]&lt;設定!$F$8,テーブル1[[#This Row],[設定項目]]&lt;&gt;""),テーブル1[[#This Row],[val_J]],NA())</f>
        <v>#N/A</v>
      </c>
      <c r="AD718" s="11" t="e">
        <f>IF(AND(テーブル1[[#This Row],[設定項目]]&lt;設定!$F$8,テーブル1[[#This Row],[設定項目]]&lt;&gt;""),テーブル1[[#This Row],[val_K]],NA())</f>
        <v>#N/A</v>
      </c>
      <c r="AE718" s="11">
        <f>IF(AND('グラフ(cCa-P)'!$I$11="ON",テーブル1[[#This Row],[ラベル表示]]=TRUE),テーブル1[[#This Row],[名前]],"")</f>
        <v>0</v>
      </c>
      <c r="AF718" s="11">
        <f>IF(AND('グラフ(PTH-cCa,P)'!$I$31="ON",テーブル1[[#This Row],[ラベル表示]]=TRUE),テーブル1[[#This Row],[名前]],"")</f>
        <v>0</v>
      </c>
      <c r="AG718" s="11">
        <f>IF(AND('グラフ(PTH-cCa,P)'!$Y$31="ON",テーブル1[[#This Row],[ラベル表示]]=TRUE),テーブル1[[#This Row],[名前]],"")</f>
        <v>0</v>
      </c>
      <c r="AH718" s="76">
        <f t="shared" si="23"/>
        <v>0</v>
      </c>
    </row>
    <row r="719" spans="2:34" ht="20.399999999999999" customHeight="1" x14ac:dyDescent="0.45">
      <c r="B719" s="129" t="b">
        <v>1</v>
      </c>
      <c r="C719" s="88">
        <f t="shared" si="22"/>
        <v>715</v>
      </c>
      <c r="D719" s="144"/>
      <c r="E719" s="8"/>
      <c r="F719" s="8"/>
      <c r="G719" s="8"/>
      <c r="H719" s="8"/>
      <c r="I719" s="8"/>
      <c r="J719" s="8"/>
      <c r="K719" s="136" t="str">
        <f>テーブル1[[#This Row],[cCa(mg/dL) '[自動計算']_グラフ表示用]]</f>
        <v/>
      </c>
      <c r="L719" s="8"/>
      <c r="M719" s="8"/>
      <c r="N719" s="59"/>
      <c r="O7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19" s="130" t="e">
        <f>IF(AND(テーブル1[[#This Row],[cCa(mg/dL) '[自動計算']_グラフ表示用]]&lt;&gt;"",テーブル1[[#This Row],[ラベル表示]]=TRUE),テーブル1[[#This Row],[cCa(mg/dL) '[自動計算']_グラフ表示用]],NA())</f>
        <v>#N/A</v>
      </c>
      <c r="Q719" s="130" t="e">
        <f>IF(AND(テーブル1[[#This Row],[P(mg/dL)]]&lt;&gt;"",テーブル1[[#This Row],[ラベル表示]]=TRUE),テーブル1[[#This Row],[P(mg/dL)]],NA())</f>
        <v>#N/A</v>
      </c>
      <c r="R719" s="130" t="e">
        <f>IF(AND(テーブル1[[#This Row],[設定項目]]&lt;&gt;"",テーブル1[[#This Row],[ラベル表示]]=TRUE),テーブル1[[#This Row],[設定項目]],NA())</f>
        <v>#N/A</v>
      </c>
      <c r="S719" s="58" t="e">
        <f>IF(テーブル1[[#This Row],[設定項目]]&gt;=設定!$D$13,テーブル1[[#This Row],[val_J]],NA())</f>
        <v>#N/A</v>
      </c>
      <c r="T719" s="11" t="e">
        <f>IF(テーブル1[[#This Row],[設定項目]]&gt;=設定!$D$13,テーブル1[[#This Row],[val_K]],NA())</f>
        <v>#N/A</v>
      </c>
      <c r="U719" s="11" t="e">
        <f>IF(AND(テーブル1[[#This Row],[設定項目]]&lt;設定!$D$13,テーブル1[[#This Row],[設定項目]]&gt;=設定!$D$12),テーブル1[[#This Row],[val_J]],NA())</f>
        <v>#N/A</v>
      </c>
      <c r="V719" s="11" t="e">
        <f>IF(AND(テーブル1[[#This Row],[設定項目]]&lt;設定!$D$13,テーブル1[[#This Row],[設定項目]]&gt;=設定!$D$12),テーブル1[[#This Row],[val_K]],NA())</f>
        <v>#N/A</v>
      </c>
      <c r="W719" s="11" t="e">
        <f>IF(AND(テーブル1[[#This Row],[設定項目]]&lt;設定!$D$12,テーブル1[[#This Row],[設定項目]]&gt;=設定!$D$11),テーブル1[[#This Row],[val_J]],NA())</f>
        <v>#N/A</v>
      </c>
      <c r="X719" s="11" t="e">
        <f>IF(AND(テーブル1[[#This Row],[設定項目]]&lt;設定!$D$12,テーブル1[[#This Row],[設定項目]]&gt;=設定!$D$11),テーブル1[[#This Row],[val_K]],NA())</f>
        <v>#N/A</v>
      </c>
      <c r="Y719" s="11" t="e">
        <f>IF(AND(テーブル1[[#This Row],[設定項目]]&lt;設定!$D$11,テーブル1[[#This Row],[設定項目]]&gt;=設定!$D$10),テーブル1[[#This Row],[val_J]],NA())</f>
        <v>#N/A</v>
      </c>
      <c r="Z719" s="11" t="e">
        <f>IF(AND(テーブル1[[#This Row],[設定項目]]&lt;設定!$D$11,テーブル1[[#This Row],[設定項目]]&gt;=設定!$D$10),テーブル1[[#This Row],[val_K]],NA())</f>
        <v>#N/A</v>
      </c>
      <c r="AA719" s="11" t="e">
        <f>IF(AND(テーブル1[[#This Row],[設定項目]]&lt;設定!$D$10,テーブル1[[#This Row],[設定項目]]&gt;=設定!$D$9),テーブル1[[#This Row],[val_J]],NA())</f>
        <v>#N/A</v>
      </c>
      <c r="AB719" s="11" t="e">
        <f>IF(AND(テーブル1[[#This Row],[設定項目]]&lt;設定!$D$10,テーブル1[[#This Row],[設定項目]]&gt;=設定!$D$9),テーブル1[[#This Row],[val_K]],NA())</f>
        <v>#N/A</v>
      </c>
      <c r="AC719" s="11" t="e">
        <f>IF(AND(テーブル1[[#This Row],[設定項目]]&lt;設定!$F$8,テーブル1[[#This Row],[設定項目]]&lt;&gt;""),テーブル1[[#This Row],[val_J]],NA())</f>
        <v>#N/A</v>
      </c>
      <c r="AD719" s="11" t="e">
        <f>IF(AND(テーブル1[[#This Row],[設定項目]]&lt;設定!$F$8,テーブル1[[#This Row],[設定項目]]&lt;&gt;""),テーブル1[[#This Row],[val_K]],NA())</f>
        <v>#N/A</v>
      </c>
      <c r="AE719" s="11">
        <f>IF(AND('グラフ(cCa-P)'!$I$11="ON",テーブル1[[#This Row],[ラベル表示]]=TRUE),テーブル1[[#This Row],[名前]],"")</f>
        <v>0</v>
      </c>
      <c r="AF719" s="11">
        <f>IF(AND('グラフ(PTH-cCa,P)'!$I$31="ON",テーブル1[[#This Row],[ラベル表示]]=TRUE),テーブル1[[#This Row],[名前]],"")</f>
        <v>0</v>
      </c>
      <c r="AG719" s="11">
        <f>IF(AND('グラフ(PTH-cCa,P)'!$Y$31="ON",テーブル1[[#This Row],[ラベル表示]]=TRUE),テーブル1[[#This Row],[名前]],"")</f>
        <v>0</v>
      </c>
      <c r="AH719" s="76">
        <f t="shared" si="23"/>
        <v>0</v>
      </c>
    </row>
    <row r="720" spans="2:34" ht="20.399999999999999" customHeight="1" x14ac:dyDescent="0.45">
      <c r="B720" s="129" t="b">
        <v>1</v>
      </c>
      <c r="C720" s="88">
        <f t="shared" si="22"/>
        <v>716</v>
      </c>
      <c r="D720" s="144"/>
      <c r="E720" s="8"/>
      <c r="F720" s="8"/>
      <c r="G720" s="8"/>
      <c r="H720" s="8"/>
      <c r="I720" s="8"/>
      <c r="J720" s="8"/>
      <c r="K720" s="136" t="str">
        <f>テーブル1[[#This Row],[cCa(mg/dL) '[自動計算']_グラフ表示用]]</f>
        <v/>
      </c>
      <c r="L720" s="8"/>
      <c r="M720" s="8"/>
      <c r="N720" s="59"/>
      <c r="O7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0" s="130" t="e">
        <f>IF(AND(テーブル1[[#This Row],[cCa(mg/dL) '[自動計算']_グラフ表示用]]&lt;&gt;"",テーブル1[[#This Row],[ラベル表示]]=TRUE),テーブル1[[#This Row],[cCa(mg/dL) '[自動計算']_グラフ表示用]],NA())</f>
        <v>#N/A</v>
      </c>
      <c r="Q720" s="130" t="e">
        <f>IF(AND(テーブル1[[#This Row],[P(mg/dL)]]&lt;&gt;"",テーブル1[[#This Row],[ラベル表示]]=TRUE),テーブル1[[#This Row],[P(mg/dL)]],NA())</f>
        <v>#N/A</v>
      </c>
      <c r="R720" s="130" t="e">
        <f>IF(AND(テーブル1[[#This Row],[設定項目]]&lt;&gt;"",テーブル1[[#This Row],[ラベル表示]]=TRUE),テーブル1[[#This Row],[設定項目]],NA())</f>
        <v>#N/A</v>
      </c>
      <c r="S720" s="58" t="e">
        <f>IF(テーブル1[[#This Row],[設定項目]]&gt;=設定!$D$13,テーブル1[[#This Row],[val_J]],NA())</f>
        <v>#N/A</v>
      </c>
      <c r="T720" s="11" t="e">
        <f>IF(テーブル1[[#This Row],[設定項目]]&gt;=設定!$D$13,テーブル1[[#This Row],[val_K]],NA())</f>
        <v>#N/A</v>
      </c>
      <c r="U720" s="11" t="e">
        <f>IF(AND(テーブル1[[#This Row],[設定項目]]&lt;設定!$D$13,テーブル1[[#This Row],[設定項目]]&gt;=設定!$D$12),テーブル1[[#This Row],[val_J]],NA())</f>
        <v>#N/A</v>
      </c>
      <c r="V720" s="11" t="e">
        <f>IF(AND(テーブル1[[#This Row],[設定項目]]&lt;設定!$D$13,テーブル1[[#This Row],[設定項目]]&gt;=設定!$D$12),テーブル1[[#This Row],[val_K]],NA())</f>
        <v>#N/A</v>
      </c>
      <c r="W720" s="11" t="e">
        <f>IF(AND(テーブル1[[#This Row],[設定項目]]&lt;設定!$D$12,テーブル1[[#This Row],[設定項目]]&gt;=設定!$D$11),テーブル1[[#This Row],[val_J]],NA())</f>
        <v>#N/A</v>
      </c>
      <c r="X720" s="11" t="e">
        <f>IF(AND(テーブル1[[#This Row],[設定項目]]&lt;設定!$D$12,テーブル1[[#This Row],[設定項目]]&gt;=設定!$D$11),テーブル1[[#This Row],[val_K]],NA())</f>
        <v>#N/A</v>
      </c>
      <c r="Y720" s="11" t="e">
        <f>IF(AND(テーブル1[[#This Row],[設定項目]]&lt;設定!$D$11,テーブル1[[#This Row],[設定項目]]&gt;=設定!$D$10),テーブル1[[#This Row],[val_J]],NA())</f>
        <v>#N/A</v>
      </c>
      <c r="Z720" s="11" t="e">
        <f>IF(AND(テーブル1[[#This Row],[設定項目]]&lt;設定!$D$11,テーブル1[[#This Row],[設定項目]]&gt;=設定!$D$10),テーブル1[[#This Row],[val_K]],NA())</f>
        <v>#N/A</v>
      </c>
      <c r="AA720" s="11" t="e">
        <f>IF(AND(テーブル1[[#This Row],[設定項目]]&lt;設定!$D$10,テーブル1[[#This Row],[設定項目]]&gt;=設定!$D$9),テーブル1[[#This Row],[val_J]],NA())</f>
        <v>#N/A</v>
      </c>
      <c r="AB720" s="11" t="e">
        <f>IF(AND(テーブル1[[#This Row],[設定項目]]&lt;設定!$D$10,テーブル1[[#This Row],[設定項目]]&gt;=設定!$D$9),テーブル1[[#This Row],[val_K]],NA())</f>
        <v>#N/A</v>
      </c>
      <c r="AC720" s="11" t="e">
        <f>IF(AND(テーブル1[[#This Row],[設定項目]]&lt;設定!$F$8,テーブル1[[#This Row],[設定項目]]&lt;&gt;""),テーブル1[[#This Row],[val_J]],NA())</f>
        <v>#N/A</v>
      </c>
      <c r="AD720" s="11" t="e">
        <f>IF(AND(テーブル1[[#This Row],[設定項目]]&lt;設定!$F$8,テーブル1[[#This Row],[設定項目]]&lt;&gt;""),テーブル1[[#This Row],[val_K]],NA())</f>
        <v>#N/A</v>
      </c>
      <c r="AE720" s="11">
        <f>IF(AND('グラフ(cCa-P)'!$I$11="ON",テーブル1[[#This Row],[ラベル表示]]=TRUE),テーブル1[[#This Row],[名前]],"")</f>
        <v>0</v>
      </c>
      <c r="AF720" s="11">
        <f>IF(AND('グラフ(PTH-cCa,P)'!$I$31="ON",テーブル1[[#This Row],[ラベル表示]]=TRUE),テーブル1[[#This Row],[名前]],"")</f>
        <v>0</v>
      </c>
      <c r="AG720" s="11">
        <f>IF(AND('グラフ(PTH-cCa,P)'!$Y$31="ON",テーブル1[[#This Row],[ラベル表示]]=TRUE),テーブル1[[#This Row],[名前]],"")</f>
        <v>0</v>
      </c>
      <c r="AH720" s="76">
        <f t="shared" si="23"/>
        <v>0</v>
      </c>
    </row>
    <row r="721" spans="2:34" ht="20.399999999999999" customHeight="1" x14ac:dyDescent="0.45">
      <c r="B721" s="129" t="b">
        <v>1</v>
      </c>
      <c r="C721" s="88">
        <f t="shared" si="22"/>
        <v>717</v>
      </c>
      <c r="D721" s="144"/>
      <c r="E721" s="8"/>
      <c r="F721" s="8"/>
      <c r="G721" s="8"/>
      <c r="H721" s="8"/>
      <c r="I721" s="8"/>
      <c r="J721" s="8"/>
      <c r="K721" s="136" t="str">
        <f>テーブル1[[#This Row],[cCa(mg/dL) '[自動計算']_グラフ表示用]]</f>
        <v/>
      </c>
      <c r="L721" s="8"/>
      <c r="M721" s="8"/>
      <c r="N721" s="59"/>
      <c r="O7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1" s="130" t="e">
        <f>IF(AND(テーブル1[[#This Row],[cCa(mg/dL) '[自動計算']_グラフ表示用]]&lt;&gt;"",テーブル1[[#This Row],[ラベル表示]]=TRUE),テーブル1[[#This Row],[cCa(mg/dL) '[自動計算']_グラフ表示用]],NA())</f>
        <v>#N/A</v>
      </c>
      <c r="Q721" s="130" t="e">
        <f>IF(AND(テーブル1[[#This Row],[P(mg/dL)]]&lt;&gt;"",テーブル1[[#This Row],[ラベル表示]]=TRUE),テーブル1[[#This Row],[P(mg/dL)]],NA())</f>
        <v>#N/A</v>
      </c>
      <c r="R721" s="130" t="e">
        <f>IF(AND(テーブル1[[#This Row],[設定項目]]&lt;&gt;"",テーブル1[[#This Row],[ラベル表示]]=TRUE),テーブル1[[#This Row],[設定項目]],NA())</f>
        <v>#N/A</v>
      </c>
      <c r="S721" s="58" t="e">
        <f>IF(テーブル1[[#This Row],[設定項目]]&gt;=設定!$D$13,テーブル1[[#This Row],[val_J]],NA())</f>
        <v>#N/A</v>
      </c>
      <c r="T721" s="11" t="e">
        <f>IF(テーブル1[[#This Row],[設定項目]]&gt;=設定!$D$13,テーブル1[[#This Row],[val_K]],NA())</f>
        <v>#N/A</v>
      </c>
      <c r="U721" s="11" t="e">
        <f>IF(AND(テーブル1[[#This Row],[設定項目]]&lt;設定!$D$13,テーブル1[[#This Row],[設定項目]]&gt;=設定!$D$12),テーブル1[[#This Row],[val_J]],NA())</f>
        <v>#N/A</v>
      </c>
      <c r="V721" s="11" t="e">
        <f>IF(AND(テーブル1[[#This Row],[設定項目]]&lt;設定!$D$13,テーブル1[[#This Row],[設定項目]]&gt;=設定!$D$12),テーブル1[[#This Row],[val_K]],NA())</f>
        <v>#N/A</v>
      </c>
      <c r="W721" s="11" t="e">
        <f>IF(AND(テーブル1[[#This Row],[設定項目]]&lt;設定!$D$12,テーブル1[[#This Row],[設定項目]]&gt;=設定!$D$11),テーブル1[[#This Row],[val_J]],NA())</f>
        <v>#N/A</v>
      </c>
      <c r="X721" s="11" t="e">
        <f>IF(AND(テーブル1[[#This Row],[設定項目]]&lt;設定!$D$12,テーブル1[[#This Row],[設定項目]]&gt;=設定!$D$11),テーブル1[[#This Row],[val_K]],NA())</f>
        <v>#N/A</v>
      </c>
      <c r="Y721" s="11" t="e">
        <f>IF(AND(テーブル1[[#This Row],[設定項目]]&lt;設定!$D$11,テーブル1[[#This Row],[設定項目]]&gt;=設定!$D$10),テーブル1[[#This Row],[val_J]],NA())</f>
        <v>#N/A</v>
      </c>
      <c r="Z721" s="11" t="e">
        <f>IF(AND(テーブル1[[#This Row],[設定項目]]&lt;設定!$D$11,テーブル1[[#This Row],[設定項目]]&gt;=設定!$D$10),テーブル1[[#This Row],[val_K]],NA())</f>
        <v>#N/A</v>
      </c>
      <c r="AA721" s="11" t="e">
        <f>IF(AND(テーブル1[[#This Row],[設定項目]]&lt;設定!$D$10,テーブル1[[#This Row],[設定項目]]&gt;=設定!$D$9),テーブル1[[#This Row],[val_J]],NA())</f>
        <v>#N/A</v>
      </c>
      <c r="AB721" s="11" t="e">
        <f>IF(AND(テーブル1[[#This Row],[設定項目]]&lt;設定!$D$10,テーブル1[[#This Row],[設定項目]]&gt;=設定!$D$9),テーブル1[[#This Row],[val_K]],NA())</f>
        <v>#N/A</v>
      </c>
      <c r="AC721" s="11" t="e">
        <f>IF(AND(テーブル1[[#This Row],[設定項目]]&lt;設定!$F$8,テーブル1[[#This Row],[設定項目]]&lt;&gt;""),テーブル1[[#This Row],[val_J]],NA())</f>
        <v>#N/A</v>
      </c>
      <c r="AD721" s="11" t="e">
        <f>IF(AND(テーブル1[[#This Row],[設定項目]]&lt;設定!$F$8,テーブル1[[#This Row],[設定項目]]&lt;&gt;""),テーブル1[[#This Row],[val_K]],NA())</f>
        <v>#N/A</v>
      </c>
      <c r="AE721" s="11">
        <f>IF(AND('グラフ(cCa-P)'!$I$11="ON",テーブル1[[#This Row],[ラベル表示]]=TRUE),テーブル1[[#This Row],[名前]],"")</f>
        <v>0</v>
      </c>
      <c r="AF721" s="11">
        <f>IF(AND('グラフ(PTH-cCa,P)'!$I$31="ON",テーブル1[[#This Row],[ラベル表示]]=TRUE),テーブル1[[#This Row],[名前]],"")</f>
        <v>0</v>
      </c>
      <c r="AG721" s="11">
        <f>IF(AND('グラフ(PTH-cCa,P)'!$Y$31="ON",テーブル1[[#This Row],[ラベル表示]]=TRUE),テーブル1[[#This Row],[名前]],"")</f>
        <v>0</v>
      </c>
      <c r="AH721" s="76">
        <f t="shared" si="23"/>
        <v>0</v>
      </c>
    </row>
    <row r="722" spans="2:34" ht="20.399999999999999" customHeight="1" x14ac:dyDescent="0.45">
      <c r="B722" s="129" t="b">
        <v>1</v>
      </c>
      <c r="C722" s="88">
        <f t="shared" si="22"/>
        <v>718</v>
      </c>
      <c r="D722" s="144"/>
      <c r="E722" s="8"/>
      <c r="F722" s="8"/>
      <c r="G722" s="8"/>
      <c r="H722" s="8"/>
      <c r="I722" s="8"/>
      <c r="J722" s="8"/>
      <c r="K722" s="136" t="str">
        <f>テーブル1[[#This Row],[cCa(mg/dL) '[自動計算']_グラフ表示用]]</f>
        <v/>
      </c>
      <c r="L722" s="8"/>
      <c r="M722" s="8"/>
      <c r="N722" s="59"/>
      <c r="O7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2" s="130" t="e">
        <f>IF(AND(テーブル1[[#This Row],[cCa(mg/dL) '[自動計算']_グラフ表示用]]&lt;&gt;"",テーブル1[[#This Row],[ラベル表示]]=TRUE),テーブル1[[#This Row],[cCa(mg/dL) '[自動計算']_グラフ表示用]],NA())</f>
        <v>#N/A</v>
      </c>
      <c r="Q722" s="130" t="e">
        <f>IF(AND(テーブル1[[#This Row],[P(mg/dL)]]&lt;&gt;"",テーブル1[[#This Row],[ラベル表示]]=TRUE),テーブル1[[#This Row],[P(mg/dL)]],NA())</f>
        <v>#N/A</v>
      </c>
      <c r="R722" s="130" t="e">
        <f>IF(AND(テーブル1[[#This Row],[設定項目]]&lt;&gt;"",テーブル1[[#This Row],[ラベル表示]]=TRUE),テーブル1[[#This Row],[設定項目]],NA())</f>
        <v>#N/A</v>
      </c>
      <c r="S722" s="58" t="e">
        <f>IF(テーブル1[[#This Row],[設定項目]]&gt;=設定!$D$13,テーブル1[[#This Row],[val_J]],NA())</f>
        <v>#N/A</v>
      </c>
      <c r="T722" s="11" t="e">
        <f>IF(テーブル1[[#This Row],[設定項目]]&gt;=設定!$D$13,テーブル1[[#This Row],[val_K]],NA())</f>
        <v>#N/A</v>
      </c>
      <c r="U722" s="11" t="e">
        <f>IF(AND(テーブル1[[#This Row],[設定項目]]&lt;設定!$D$13,テーブル1[[#This Row],[設定項目]]&gt;=設定!$D$12),テーブル1[[#This Row],[val_J]],NA())</f>
        <v>#N/A</v>
      </c>
      <c r="V722" s="11" t="e">
        <f>IF(AND(テーブル1[[#This Row],[設定項目]]&lt;設定!$D$13,テーブル1[[#This Row],[設定項目]]&gt;=設定!$D$12),テーブル1[[#This Row],[val_K]],NA())</f>
        <v>#N/A</v>
      </c>
      <c r="W722" s="11" t="e">
        <f>IF(AND(テーブル1[[#This Row],[設定項目]]&lt;設定!$D$12,テーブル1[[#This Row],[設定項目]]&gt;=設定!$D$11),テーブル1[[#This Row],[val_J]],NA())</f>
        <v>#N/A</v>
      </c>
      <c r="X722" s="11" t="e">
        <f>IF(AND(テーブル1[[#This Row],[設定項目]]&lt;設定!$D$12,テーブル1[[#This Row],[設定項目]]&gt;=設定!$D$11),テーブル1[[#This Row],[val_K]],NA())</f>
        <v>#N/A</v>
      </c>
      <c r="Y722" s="11" t="e">
        <f>IF(AND(テーブル1[[#This Row],[設定項目]]&lt;設定!$D$11,テーブル1[[#This Row],[設定項目]]&gt;=設定!$D$10),テーブル1[[#This Row],[val_J]],NA())</f>
        <v>#N/A</v>
      </c>
      <c r="Z722" s="11" t="e">
        <f>IF(AND(テーブル1[[#This Row],[設定項目]]&lt;設定!$D$11,テーブル1[[#This Row],[設定項目]]&gt;=設定!$D$10),テーブル1[[#This Row],[val_K]],NA())</f>
        <v>#N/A</v>
      </c>
      <c r="AA722" s="11" t="e">
        <f>IF(AND(テーブル1[[#This Row],[設定項目]]&lt;設定!$D$10,テーブル1[[#This Row],[設定項目]]&gt;=設定!$D$9),テーブル1[[#This Row],[val_J]],NA())</f>
        <v>#N/A</v>
      </c>
      <c r="AB722" s="11" t="e">
        <f>IF(AND(テーブル1[[#This Row],[設定項目]]&lt;設定!$D$10,テーブル1[[#This Row],[設定項目]]&gt;=設定!$D$9),テーブル1[[#This Row],[val_K]],NA())</f>
        <v>#N/A</v>
      </c>
      <c r="AC722" s="11" t="e">
        <f>IF(AND(テーブル1[[#This Row],[設定項目]]&lt;設定!$F$8,テーブル1[[#This Row],[設定項目]]&lt;&gt;""),テーブル1[[#This Row],[val_J]],NA())</f>
        <v>#N/A</v>
      </c>
      <c r="AD722" s="11" t="e">
        <f>IF(AND(テーブル1[[#This Row],[設定項目]]&lt;設定!$F$8,テーブル1[[#This Row],[設定項目]]&lt;&gt;""),テーブル1[[#This Row],[val_K]],NA())</f>
        <v>#N/A</v>
      </c>
      <c r="AE722" s="11">
        <f>IF(AND('グラフ(cCa-P)'!$I$11="ON",テーブル1[[#This Row],[ラベル表示]]=TRUE),テーブル1[[#This Row],[名前]],"")</f>
        <v>0</v>
      </c>
      <c r="AF722" s="11">
        <f>IF(AND('グラフ(PTH-cCa,P)'!$I$31="ON",テーブル1[[#This Row],[ラベル表示]]=TRUE),テーブル1[[#This Row],[名前]],"")</f>
        <v>0</v>
      </c>
      <c r="AG722" s="11">
        <f>IF(AND('グラフ(PTH-cCa,P)'!$Y$31="ON",テーブル1[[#This Row],[ラベル表示]]=TRUE),テーブル1[[#This Row],[名前]],"")</f>
        <v>0</v>
      </c>
      <c r="AH722" s="76">
        <f t="shared" si="23"/>
        <v>0</v>
      </c>
    </row>
    <row r="723" spans="2:34" ht="20.399999999999999" customHeight="1" x14ac:dyDescent="0.45">
      <c r="B723" s="129" t="b">
        <v>1</v>
      </c>
      <c r="C723" s="88">
        <f t="shared" si="22"/>
        <v>719</v>
      </c>
      <c r="D723" s="144"/>
      <c r="E723" s="8"/>
      <c r="F723" s="8"/>
      <c r="G723" s="8"/>
      <c r="H723" s="8"/>
      <c r="I723" s="8"/>
      <c r="J723" s="8"/>
      <c r="K723" s="136" t="str">
        <f>テーブル1[[#This Row],[cCa(mg/dL) '[自動計算']_グラフ表示用]]</f>
        <v/>
      </c>
      <c r="L723" s="8"/>
      <c r="M723" s="8"/>
      <c r="N723" s="59"/>
      <c r="O7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3" s="130" t="e">
        <f>IF(AND(テーブル1[[#This Row],[cCa(mg/dL) '[自動計算']_グラフ表示用]]&lt;&gt;"",テーブル1[[#This Row],[ラベル表示]]=TRUE),テーブル1[[#This Row],[cCa(mg/dL) '[自動計算']_グラフ表示用]],NA())</f>
        <v>#N/A</v>
      </c>
      <c r="Q723" s="130" t="e">
        <f>IF(AND(テーブル1[[#This Row],[P(mg/dL)]]&lt;&gt;"",テーブル1[[#This Row],[ラベル表示]]=TRUE),テーブル1[[#This Row],[P(mg/dL)]],NA())</f>
        <v>#N/A</v>
      </c>
      <c r="R723" s="130" t="e">
        <f>IF(AND(テーブル1[[#This Row],[設定項目]]&lt;&gt;"",テーブル1[[#This Row],[ラベル表示]]=TRUE),テーブル1[[#This Row],[設定項目]],NA())</f>
        <v>#N/A</v>
      </c>
      <c r="S723" s="58" t="e">
        <f>IF(テーブル1[[#This Row],[設定項目]]&gt;=設定!$D$13,テーブル1[[#This Row],[val_J]],NA())</f>
        <v>#N/A</v>
      </c>
      <c r="T723" s="11" t="e">
        <f>IF(テーブル1[[#This Row],[設定項目]]&gt;=設定!$D$13,テーブル1[[#This Row],[val_K]],NA())</f>
        <v>#N/A</v>
      </c>
      <c r="U723" s="11" t="e">
        <f>IF(AND(テーブル1[[#This Row],[設定項目]]&lt;設定!$D$13,テーブル1[[#This Row],[設定項目]]&gt;=設定!$D$12),テーブル1[[#This Row],[val_J]],NA())</f>
        <v>#N/A</v>
      </c>
      <c r="V723" s="11" t="e">
        <f>IF(AND(テーブル1[[#This Row],[設定項目]]&lt;設定!$D$13,テーブル1[[#This Row],[設定項目]]&gt;=設定!$D$12),テーブル1[[#This Row],[val_K]],NA())</f>
        <v>#N/A</v>
      </c>
      <c r="W723" s="11" t="e">
        <f>IF(AND(テーブル1[[#This Row],[設定項目]]&lt;設定!$D$12,テーブル1[[#This Row],[設定項目]]&gt;=設定!$D$11),テーブル1[[#This Row],[val_J]],NA())</f>
        <v>#N/A</v>
      </c>
      <c r="X723" s="11" t="e">
        <f>IF(AND(テーブル1[[#This Row],[設定項目]]&lt;設定!$D$12,テーブル1[[#This Row],[設定項目]]&gt;=設定!$D$11),テーブル1[[#This Row],[val_K]],NA())</f>
        <v>#N/A</v>
      </c>
      <c r="Y723" s="11" t="e">
        <f>IF(AND(テーブル1[[#This Row],[設定項目]]&lt;設定!$D$11,テーブル1[[#This Row],[設定項目]]&gt;=設定!$D$10),テーブル1[[#This Row],[val_J]],NA())</f>
        <v>#N/A</v>
      </c>
      <c r="Z723" s="11" t="e">
        <f>IF(AND(テーブル1[[#This Row],[設定項目]]&lt;設定!$D$11,テーブル1[[#This Row],[設定項目]]&gt;=設定!$D$10),テーブル1[[#This Row],[val_K]],NA())</f>
        <v>#N/A</v>
      </c>
      <c r="AA723" s="11" t="e">
        <f>IF(AND(テーブル1[[#This Row],[設定項目]]&lt;設定!$D$10,テーブル1[[#This Row],[設定項目]]&gt;=設定!$D$9),テーブル1[[#This Row],[val_J]],NA())</f>
        <v>#N/A</v>
      </c>
      <c r="AB723" s="11" t="e">
        <f>IF(AND(テーブル1[[#This Row],[設定項目]]&lt;設定!$D$10,テーブル1[[#This Row],[設定項目]]&gt;=設定!$D$9),テーブル1[[#This Row],[val_K]],NA())</f>
        <v>#N/A</v>
      </c>
      <c r="AC723" s="11" t="e">
        <f>IF(AND(テーブル1[[#This Row],[設定項目]]&lt;設定!$F$8,テーブル1[[#This Row],[設定項目]]&lt;&gt;""),テーブル1[[#This Row],[val_J]],NA())</f>
        <v>#N/A</v>
      </c>
      <c r="AD723" s="11" t="e">
        <f>IF(AND(テーブル1[[#This Row],[設定項目]]&lt;設定!$F$8,テーブル1[[#This Row],[設定項目]]&lt;&gt;""),テーブル1[[#This Row],[val_K]],NA())</f>
        <v>#N/A</v>
      </c>
      <c r="AE723" s="11">
        <f>IF(AND('グラフ(cCa-P)'!$I$11="ON",テーブル1[[#This Row],[ラベル表示]]=TRUE),テーブル1[[#This Row],[名前]],"")</f>
        <v>0</v>
      </c>
      <c r="AF723" s="11">
        <f>IF(AND('グラフ(PTH-cCa,P)'!$I$31="ON",テーブル1[[#This Row],[ラベル表示]]=TRUE),テーブル1[[#This Row],[名前]],"")</f>
        <v>0</v>
      </c>
      <c r="AG723" s="11">
        <f>IF(AND('グラフ(PTH-cCa,P)'!$Y$31="ON",テーブル1[[#This Row],[ラベル表示]]=TRUE),テーブル1[[#This Row],[名前]],"")</f>
        <v>0</v>
      </c>
      <c r="AH723" s="76">
        <f t="shared" si="23"/>
        <v>0</v>
      </c>
    </row>
    <row r="724" spans="2:34" ht="20.399999999999999" customHeight="1" x14ac:dyDescent="0.45">
      <c r="B724" s="129" t="b">
        <v>1</v>
      </c>
      <c r="C724" s="88">
        <f t="shared" si="22"/>
        <v>720</v>
      </c>
      <c r="D724" s="144"/>
      <c r="E724" s="8"/>
      <c r="F724" s="8"/>
      <c r="G724" s="8"/>
      <c r="H724" s="8"/>
      <c r="I724" s="8"/>
      <c r="J724" s="8"/>
      <c r="K724" s="136" t="str">
        <f>テーブル1[[#This Row],[cCa(mg/dL) '[自動計算']_グラフ表示用]]</f>
        <v/>
      </c>
      <c r="L724" s="8"/>
      <c r="M724" s="8"/>
      <c r="N724" s="59"/>
      <c r="O7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4" s="130" t="e">
        <f>IF(AND(テーブル1[[#This Row],[cCa(mg/dL) '[自動計算']_グラフ表示用]]&lt;&gt;"",テーブル1[[#This Row],[ラベル表示]]=TRUE),テーブル1[[#This Row],[cCa(mg/dL) '[自動計算']_グラフ表示用]],NA())</f>
        <v>#N/A</v>
      </c>
      <c r="Q724" s="130" t="e">
        <f>IF(AND(テーブル1[[#This Row],[P(mg/dL)]]&lt;&gt;"",テーブル1[[#This Row],[ラベル表示]]=TRUE),テーブル1[[#This Row],[P(mg/dL)]],NA())</f>
        <v>#N/A</v>
      </c>
      <c r="R724" s="130" t="e">
        <f>IF(AND(テーブル1[[#This Row],[設定項目]]&lt;&gt;"",テーブル1[[#This Row],[ラベル表示]]=TRUE),テーブル1[[#This Row],[設定項目]],NA())</f>
        <v>#N/A</v>
      </c>
      <c r="S724" s="58" t="e">
        <f>IF(テーブル1[[#This Row],[設定項目]]&gt;=設定!$D$13,テーブル1[[#This Row],[val_J]],NA())</f>
        <v>#N/A</v>
      </c>
      <c r="T724" s="11" t="e">
        <f>IF(テーブル1[[#This Row],[設定項目]]&gt;=設定!$D$13,テーブル1[[#This Row],[val_K]],NA())</f>
        <v>#N/A</v>
      </c>
      <c r="U724" s="11" t="e">
        <f>IF(AND(テーブル1[[#This Row],[設定項目]]&lt;設定!$D$13,テーブル1[[#This Row],[設定項目]]&gt;=設定!$D$12),テーブル1[[#This Row],[val_J]],NA())</f>
        <v>#N/A</v>
      </c>
      <c r="V724" s="11" t="e">
        <f>IF(AND(テーブル1[[#This Row],[設定項目]]&lt;設定!$D$13,テーブル1[[#This Row],[設定項目]]&gt;=設定!$D$12),テーブル1[[#This Row],[val_K]],NA())</f>
        <v>#N/A</v>
      </c>
      <c r="W724" s="11" t="e">
        <f>IF(AND(テーブル1[[#This Row],[設定項目]]&lt;設定!$D$12,テーブル1[[#This Row],[設定項目]]&gt;=設定!$D$11),テーブル1[[#This Row],[val_J]],NA())</f>
        <v>#N/A</v>
      </c>
      <c r="X724" s="11" t="e">
        <f>IF(AND(テーブル1[[#This Row],[設定項目]]&lt;設定!$D$12,テーブル1[[#This Row],[設定項目]]&gt;=設定!$D$11),テーブル1[[#This Row],[val_K]],NA())</f>
        <v>#N/A</v>
      </c>
      <c r="Y724" s="11" t="e">
        <f>IF(AND(テーブル1[[#This Row],[設定項目]]&lt;設定!$D$11,テーブル1[[#This Row],[設定項目]]&gt;=設定!$D$10),テーブル1[[#This Row],[val_J]],NA())</f>
        <v>#N/A</v>
      </c>
      <c r="Z724" s="11" t="e">
        <f>IF(AND(テーブル1[[#This Row],[設定項目]]&lt;設定!$D$11,テーブル1[[#This Row],[設定項目]]&gt;=設定!$D$10),テーブル1[[#This Row],[val_K]],NA())</f>
        <v>#N/A</v>
      </c>
      <c r="AA724" s="11" t="e">
        <f>IF(AND(テーブル1[[#This Row],[設定項目]]&lt;設定!$D$10,テーブル1[[#This Row],[設定項目]]&gt;=設定!$D$9),テーブル1[[#This Row],[val_J]],NA())</f>
        <v>#N/A</v>
      </c>
      <c r="AB724" s="11" t="e">
        <f>IF(AND(テーブル1[[#This Row],[設定項目]]&lt;設定!$D$10,テーブル1[[#This Row],[設定項目]]&gt;=設定!$D$9),テーブル1[[#This Row],[val_K]],NA())</f>
        <v>#N/A</v>
      </c>
      <c r="AC724" s="11" t="e">
        <f>IF(AND(テーブル1[[#This Row],[設定項目]]&lt;設定!$F$8,テーブル1[[#This Row],[設定項目]]&lt;&gt;""),テーブル1[[#This Row],[val_J]],NA())</f>
        <v>#N/A</v>
      </c>
      <c r="AD724" s="11" t="e">
        <f>IF(AND(テーブル1[[#This Row],[設定項目]]&lt;設定!$F$8,テーブル1[[#This Row],[設定項目]]&lt;&gt;""),テーブル1[[#This Row],[val_K]],NA())</f>
        <v>#N/A</v>
      </c>
      <c r="AE724" s="11">
        <f>IF(AND('グラフ(cCa-P)'!$I$11="ON",テーブル1[[#This Row],[ラベル表示]]=TRUE),テーブル1[[#This Row],[名前]],"")</f>
        <v>0</v>
      </c>
      <c r="AF724" s="11">
        <f>IF(AND('グラフ(PTH-cCa,P)'!$I$31="ON",テーブル1[[#This Row],[ラベル表示]]=TRUE),テーブル1[[#This Row],[名前]],"")</f>
        <v>0</v>
      </c>
      <c r="AG724" s="11">
        <f>IF(AND('グラフ(PTH-cCa,P)'!$Y$31="ON",テーブル1[[#This Row],[ラベル表示]]=TRUE),テーブル1[[#This Row],[名前]],"")</f>
        <v>0</v>
      </c>
      <c r="AH724" s="76">
        <f t="shared" si="23"/>
        <v>0</v>
      </c>
    </row>
    <row r="725" spans="2:34" ht="20.399999999999999" customHeight="1" x14ac:dyDescent="0.45">
      <c r="B725" s="129" t="b">
        <v>1</v>
      </c>
      <c r="C725" s="88">
        <f t="shared" si="22"/>
        <v>721</v>
      </c>
      <c r="D725" s="144"/>
      <c r="E725" s="8"/>
      <c r="F725" s="8"/>
      <c r="G725" s="8"/>
      <c r="H725" s="8"/>
      <c r="I725" s="8"/>
      <c r="J725" s="8"/>
      <c r="K725" s="136" t="str">
        <f>テーブル1[[#This Row],[cCa(mg/dL) '[自動計算']_グラフ表示用]]</f>
        <v/>
      </c>
      <c r="L725" s="8"/>
      <c r="M725" s="8"/>
      <c r="N725" s="59"/>
      <c r="O7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5" s="130" t="e">
        <f>IF(AND(テーブル1[[#This Row],[cCa(mg/dL) '[自動計算']_グラフ表示用]]&lt;&gt;"",テーブル1[[#This Row],[ラベル表示]]=TRUE),テーブル1[[#This Row],[cCa(mg/dL) '[自動計算']_グラフ表示用]],NA())</f>
        <v>#N/A</v>
      </c>
      <c r="Q725" s="130" t="e">
        <f>IF(AND(テーブル1[[#This Row],[P(mg/dL)]]&lt;&gt;"",テーブル1[[#This Row],[ラベル表示]]=TRUE),テーブル1[[#This Row],[P(mg/dL)]],NA())</f>
        <v>#N/A</v>
      </c>
      <c r="R725" s="130" t="e">
        <f>IF(AND(テーブル1[[#This Row],[設定項目]]&lt;&gt;"",テーブル1[[#This Row],[ラベル表示]]=TRUE),テーブル1[[#This Row],[設定項目]],NA())</f>
        <v>#N/A</v>
      </c>
      <c r="S725" s="58" t="e">
        <f>IF(テーブル1[[#This Row],[設定項目]]&gt;=設定!$D$13,テーブル1[[#This Row],[val_J]],NA())</f>
        <v>#N/A</v>
      </c>
      <c r="T725" s="11" t="e">
        <f>IF(テーブル1[[#This Row],[設定項目]]&gt;=設定!$D$13,テーブル1[[#This Row],[val_K]],NA())</f>
        <v>#N/A</v>
      </c>
      <c r="U725" s="11" t="e">
        <f>IF(AND(テーブル1[[#This Row],[設定項目]]&lt;設定!$D$13,テーブル1[[#This Row],[設定項目]]&gt;=設定!$D$12),テーブル1[[#This Row],[val_J]],NA())</f>
        <v>#N/A</v>
      </c>
      <c r="V725" s="11" t="e">
        <f>IF(AND(テーブル1[[#This Row],[設定項目]]&lt;設定!$D$13,テーブル1[[#This Row],[設定項目]]&gt;=設定!$D$12),テーブル1[[#This Row],[val_K]],NA())</f>
        <v>#N/A</v>
      </c>
      <c r="W725" s="11" t="e">
        <f>IF(AND(テーブル1[[#This Row],[設定項目]]&lt;設定!$D$12,テーブル1[[#This Row],[設定項目]]&gt;=設定!$D$11),テーブル1[[#This Row],[val_J]],NA())</f>
        <v>#N/A</v>
      </c>
      <c r="X725" s="11" t="e">
        <f>IF(AND(テーブル1[[#This Row],[設定項目]]&lt;設定!$D$12,テーブル1[[#This Row],[設定項目]]&gt;=設定!$D$11),テーブル1[[#This Row],[val_K]],NA())</f>
        <v>#N/A</v>
      </c>
      <c r="Y725" s="11" t="e">
        <f>IF(AND(テーブル1[[#This Row],[設定項目]]&lt;設定!$D$11,テーブル1[[#This Row],[設定項目]]&gt;=設定!$D$10),テーブル1[[#This Row],[val_J]],NA())</f>
        <v>#N/A</v>
      </c>
      <c r="Z725" s="11" t="e">
        <f>IF(AND(テーブル1[[#This Row],[設定項目]]&lt;設定!$D$11,テーブル1[[#This Row],[設定項目]]&gt;=設定!$D$10),テーブル1[[#This Row],[val_K]],NA())</f>
        <v>#N/A</v>
      </c>
      <c r="AA725" s="11" t="e">
        <f>IF(AND(テーブル1[[#This Row],[設定項目]]&lt;設定!$D$10,テーブル1[[#This Row],[設定項目]]&gt;=設定!$D$9),テーブル1[[#This Row],[val_J]],NA())</f>
        <v>#N/A</v>
      </c>
      <c r="AB725" s="11" t="e">
        <f>IF(AND(テーブル1[[#This Row],[設定項目]]&lt;設定!$D$10,テーブル1[[#This Row],[設定項目]]&gt;=設定!$D$9),テーブル1[[#This Row],[val_K]],NA())</f>
        <v>#N/A</v>
      </c>
      <c r="AC725" s="11" t="e">
        <f>IF(AND(テーブル1[[#This Row],[設定項目]]&lt;設定!$F$8,テーブル1[[#This Row],[設定項目]]&lt;&gt;""),テーブル1[[#This Row],[val_J]],NA())</f>
        <v>#N/A</v>
      </c>
      <c r="AD725" s="11" t="e">
        <f>IF(AND(テーブル1[[#This Row],[設定項目]]&lt;設定!$F$8,テーブル1[[#This Row],[設定項目]]&lt;&gt;""),テーブル1[[#This Row],[val_K]],NA())</f>
        <v>#N/A</v>
      </c>
      <c r="AE725" s="11">
        <f>IF(AND('グラフ(cCa-P)'!$I$11="ON",テーブル1[[#This Row],[ラベル表示]]=TRUE),テーブル1[[#This Row],[名前]],"")</f>
        <v>0</v>
      </c>
      <c r="AF725" s="11">
        <f>IF(AND('グラフ(PTH-cCa,P)'!$I$31="ON",テーブル1[[#This Row],[ラベル表示]]=TRUE),テーブル1[[#This Row],[名前]],"")</f>
        <v>0</v>
      </c>
      <c r="AG725" s="11">
        <f>IF(AND('グラフ(PTH-cCa,P)'!$Y$31="ON",テーブル1[[#This Row],[ラベル表示]]=TRUE),テーブル1[[#This Row],[名前]],"")</f>
        <v>0</v>
      </c>
      <c r="AH725" s="76">
        <f t="shared" si="23"/>
        <v>0</v>
      </c>
    </row>
    <row r="726" spans="2:34" ht="20.399999999999999" customHeight="1" x14ac:dyDescent="0.45">
      <c r="B726" s="129" t="b">
        <v>1</v>
      </c>
      <c r="C726" s="88">
        <f t="shared" si="22"/>
        <v>722</v>
      </c>
      <c r="D726" s="144"/>
      <c r="E726" s="8"/>
      <c r="F726" s="8"/>
      <c r="G726" s="8"/>
      <c r="H726" s="8"/>
      <c r="I726" s="8"/>
      <c r="J726" s="8"/>
      <c r="K726" s="136" t="str">
        <f>テーブル1[[#This Row],[cCa(mg/dL) '[自動計算']_グラフ表示用]]</f>
        <v/>
      </c>
      <c r="L726" s="8"/>
      <c r="M726" s="8"/>
      <c r="N726" s="59"/>
      <c r="O7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6" s="130" t="e">
        <f>IF(AND(テーブル1[[#This Row],[cCa(mg/dL) '[自動計算']_グラフ表示用]]&lt;&gt;"",テーブル1[[#This Row],[ラベル表示]]=TRUE),テーブル1[[#This Row],[cCa(mg/dL) '[自動計算']_グラフ表示用]],NA())</f>
        <v>#N/A</v>
      </c>
      <c r="Q726" s="130" t="e">
        <f>IF(AND(テーブル1[[#This Row],[P(mg/dL)]]&lt;&gt;"",テーブル1[[#This Row],[ラベル表示]]=TRUE),テーブル1[[#This Row],[P(mg/dL)]],NA())</f>
        <v>#N/A</v>
      </c>
      <c r="R726" s="130" t="e">
        <f>IF(AND(テーブル1[[#This Row],[設定項目]]&lt;&gt;"",テーブル1[[#This Row],[ラベル表示]]=TRUE),テーブル1[[#This Row],[設定項目]],NA())</f>
        <v>#N/A</v>
      </c>
      <c r="S726" s="58" t="e">
        <f>IF(テーブル1[[#This Row],[設定項目]]&gt;=設定!$D$13,テーブル1[[#This Row],[val_J]],NA())</f>
        <v>#N/A</v>
      </c>
      <c r="T726" s="11" t="e">
        <f>IF(テーブル1[[#This Row],[設定項目]]&gt;=設定!$D$13,テーブル1[[#This Row],[val_K]],NA())</f>
        <v>#N/A</v>
      </c>
      <c r="U726" s="11" t="e">
        <f>IF(AND(テーブル1[[#This Row],[設定項目]]&lt;設定!$D$13,テーブル1[[#This Row],[設定項目]]&gt;=設定!$D$12),テーブル1[[#This Row],[val_J]],NA())</f>
        <v>#N/A</v>
      </c>
      <c r="V726" s="11" t="e">
        <f>IF(AND(テーブル1[[#This Row],[設定項目]]&lt;設定!$D$13,テーブル1[[#This Row],[設定項目]]&gt;=設定!$D$12),テーブル1[[#This Row],[val_K]],NA())</f>
        <v>#N/A</v>
      </c>
      <c r="W726" s="11" t="e">
        <f>IF(AND(テーブル1[[#This Row],[設定項目]]&lt;設定!$D$12,テーブル1[[#This Row],[設定項目]]&gt;=設定!$D$11),テーブル1[[#This Row],[val_J]],NA())</f>
        <v>#N/A</v>
      </c>
      <c r="X726" s="11" t="e">
        <f>IF(AND(テーブル1[[#This Row],[設定項目]]&lt;設定!$D$12,テーブル1[[#This Row],[設定項目]]&gt;=設定!$D$11),テーブル1[[#This Row],[val_K]],NA())</f>
        <v>#N/A</v>
      </c>
      <c r="Y726" s="11" t="e">
        <f>IF(AND(テーブル1[[#This Row],[設定項目]]&lt;設定!$D$11,テーブル1[[#This Row],[設定項目]]&gt;=設定!$D$10),テーブル1[[#This Row],[val_J]],NA())</f>
        <v>#N/A</v>
      </c>
      <c r="Z726" s="11" t="e">
        <f>IF(AND(テーブル1[[#This Row],[設定項目]]&lt;設定!$D$11,テーブル1[[#This Row],[設定項目]]&gt;=設定!$D$10),テーブル1[[#This Row],[val_K]],NA())</f>
        <v>#N/A</v>
      </c>
      <c r="AA726" s="11" t="e">
        <f>IF(AND(テーブル1[[#This Row],[設定項目]]&lt;設定!$D$10,テーブル1[[#This Row],[設定項目]]&gt;=設定!$D$9),テーブル1[[#This Row],[val_J]],NA())</f>
        <v>#N/A</v>
      </c>
      <c r="AB726" s="11" t="e">
        <f>IF(AND(テーブル1[[#This Row],[設定項目]]&lt;設定!$D$10,テーブル1[[#This Row],[設定項目]]&gt;=設定!$D$9),テーブル1[[#This Row],[val_K]],NA())</f>
        <v>#N/A</v>
      </c>
      <c r="AC726" s="11" t="e">
        <f>IF(AND(テーブル1[[#This Row],[設定項目]]&lt;設定!$F$8,テーブル1[[#This Row],[設定項目]]&lt;&gt;""),テーブル1[[#This Row],[val_J]],NA())</f>
        <v>#N/A</v>
      </c>
      <c r="AD726" s="11" t="e">
        <f>IF(AND(テーブル1[[#This Row],[設定項目]]&lt;設定!$F$8,テーブル1[[#This Row],[設定項目]]&lt;&gt;""),テーブル1[[#This Row],[val_K]],NA())</f>
        <v>#N/A</v>
      </c>
      <c r="AE726" s="11">
        <f>IF(AND('グラフ(cCa-P)'!$I$11="ON",テーブル1[[#This Row],[ラベル表示]]=TRUE),テーブル1[[#This Row],[名前]],"")</f>
        <v>0</v>
      </c>
      <c r="AF726" s="11">
        <f>IF(AND('グラフ(PTH-cCa,P)'!$I$31="ON",テーブル1[[#This Row],[ラベル表示]]=TRUE),テーブル1[[#This Row],[名前]],"")</f>
        <v>0</v>
      </c>
      <c r="AG726" s="11">
        <f>IF(AND('グラフ(PTH-cCa,P)'!$Y$31="ON",テーブル1[[#This Row],[ラベル表示]]=TRUE),テーブル1[[#This Row],[名前]],"")</f>
        <v>0</v>
      </c>
      <c r="AH726" s="76">
        <f t="shared" si="23"/>
        <v>0</v>
      </c>
    </row>
    <row r="727" spans="2:34" ht="20.399999999999999" customHeight="1" x14ac:dyDescent="0.45">
      <c r="B727" s="129" t="b">
        <v>1</v>
      </c>
      <c r="C727" s="88">
        <f t="shared" si="22"/>
        <v>723</v>
      </c>
      <c r="D727" s="144"/>
      <c r="E727" s="8"/>
      <c r="F727" s="8"/>
      <c r="G727" s="8"/>
      <c r="H727" s="8"/>
      <c r="I727" s="8"/>
      <c r="J727" s="8"/>
      <c r="K727" s="136" t="str">
        <f>テーブル1[[#This Row],[cCa(mg/dL) '[自動計算']_グラフ表示用]]</f>
        <v/>
      </c>
      <c r="L727" s="8"/>
      <c r="M727" s="8"/>
      <c r="N727" s="59"/>
      <c r="O7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7" s="130" t="e">
        <f>IF(AND(テーブル1[[#This Row],[cCa(mg/dL) '[自動計算']_グラフ表示用]]&lt;&gt;"",テーブル1[[#This Row],[ラベル表示]]=TRUE),テーブル1[[#This Row],[cCa(mg/dL) '[自動計算']_グラフ表示用]],NA())</f>
        <v>#N/A</v>
      </c>
      <c r="Q727" s="130" t="e">
        <f>IF(AND(テーブル1[[#This Row],[P(mg/dL)]]&lt;&gt;"",テーブル1[[#This Row],[ラベル表示]]=TRUE),テーブル1[[#This Row],[P(mg/dL)]],NA())</f>
        <v>#N/A</v>
      </c>
      <c r="R727" s="130" t="e">
        <f>IF(AND(テーブル1[[#This Row],[設定項目]]&lt;&gt;"",テーブル1[[#This Row],[ラベル表示]]=TRUE),テーブル1[[#This Row],[設定項目]],NA())</f>
        <v>#N/A</v>
      </c>
      <c r="S727" s="58" t="e">
        <f>IF(テーブル1[[#This Row],[設定項目]]&gt;=設定!$D$13,テーブル1[[#This Row],[val_J]],NA())</f>
        <v>#N/A</v>
      </c>
      <c r="T727" s="11" t="e">
        <f>IF(テーブル1[[#This Row],[設定項目]]&gt;=設定!$D$13,テーブル1[[#This Row],[val_K]],NA())</f>
        <v>#N/A</v>
      </c>
      <c r="U727" s="11" t="e">
        <f>IF(AND(テーブル1[[#This Row],[設定項目]]&lt;設定!$D$13,テーブル1[[#This Row],[設定項目]]&gt;=設定!$D$12),テーブル1[[#This Row],[val_J]],NA())</f>
        <v>#N/A</v>
      </c>
      <c r="V727" s="11" t="e">
        <f>IF(AND(テーブル1[[#This Row],[設定項目]]&lt;設定!$D$13,テーブル1[[#This Row],[設定項目]]&gt;=設定!$D$12),テーブル1[[#This Row],[val_K]],NA())</f>
        <v>#N/A</v>
      </c>
      <c r="W727" s="11" t="e">
        <f>IF(AND(テーブル1[[#This Row],[設定項目]]&lt;設定!$D$12,テーブル1[[#This Row],[設定項目]]&gt;=設定!$D$11),テーブル1[[#This Row],[val_J]],NA())</f>
        <v>#N/A</v>
      </c>
      <c r="X727" s="11" t="e">
        <f>IF(AND(テーブル1[[#This Row],[設定項目]]&lt;設定!$D$12,テーブル1[[#This Row],[設定項目]]&gt;=設定!$D$11),テーブル1[[#This Row],[val_K]],NA())</f>
        <v>#N/A</v>
      </c>
      <c r="Y727" s="11" t="e">
        <f>IF(AND(テーブル1[[#This Row],[設定項目]]&lt;設定!$D$11,テーブル1[[#This Row],[設定項目]]&gt;=設定!$D$10),テーブル1[[#This Row],[val_J]],NA())</f>
        <v>#N/A</v>
      </c>
      <c r="Z727" s="11" t="e">
        <f>IF(AND(テーブル1[[#This Row],[設定項目]]&lt;設定!$D$11,テーブル1[[#This Row],[設定項目]]&gt;=設定!$D$10),テーブル1[[#This Row],[val_K]],NA())</f>
        <v>#N/A</v>
      </c>
      <c r="AA727" s="11" t="e">
        <f>IF(AND(テーブル1[[#This Row],[設定項目]]&lt;設定!$D$10,テーブル1[[#This Row],[設定項目]]&gt;=設定!$D$9),テーブル1[[#This Row],[val_J]],NA())</f>
        <v>#N/A</v>
      </c>
      <c r="AB727" s="11" t="e">
        <f>IF(AND(テーブル1[[#This Row],[設定項目]]&lt;設定!$D$10,テーブル1[[#This Row],[設定項目]]&gt;=設定!$D$9),テーブル1[[#This Row],[val_K]],NA())</f>
        <v>#N/A</v>
      </c>
      <c r="AC727" s="11" t="e">
        <f>IF(AND(テーブル1[[#This Row],[設定項目]]&lt;設定!$F$8,テーブル1[[#This Row],[設定項目]]&lt;&gt;""),テーブル1[[#This Row],[val_J]],NA())</f>
        <v>#N/A</v>
      </c>
      <c r="AD727" s="11" t="e">
        <f>IF(AND(テーブル1[[#This Row],[設定項目]]&lt;設定!$F$8,テーブル1[[#This Row],[設定項目]]&lt;&gt;""),テーブル1[[#This Row],[val_K]],NA())</f>
        <v>#N/A</v>
      </c>
      <c r="AE727" s="11">
        <f>IF(AND('グラフ(cCa-P)'!$I$11="ON",テーブル1[[#This Row],[ラベル表示]]=TRUE),テーブル1[[#This Row],[名前]],"")</f>
        <v>0</v>
      </c>
      <c r="AF727" s="11">
        <f>IF(AND('グラフ(PTH-cCa,P)'!$I$31="ON",テーブル1[[#This Row],[ラベル表示]]=TRUE),テーブル1[[#This Row],[名前]],"")</f>
        <v>0</v>
      </c>
      <c r="AG727" s="11">
        <f>IF(AND('グラフ(PTH-cCa,P)'!$Y$31="ON",テーブル1[[#This Row],[ラベル表示]]=TRUE),テーブル1[[#This Row],[名前]],"")</f>
        <v>0</v>
      </c>
      <c r="AH727" s="76">
        <f t="shared" si="23"/>
        <v>0</v>
      </c>
    </row>
    <row r="728" spans="2:34" ht="20.399999999999999" customHeight="1" x14ac:dyDescent="0.45">
      <c r="B728" s="129" t="b">
        <v>1</v>
      </c>
      <c r="C728" s="88">
        <f t="shared" si="22"/>
        <v>724</v>
      </c>
      <c r="D728" s="144"/>
      <c r="E728" s="8"/>
      <c r="F728" s="8"/>
      <c r="G728" s="8"/>
      <c r="H728" s="8"/>
      <c r="I728" s="8"/>
      <c r="J728" s="8"/>
      <c r="K728" s="136" t="str">
        <f>テーブル1[[#This Row],[cCa(mg/dL) '[自動計算']_グラフ表示用]]</f>
        <v/>
      </c>
      <c r="L728" s="8"/>
      <c r="M728" s="8"/>
      <c r="N728" s="59"/>
      <c r="O7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8" s="130" t="e">
        <f>IF(AND(テーブル1[[#This Row],[cCa(mg/dL) '[自動計算']_グラフ表示用]]&lt;&gt;"",テーブル1[[#This Row],[ラベル表示]]=TRUE),テーブル1[[#This Row],[cCa(mg/dL) '[自動計算']_グラフ表示用]],NA())</f>
        <v>#N/A</v>
      </c>
      <c r="Q728" s="130" t="e">
        <f>IF(AND(テーブル1[[#This Row],[P(mg/dL)]]&lt;&gt;"",テーブル1[[#This Row],[ラベル表示]]=TRUE),テーブル1[[#This Row],[P(mg/dL)]],NA())</f>
        <v>#N/A</v>
      </c>
      <c r="R728" s="130" t="e">
        <f>IF(AND(テーブル1[[#This Row],[設定項目]]&lt;&gt;"",テーブル1[[#This Row],[ラベル表示]]=TRUE),テーブル1[[#This Row],[設定項目]],NA())</f>
        <v>#N/A</v>
      </c>
      <c r="S728" s="58" t="e">
        <f>IF(テーブル1[[#This Row],[設定項目]]&gt;=設定!$D$13,テーブル1[[#This Row],[val_J]],NA())</f>
        <v>#N/A</v>
      </c>
      <c r="T728" s="11" t="e">
        <f>IF(テーブル1[[#This Row],[設定項目]]&gt;=設定!$D$13,テーブル1[[#This Row],[val_K]],NA())</f>
        <v>#N/A</v>
      </c>
      <c r="U728" s="11" t="e">
        <f>IF(AND(テーブル1[[#This Row],[設定項目]]&lt;設定!$D$13,テーブル1[[#This Row],[設定項目]]&gt;=設定!$D$12),テーブル1[[#This Row],[val_J]],NA())</f>
        <v>#N/A</v>
      </c>
      <c r="V728" s="11" t="e">
        <f>IF(AND(テーブル1[[#This Row],[設定項目]]&lt;設定!$D$13,テーブル1[[#This Row],[設定項目]]&gt;=設定!$D$12),テーブル1[[#This Row],[val_K]],NA())</f>
        <v>#N/A</v>
      </c>
      <c r="W728" s="11" t="e">
        <f>IF(AND(テーブル1[[#This Row],[設定項目]]&lt;設定!$D$12,テーブル1[[#This Row],[設定項目]]&gt;=設定!$D$11),テーブル1[[#This Row],[val_J]],NA())</f>
        <v>#N/A</v>
      </c>
      <c r="X728" s="11" t="e">
        <f>IF(AND(テーブル1[[#This Row],[設定項目]]&lt;設定!$D$12,テーブル1[[#This Row],[設定項目]]&gt;=設定!$D$11),テーブル1[[#This Row],[val_K]],NA())</f>
        <v>#N/A</v>
      </c>
      <c r="Y728" s="11" t="e">
        <f>IF(AND(テーブル1[[#This Row],[設定項目]]&lt;設定!$D$11,テーブル1[[#This Row],[設定項目]]&gt;=設定!$D$10),テーブル1[[#This Row],[val_J]],NA())</f>
        <v>#N/A</v>
      </c>
      <c r="Z728" s="11" t="e">
        <f>IF(AND(テーブル1[[#This Row],[設定項目]]&lt;設定!$D$11,テーブル1[[#This Row],[設定項目]]&gt;=設定!$D$10),テーブル1[[#This Row],[val_K]],NA())</f>
        <v>#N/A</v>
      </c>
      <c r="AA728" s="11" t="e">
        <f>IF(AND(テーブル1[[#This Row],[設定項目]]&lt;設定!$D$10,テーブル1[[#This Row],[設定項目]]&gt;=設定!$D$9),テーブル1[[#This Row],[val_J]],NA())</f>
        <v>#N/A</v>
      </c>
      <c r="AB728" s="11" t="e">
        <f>IF(AND(テーブル1[[#This Row],[設定項目]]&lt;設定!$D$10,テーブル1[[#This Row],[設定項目]]&gt;=設定!$D$9),テーブル1[[#This Row],[val_K]],NA())</f>
        <v>#N/A</v>
      </c>
      <c r="AC728" s="11" t="e">
        <f>IF(AND(テーブル1[[#This Row],[設定項目]]&lt;設定!$F$8,テーブル1[[#This Row],[設定項目]]&lt;&gt;""),テーブル1[[#This Row],[val_J]],NA())</f>
        <v>#N/A</v>
      </c>
      <c r="AD728" s="11" t="e">
        <f>IF(AND(テーブル1[[#This Row],[設定項目]]&lt;設定!$F$8,テーブル1[[#This Row],[設定項目]]&lt;&gt;""),テーブル1[[#This Row],[val_K]],NA())</f>
        <v>#N/A</v>
      </c>
      <c r="AE728" s="11">
        <f>IF(AND('グラフ(cCa-P)'!$I$11="ON",テーブル1[[#This Row],[ラベル表示]]=TRUE),テーブル1[[#This Row],[名前]],"")</f>
        <v>0</v>
      </c>
      <c r="AF728" s="11">
        <f>IF(AND('グラフ(PTH-cCa,P)'!$I$31="ON",テーブル1[[#This Row],[ラベル表示]]=TRUE),テーブル1[[#This Row],[名前]],"")</f>
        <v>0</v>
      </c>
      <c r="AG728" s="11">
        <f>IF(AND('グラフ(PTH-cCa,P)'!$Y$31="ON",テーブル1[[#This Row],[ラベル表示]]=TRUE),テーブル1[[#This Row],[名前]],"")</f>
        <v>0</v>
      </c>
      <c r="AH728" s="76">
        <f t="shared" si="23"/>
        <v>0</v>
      </c>
    </row>
    <row r="729" spans="2:34" ht="20.399999999999999" customHeight="1" x14ac:dyDescent="0.45">
      <c r="B729" s="129" t="b">
        <v>1</v>
      </c>
      <c r="C729" s="88">
        <f t="shared" si="22"/>
        <v>725</v>
      </c>
      <c r="D729" s="144"/>
      <c r="E729" s="8"/>
      <c r="F729" s="8"/>
      <c r="G729" s="8"/>
      <c r="H729" s="8"/>
      <c r="I729" s="8"/>
      <c r="J729" s="8"/>
      <c r="K729" s="136" t="str">
        <f>テーブル1[[#This Row],[cCa(mg/dL) '[自動計算']_グラフ表示用]]</f>
        <v/>
      </c>
      <c r="L729" s="8"/>
      <c r="M729" s="8"/>
      <c r="N729" s="59"/>
      <c r="O7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29" s="130" t="e">
        <f>IF(AND(テーブル1[[#This Row],[cCa(mg/dL) '[自動計算']_グラフ表示用]]&lt;&gt;"",テーブル1[[#This Row],[ラベル表示]]=TRUE),テーブル1[[#This Row],[cCa(mg/dL) '[自動計算']_グラフ表示用]],NA())</f>
        <v>#N/A</v>
      </c>
      <c r="Q729" s="130" t="e">
        <f>IF(AND(テーブル1[[#This Row],[P(mg/dL)]]&lt;&gt;"",テーブル1[[#This Row],[ラベル表示]]=TRUE),テーブル1[[#This Row],[P(mg/dL)]],NA())</f>
        <v>#N/A</v>
      </c>
      <c r="R729" s="130" t="e">
        <f>IF(AND(テーブル1[[#This Row],[設定項目]]&lt;&gt;"",テーブル1[[#This Row],[ラベル表示]]=TRUE),テーブル1[[#This Row],[設定項目]],NA())</f>
        <v>#N/A</v>
      </c>
      <c r="S729" s="58" t="e">
        <f>IF(テーブル1[[#This Row],[設定項目]]&gt;=設定!$D$13,テーブル1[[#This Row],[val_J]],NA())</f>
        <v>#N/A</v>
      </c>
      <c r="T729" s="11" t="e">
        <f>IF(テーブル1[[#This Row],[設定項目]]&gt;=設定!$D$13,テーブル1[[#This Row],[val_K]],NA())</f>
        <v>#N/A</v>
      </c>
      <c r="U729" s="11" t="e">
        <f>IF(AND(テーブル1[[#This Row],[設定項目]]&lt;設定!$D$13,テーブル1[[#This Row],[設定項目]]&gt;=設定!$D$12),テーブル1[[#This Row],[val_J]],NA())</f>
        <v>#N/A</v>
      </c>
      <c r="V729" s="11" t="e">
        <f>IF(AND(テーブル1[[#This Row],[設定項目]]&lt;設定!$D$13,テーブル1[[#This Row],[設定項目]]&gt;=設定!$D$12),テーブル1[[#This Row],[val_K]],NA())</f>
        <v>#N/A</v>
      </c>
      <c r="W729" s="11" t="e">
        <f>IF(AND(テーブル1[[#This Row],[設定項目]]&lt;設定!$D$12,テーブル1[[#This Row],[設定項目]]&gt;=設定!$D$11),テーブル1[[#This Row],[val_J]],NA())</f>
        <v>#N/A</v>
      </c>
      <c r="X729" s="11" t="e">
        <f>IF(AND(テーブル1[[#This Row],[設定項目]]&lt;設定!$D$12,テーブル1[[#This Row],[設定項目]]&gt;=設定!$D$11),テーブル1[[#This Row],[val_K]],NA())</f>
        <v>#N/A</v>
      </c>
      <c r="Y729" s="11" t="e">
        <f>IF(AND(テーブル1[[#This Row],[設定項目]]&lt;設定!$D$11,テーブル1[[#This Row],[設定項目]]&gt;=設定!$D$10),テーブル1[[#This Row],[val_J]],NA())</f>
        <v>#N/A</v>
      </c>
      <c r="Z729" s="11" t="e">
        <f>IF(AND(テーブル1[[#This Row],[設定項目]]&lt;設定!$D$11,テーブル1[[#This Row],[設定項目]]&gt;=設定!$D$10),テーブル1[[#This Row],[val_K]],NA())</f>
        <v>#N/A</v>
      </c>
      <c r="AA729" s="11" t="e">
        <f>IF(AND(テーブル1[[#This Row],[設定項目]]&lt;設定!$D$10,テーブル1[[#This Row],[設定項目]]&gt;=設定!$D$9),テーブル1[[#This Row],[val_J]],NA())</f>
        <v>#N/A</v>
      </c>
      <c r="AB729" s="11" t="e">
        <f>IF(AND(テーブル1[[#This Row],[設定項目]]&lt;設定!$D$10,テーブル1[[#This Row],[設定項目]]&gt;=設定!$D$9),テーブル1[[#This Row],[val_K]],NA())</f>
        <v>#N/A</v>
      </c>
      <c r="AC729" s="11" t="e">
        <f>IF(AND(テーブル1[[#This Row],[設定項目]]&lt;設定!$F$8,テーブル1[[#This Row],[設定項目]]&lt;&gt;""),テーブル1[[#This Row],[val_J]],NA())</f>
        <v>#N/A</v>
      </c>
      <c r="AD729" s="11" t="e">
        <f>IF(AND(テーブル1[[#This Row],[設定項目]]&lt;設定!$F$8,テーブル1[[#This Row],[設定項目]]&lt;&gt;""),テーブル1[[#This Row],[val_K]],NA())</f>
        <v>#N/A</v>
      </c>
      <c r="AE729" s="11">
        <f>IF(AND('グラフ(cCa-P)'!$I$11="ON",テーブル1[[#This Row],[ラベル表示]]=TRUE),テーブル1[[#This Row],[名前]],"")</f>
        <v>0</v>
      </c>
      <c r="AF729" s="11">
        <f>IF(AND('グラフ(PTH-cCa,P)'!$I$31="ON",テーブル1[[#This Row],[ラベル表示]]=TRUE),テーブル1[[#This Row],[名前]],"")</f>
        <v>0</v>
      </c>
      <c r="AG729" s="11">
        <f>IF(AND('グラフ(PTH-cCa,P)'!$Y$31="ON",テーブル1[[#This Row],[ラベル表示]]=TRUE),テーブル1[[#This Row],[名前]],"")</f>
        <v>0</v>
      </c>
      <c r="AH729" s="76">
        <f t="shared" si="23"/>
        <v>0</v>
      </c>
    </row>
    <row r="730" spans="2:34" ht="20.399999999999999" customHeight="1" x14ac:dyDescent="0.45">
      <c r="B730" s="129" t="b">
        <v>1</v>
      </c>
      <c r="C730" s="88">
        <f t="shared" si="22"/>
        <v>726</v>
      </c>
      <c r="D730" s="144"/>
      <c r="E730" s="8"/>
      <c r="F730" s="8"/>
      <c r="G730" s="8"/>
      <c r="H730" s="8"/>
      <c r="I730" s="8"/>
      <c r="J730" s="8"/>
      <c r="K730" s="136" t="str">
        <f>テーブル1[[#This Row],[cCa(mg/dL) '[自動計算']_グラフ表示用]]</f>
        <v/>
      </c>
      <c r="L730" s="8"/>
      <c r="M730" s="8"/>
      <c r="N730" s="59"/>
      <c r="O7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0" s="130" t="e">
        <f>IF(AND(テーブル1[[#This Row],[cCa(mg/dL) '[自動計算']_グラフ表示用]]&lt;&gt;"",テーブル1[[#This Row],[ラベル表示]]=TRUE),テーブル1[[#This Row],[cCa(mg/dL) '[自動計算']_グラフ表示用]],NA())</f>
        <v>#N/A</v>
      </c>
      <c r="Q730" s="130" t="e">
        <f>IF(AND(テーブル1[[#This Row],[P(mg/dL)]]&lt;&gt;"",テーブル1[[#This Row],[ラベル表示]]=TRUE),テーブル1[[#This Row],[P(mg/dL)]],NA())</f>
        <v>#N/A</v>
      </c>
      <c r="R730" s="130" t="e">
        <f>IF(AND(テーブル1[[#This Row],[設定項目]]&lt;&gt;"",テーブル1[[#This Row],[ラベル表示]]=TRUE),テーブル1[[#This Row],[設定項目]],NA())</f>
        <v>#N/A</v>
      </c>
      <c r="S730" s="58" t="e">
        <f>IF(テーブル1[[#This Row],[設定項目]]&gt;=設定!$D$13,テーブル1[[#This Row],[val_J]],NA())</f>
        <v>#N/A</v>
      </c>
      <c r="T730" s="11" t="e">
        <f>IF(テーブル1[[#This Row],[設定項目]]&gt;=設定!$D$13,テーブル1[[#This Row],[val_K]],NA())</f>
        <v>#N/A</v>
      </c>
      <c r="U730" s="11" t="e">
        <f>IF(AND(テーブル1[[#This Row],[設定項目]]&lt;設定!$D$13,テーブル1[[#This Row],[設定項目]]&gt;=設定!$D$12),テーブル1[[#This Row],[val_J]],NA())</f>
        <v>#N/A</v>
      </c>
      <c r="V730" s="11" t="e">
        <f>IF(AND(テーブル1[[#This Row],[設定項目]]&lt;設定!$D$13,テーブル1[[#This Row],[設定項目]]&gt;=設定!$D$12),テーブル1[[#This Row],[val_K]],NA())</f>
        <v>#N/A</v>
      </c>
      <c r="W730" s="11" t="e">
        <f>IF(AND(テーブル1[[#This Row],[設定項目]]&lt;設定!$D$12,テーブル1[[#This Row],[設定項目]]&gt;=設定!$D$11),テーブル1[[#This Row],[val_J]],NA())</f>
        <v>#N/A</v>
      </c>
      <c r="X730" s="11" t="e">
        <f>IF(AND(テーブル1[[#This Row],[設定項目]]&lt;設定!$D$12,テーブル1[[#This Row],[設定項目]]&gt;=設定!$D$11),テーブル1[[#This Row],[val_K]],NA())</f>
        <v>#N/A</v>
      </c>
      <c r="Y730" s="11" t="e">
        <f>IF(AND(テーブル1[[#This Row],[設定項目]]&lt;設定!$D$11,テーブル1[[#This Row],[設定項目]]&gt;=設定!$D$10),テーブル1[[#This Row],[val_J]],NA())</f>
        <v>#N/A</v>
      </c>
      <c r="Z730" s="11" t="e">
        <f>IF(AND(テーブル1[[#This Row],[設定項目]]&lt;設定!$D$11,テーブル1[[#This Row],[設定項目]]&gt;=設定!$D$10),テーブル1[[#This Row],[val_K]],NA())</f>
        <v>#N/A</v>
      </c>
      <c r="AA730" s="11" t="e">
        <f>IF(AND(テーブル1[[#This Row],[設定項目]]&lt;設定!$D$10,テーブル1[[#This Row],[設定項目]]&gt;=設定!$D$9),テーブル1[[#This Row],[val_J]],NA())</f>
        <v>#N/A</v>
      </c>
      <c r="AB730" s="11" t="e">
        <f>IF(AND(テーブル1[[#This Row],[設定項目]]&lt;設定!$D$10,テーブル1[[#This Row],[設定項目]]&gt;=設定!$D$9),テーブル1[[#This Row],[val_K]],NA())</f>
        <v>#N/A</v>
      </c>
      <c r="AC730" s="11" t="e">
        <f>IF(AND(テーブル1[[#This Row],[設定項目]]&lt;設定!$F$8,テーブル1[[#This Row],[設定項目]]&lt;&gt;""),テーブル1[[#This Row],[val_J]],NA())</f>
        <v>#N/A</v>
      </c>
      <c r="AD730" s="11" t="e">
        <f>IF(AND(テーブル1[[#This Row],[設定項目]]&lt;設定!$F$8,テーブル1[[#This Row],[設定項目]]&lt;&gt;""),テーブル1[[#This Row],[val_K]],NA())</f>
        <v>#N/A</v>
      </c>
      <c r="AE730" s="11">
        <f>IF(AND('グラフ(cCa-P)'!$I$11="ON",テーブル1[[#This Row],[ラベル表示]]=TRUE),テーブル1[[#This Row],[名前]],"")</f>
        <v>0</v>
      </c>
      <c r="AF730" s="11">
        <f>IF(AND('グラフ(PTH-cCa,P)'!$I$31="ON",テーブル1[[#This Row],[ラベル表示]]=TRUE),テーブル1[[#This Row],[名前]],"")</f>
        <v>0</v>
      </c>
      <c r="AG730" s="11">
        <f>IF(AND('グラフ(PTH-cCa,P)'!$Y$31="ON",テーブル1[[#This Row],[ラベル表示]]=TRUE),テーブル1[[#This Row],[名前]],"")</f>
        <v>0</v>
      </c>
      <c r="AH730" s="76">
        <f t="shared" si="23"/>
        <v>0</v>
      </c>
    </row>
    <row r="731" spans="2:34" ht="20.399999999999999" customHeight="1" x14ac:dyDescent="0.45">
      <c r="B731" s="129" t="b">
        <v>1</v>
      </c>
      <c r="C731" s="88">
        <f t="shared" si="22"/>
        <v>727</v>
      </c>
      <c r="D731" s="144"/>
      <c r="E731" s="8"/>
      <c r="F731" s="8"/>
      <c r="G731" s="8"/>
      <c r="H731" s="8"/>
      <c r="I731" s="8"/>
      <c r="J731" s="8"/>
      <c r="K731" s="136" t="str">
        <f>テーブル1[[#This Row],[cCa(mg/dL) '[自動計算']_グラフ表示用]]</f>
        <v/>
      </c>
      <c r="L731" s="8"/>
      <c r="M731" s="8"/>
      <c r="N731" s="59"/>
      <c r="O7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1" s="130" t="e">
        <f>IF(AND(テーブル1[[#This Row],[cCa(mg/dL) '[自動計算']_グラフ表示用]]&lt;&gt;"",テーブル1[[#This Row],[ラベル表示]]=TRUE),テーブル1[[#This Row],[cCa(mg/dL) '[自動計算']_グラフ表示用]],NA())</f>
        <v>#N/A</v>
      </c>
      <c r="Q731" s="130" t="e">
        <f>IF(AND(テーブル1[[#This Row],[P(mg/dL)]]&lt;&gt;"",テーブル1[[#This Row],[ラベル表示]]=TRUE),テーブル1[[#This Row],[P(mg/dL)]],NA())</f>
        <v>#N/A</v>
      </c>
      <c r="R731" s="130" t="e">
        <f>IF(AND(テーブル1[[#This Row],[設定項目]]&lt;&gt;"",テーブル1[[#This Row],[ラベル表示]]=TRUE),テーブル1[[#This Row],[設定項目]],NA())</f>
        <v>#N/A</v>
      </c>
      <c r="S731" s="58" t="e">
        <f>IF(テーブル1[[#This Row],[設定項目]]&gt;=設定!$D$13,テーブル1[[#This Row],[val_J]],NA())</f>
        <v>#N/A</v>
      </c>
      <c r="T731" s="11" t="e">
        <f>IF(テーブル1[[#This Row],[設定項目]]&gt;=設定!$D$13,テーブル1[[#This Row],[val_K]],NA())</f>
        <v>#N/A</v>
      </c>
      <c r="U731" s="11" t="e">
        <f>IF(AND(テーブル1[[#This Row],[設定項目]]&lt;設定!$D$13,テーブル1[[#This Row],[設定項目]]&gt;=設定!$D$12),テーブル1[[#This Row],[val_J]],NA())</f>
        <v>#N/A</v>
      </c>
      <c r="V731" s="11" t="e">
        <f>IF(AND(テーブル1[[#This Row],[設定項目]]&lt;設定!$D$13,テーブル1[[#This Row],[設定項目]]&gt;=設定!$D$12),テーブル1[[#This Row],[val_K]],NA())</f>
        <v>#N/A</v>
      </c>
      <c r="W731" s="11" t="e">
        <f>IF(AND(テーブル1[[#This Row],[設定項目]]&lt;設定!$D$12,テーブル1[[#This Row],[設定項目]]&gt;=設定!$D$11),テーブル1[[#This Row],[val_J]],NA())</f>
        <v>#N/A</v>
      </c>
      <c r="X731" s="11" t="e">
        <f>IF(AND(テーブル1[[#This Row],[設定項目]]&lt;設定!$D$12,テーブル1[[#This Row],[設定項目]]&gt;=設定!$D$11),テーブル1[[#This Row],[val_K]],NA())</f>
        <v>#N/A</v>
      </c>
      <c r="Y731" s="11" t="e">
        <f>IF(AND(テーブル1[[#This Row],[設定項目]]&lt;設定!$D$11,テーブル1[[#This Row],[設定項目]]&gt;=設定!$D$10),テーブル1[[#This Row],[val_J]],NA())</f>
        <v>#N/A</v>
      </c>
      <c r="Z731" s="11" t="e">
        <f>IF(AND(テーブル1[[#This Row],[設定項目]]&lt;設定!$D$11,テーブル1[[#This Row],[設定項目]]&gt;=設定!$D$10),テーブル1[[#This Row],[val_K]],NA())</f>
        <v>#N/A</v>
      </c>
      <c r="AA731" s="11" t="e">
        <f>IF(AND(テーブル1[[#This Row],[設定項目]]&lt;設定!$D$10,テーブル1[[#This Row],[設定項目]]&gt;=設定!$D$9),テーブル1[[#This Row],[val_J]],NA())</f>
        <v>#N/A</v>
      </c>
      <c r="AB731" s="11" t="e">
        <f>IF(AND(テーブル1[[#This Row],[設定項目]]&lt;設定!$D$10,テーブル1[[#This Row],[設定項目]]&gt;=設定!$D$9),テーブル1[[#This Row],[val_K]],NA())</f>
        <v>#N/A</v>
      </c>
      <c r="AC731" s="11" t="e">
        <f>IF(AND(テーブル1[[#This Row],[設定項目]]&lt;設定!$F$8,テーブル1[[#This Row],[設定項目]]&lt;&gt;""),テーブル1[[#This Row],[val_J]],NA())</f>
        <v>#N/A</v>
      </c>
      <c r="AD731" s="11" t="e">
        <f>IF(AND(テーブル1[[#This Row],[設定項目]]&lt;設定!$F$8,テーブル1[[#This Row],[設定項目]]&lt;&gt;""),テーブル1[[#This Row],[val_K]],NA())</f>
        <v>#N/A</v>
      </c>
      <c r="AE731" s="11">
        <f>IF(AND('グラフ(cCa-P)'!$I$11="ON",テーブル1[[#This Row],[ラベル表示]]=TRUE),テーブル1[[#This Row],[名前]],"")</f>
        <v>0</v>
      </c>
      <c r="AF731" s="11">
        <f>IF(AND('グラフ(PTH-cCa,P)'!$I$31="ON",テーブル1[[#This Row],[ラベル表示]]=TRUE),テーブル1[[#This Row],[名前]],"")</f>
        <v>0</v>
      </c>
      <c r="AG731" s="11">
        <f>IF(AND('グラフ(PTH-cCa,P)'!$Y$31="ON",テーブル1[[#This Row],[ラベル表示]]=TRUE),テーブル1[[#This Row],[名前]],"")</f>
        <v>0</v>
      </c>
      <c r="AH731" s="76">
        <f t="shared" si="23"/>
        <v>0</v>
      </c>
    </row>
    <row r="732" spans="2:34" ht="20.399999999999999" customHeight="1" x14ac:dyDescent="0.45">
      <c r="B732" s="129" t="b">
        <v>1</v>
      </c>
      <c r="C732" s="88">
        <f t="shared" si="22"/>
        <v>728</v>
      </c>
      <c r="D732" s="144"/>
      <c r="E732" s="8"/>
      <c r="F732" s="8"/>
      <c r="G732" s="8"/>
      <c r="H732" s="8"/>
      <c r="I732" s="8"/>
      <c r="J732" s="8"/>
      <c r="K732" s="136" t="str">
        <f>テーブル1[[#This Row],[cCa(mg/dL) '[自動計算']_グラフ表示用]]</f>
        <v/>
      </c>
      <c r="L732" s="8"/>
      <c r="M732" s="8"/>
      <c r="N732" s="59"/>
      <c r="O7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2" s="130" t="e">
        <f>IF(AND(テーブル1[[#This Row],[cCa(mg/dL) '[自動計算']_グラフ表示用]]&lt;&gt;"",テーブル1[[#This Row],[ラベル表示]]=TRUE),テーブル1[[#This Row],[cCa(mg/dL) '[自動計算']_グラフ表示用]],NA())</f>
        <v>#N/A</v>
      </c>
      <c r="Q732" s="130" t="e">
        <f>IF(AND(テーブル1[[#This Row],[P(mg/dL)]]&lt;&gt;"",テーブル1[[#This Row],[ラベル表示]]=TRUE),テーブル1[[#This Row],[P(mg/dL)]],NA())</f>
        <v>#N/A</v>
      </c>
      <c r="R732" s="130" t="e">
        <f>IF(AND(テーブル1[[#This Row],[設定項目]]&lt;&gt;"",テーブル1[[#This Row],[ラベル表示]]=TRUE),テーブル1[[#This Row],[設定項目]],NA())</f>
        <v>#N/A</v>
      </c>
      <c r="S732" s="58" t="e">
        <f>IF(テーブル1[[#This Row],[設定項目]]&gt;=設定!$D$13,テーブル1[[#This Row],[val_J]],NA())</f>
        <v>#N/A</v>
      </c>
      <c r="T732" s="11" t="e">
        <f>IF(テーブル1[[#This Row],[設定項目]]&gt;=設定!$D$13,テーブル1[[#This Row],[val_K]],NA())</f>
        <v>#N/A</v>
      </c>
      <c r="U732" s="11" t="e">
        <f>IF(AND(テーブル1[[#This Row],[設定項目]]&lt;設定!$D$13,テーブル1[[#This Row],[設定項目]]&gt;=設定!$D$12),テーブル1[[#This Row],[val_J]],NA())</f>
        <v>#N/A</v>
      </c>
      <c r="V732" s="11" t="e">
        <f>IF(AND(テーブル1[[#This Row],[設定項目]]&lt;設定!$D$13,テーブル1[[#This Row],[設定項目]]&gt;=設定!$D$12),テーブル1[[#This Row],[val_K]],NA())</f>
        <v>#N/A</v>
      </c>
      <c r="W732" s="11" t="e">
        <f>IF(AND(テーブル1[[#This Row],[設定項目]]&lt;設定!$D$12,テーブル1[[#This Row],[設定項目]]&gt;=設定!$D$11),テーブル1[[#This Row],[val_J]],NA())</f>
        <v>#N/A</v>
      </c>
      <c r="X732" s="11" t="e">
        <f>IF(AND(テーブル1[[#This Row],[設定項目]]&lt;設定!$D$12,テーブル1[[#This Row],[設定項目]]&gt;=設定!$D$11),テーブル1[[#This Row],[val_K]],NA())</f>
        <v>#N/A</v>
      </c>
      <c r="Y732" s="11" t="e">
        <f>IF(AND(テーブル1[[#This Row],[設定項目]]&lt;設定!$D$11,テーブル1[[#This Row],[設定項目]]&gt;=設定!$D$10),テーブル1[[#This Row],[val_J]],NA())</f>
        <v>#N/A</v>
      </c>
      <c r="Z732" s="11" t="e">
        <f>IF(AND(テーブル1[[#This Row],[設定項目]]&lt;設定!$D$11,テーブル1[[#This Row],[設定項目]]&gt;=設定!$D$10),テーブル1[[#This Row],[val_K]],NA())</f>
        <v>#N/A</v>
      </c>
      <c r="AA732" s="11" t="e">
        <f>IF(AND(テーブル1[[#This Row],[設定項目]]&lt;設定!$D$10,テーブル1[[#This Row],[設定項目]]&gt;=設定!$D$9),テーブル1[[#This Row],[val_J]],NA())</f>
        <v>#N/A</v>
      </c>
      <c r="AB732" s="11" t="e">
        <f>IF(AND(テーブル1[[#This Row],[設定項目]]&lt;設定!$D$10,テーブル1[[#This Row],[設定項目]]&gt;=設定!$D$9),テーブル1[[#This Row],[val_K]],NA())</f>
        <v>#N/A</v>
      </c>
      <c r="AC732" s="11" t="e">
        <f>IF(AND(テーブル1[[#This Row],[設定項目]]&lt;設定!$F$8,テーブル1[[#This Row],[設定項目]]&lt;&gt;""),テーブル1[[#This Row],[val_J]],NA())</f>
        <v>#N/A</v>
      </c>
      <c r="AD732" s="11" t="e">
        <f>IF(AND(テーブル1[[#This Row],[設定項目]]&lt;設定!$F$8,テーブル1[[#This Row],[設定項目]]&lt;&gt;""),テーブル1[[#This Row],[val_K]],NA())</f>
        <v>#N/A</v>
      </c>
      <c r="AE732" s="11">
        <f>IF(AND('グラフ(cCa-P)'!$I$11="ON",テーブル1[[#This Row],[ラベル表示]]=TRUE),テーブル1[[#This Row],[名前]],"")</f>
        <v>0</v>
      </c>
      <c r="AF732" s="11">
        <f>IF(AND('グラフ(PTH-cCa,P)'!$I$31="ON",テーブル1[[#This Row],[ラベル表示]]=TRUE),テーブル1[[#This Row],[名前]],"")</f>
        <v>0</v>
      </c>
      <c r="AG732" s="11">
        <f>IF(AND('グラフ(PTH-cCa,P)'!$Y$31="ON",テーブル1[[#This Row],[ラベル表示]]=TRUE),テーブル1[[#This Row],[名前]],"")</f>
        <v>0</v>
      </c>
      <c r="AH732" s="76">
        <f t="shared" si="23"/>
        <v>0</v>
      </c>
    </row>
    <row r="733" spans="2:34" ht="20.399999999999999" customHeight="1" x14ac:dyDescent="0.45">
      <c r="B733" s="129" t="b">
        <v>1</v>
      </c>
      <c r="C733" s="88">
        <f t="shared" si="22"/>
        <v>729</v>
      </c>
      <c r="D733" s="144"/>
      <c r="E733" s="8"/>
      <c r="F733" s="8"/>
      <c r="G733" s="8"/>
      <c r="H733" s="8"/>
      <c r="I733" s="8"/>
      <c r="J733" s="8"/>
      <c r="K733" s="136" t="str">
        <f>テーブル1[[#This Row],[cCa(mg/dL) '[自動計算']_グラフ表示用]]</f>
        <v/>
      </c>
      <c r="L733" s="8"/>
      <c r="M733" s="8"/>
      <c r="N733" s="59"/>
      <c r="O7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3" s="130" t="e">
        <f>IF(AND(テーブル1[[#This Row],[cCa(mg/dL) '[自動計算']_グラフ表示用]]&lt;&gt;"",テーブル1[[#This Row],[ラベル表示]]=TRUE),テーブル1[[#This Row],[cCa(mg/dL) '[自動計算']_グラフ表示用]],NA())</f>
        <v>#N/A</v>
      </c>
      <c r="Q733" s="130" t="e">
        <f>IF(AND(テーブル1[[#This Row],[P(mg/dL)]]&lt;&gt;"",テーブル1[[#This Row],[ラベル表示]]=TRUE),テーブル1[[#This Row],[P(mg/dL)]],NA())</f>
        <v>#N/A</v>
      </c>
      <c r="R733" s="130" t="e">
        <f>IF(AND(テーブル1[[#This Row],[設定項目]]&lt;&gt;"",テーブル1[[#This Row],[ラベル表示]]=TRUE),テーブル1[[#This Row],[設定項目]],NA())</f>
        <v>#N/A</v>
      </c>
      <c r="S733" s="58" t="e">
        <f>IF(テーブル1[[#This Row],[設定項目]]&gt;=設定!$D$13,テーブル1[[#This Row],[val_J]],NA())</f>
        <v>#N/A</v>
      </c>
      <c r="T733" s="11" t="e">
        <f>IF(テーブル1[[#This Row],[設定項目]]&gt;=設定!$D$13,テーブル1[[#This Row],[val_K]],NA())</f>
        <v>#N/A</v>
      </c>
      <c r="U733" s="11" t="e">
        <f>IF(AND(テーブル1[[#This Row],[設定項目]]&lt;設定!$D$13,テーブル1[[#This Row],[設定項目]]&gt;=設定!$D$12),テーブル1[[#This Row],[val_J]],NA())</f>
        <v>#N/A</v>
      </c>
      <c r="V733" s="11" t="e">
        <f>IF(AND(テーブル1[[#This Row],[設定項目]]&lt;設定!$D$13,テーブル1[[#This Row],[設定項目]]&gt;=設定!$D$12),テーブル1[[#This Row],[val_K]],NA())</f>
        <v>#N/A</v>
      </c>
      <c r="W733" s="11" t="e">
        <f>IF(AND(テーブル1[[#This Row],[設定項目]]&lt;設定!$D$12,テーブル1[[#This Row],[設定項目]]&gt;=設定!$D$11),テーブル1[[#This Row],[val_J]],NA())</f>
        <v>#N/A</v>
      </c>
      <c r="X733" s="11" t="e">
        <f>IF(AND(テーブル1[[#This Row],[設定項目]]&lt;設定!$D$12,テーブル1[[#This Row],[設定項目]]&gt;=設定!$D$11),テーブル1[[#This Row],[val_K]],NA())</f>
        <v>#N/A</v>
      </c>
      <c r="Y733" s="11" t="e">
        <f>IF(AND(テーブル1[[#This Row],[設定項目]]&lt;設定!$D$11,テーブル1[[#This Row],[設定項目]]&gt;=設定!$D$10),テーブル1[[#This Row],[val_J]],NA())</f>
        <v>#N/A</v>
      </c>
      <c r="Z733" s="11" t="e">
        <f>IF(AND(テーブル1[[#This Row],[設定項目]]&lt;設定!$D$11,テーブル1[[#This Row],[設定項目]]&gt;=設定!$D$10),テーブル1[[#This Row],[val_K]],NA())</f>
        <v>#N/A</v>
      </c>
      <c r="AA733" s="11" t="e">
        <f>IF(AND(テーブル1[[#This Row],[設定項目]]&lt;設定!$D$10,テーブル1[[#This Row],[設定項目]]&gt;=設定!$D$9),テーブル1[[#This Row],[val_J]],NA())</f>
        <v>#N/A</v>
      </c>
      <c r="AB733" s="11" t="e">
        <f>IF(AND(テーブル1[[#This Row],[設定項目]]&lt;設定!$D$10,テーブル1[[#This Row],[設定項目]]&gt;=設定!$D$9),テーブル1[[#This Row],[val_K]],NA())</f>
        <v>#N/A</v>
      </c>
      <c r="AC733" s="11" t="e">
        <f>IF(AND(テーブル1[[#This Row],[設定項目]]&lt;設定!$F$8,テーブル1[[#This Row],[設定項目]]&lt;&gt;""),テーブル1[[#This Row],[val_J]],NA())</f>
        <v>#N/A</v>
      </c>
      <c r="AD733" s="11" t="e">
        <f>IF(AND(テーブル1[[#This Row],[設定項目]]&lt;設定!$F$8,テーブル1[[#This Row],[設定項目]]&lt;&gt;""),テーブル1[[#This Row],[val_K]],NA())</f>
        <v>#N/A</v>
      </c>
      <c r="AE733" s="11">
        <f>IF(AND('グラフ(cCa-P)'!$I$11="ON",テーブル1[[#This Row],[ラベル表示]]=TRUE),テーブル1[[#This Row],[名前]],"")</f>
        <v>0</v>
      </c>
      <c r="AF733" s="11">
        <f>IF(AND('グラフ(PTH-cCa,P)'!$I$31="ON",テーブル1[[#This Row],[ラベル表示]]=TRUE),テーブル1[[#This Row],[名前]],"")</f>
        <v>0</v>
      </c>
      <c r="AG733" s="11">
        <f>IF(AND('グラフ(PTH-cCa,P)'!$Y$31="ON",テーブル1[[#This Row],[ラベル表示]]=TRUE),テーブル1[[#This Row],[名前]],"")</f>
        <v>0</v>
      </c>
      <c r="AH733" s="76">
        <f t="shared" si="23"/>
        <v>0</v>
      </c>
    </row>
    <row r="734" spans="2:34" ht="20.399999999999999" customHeight="1" x14ac:dyDescent="0.45">
      <c r="B734" s="129" t="b">
        <v>1</v>
      </c>
      <c r="C734" s="88">
        <f t="shared" si="22"/>
        <v>730</v>
      </c>
      <c r="D734" s="144"/>
      <c r="E734" s="8"/>
      <c r="F734" s="8"/>
      <c r="G734" s="8"/>
      <c r="H734" s="8"/>
      <c r="I734" s="8"/>
      <c r="J734" s="8"/>
      <c r="K734" s="136" t="str">
        <f>テーブル1[[#This Row],[cCa(mg/dL) '[自動計算']_グラフ表示用]]</f>
        <v/>
      </c>
      <c r="L734" s="8"/>
      <c r="M734" s="8"/>
      <c r="N734" s="59"/>
      <c r="O7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4" s="130" t="e">
        <f>IF(AND(テーブル1[[#This Row],[cCa(mg/dL) '[自動計算']_グラフ表示用]]&lt;&gt;"",テーブル1[[#This Row],[ラベル表示]]=TRUE),テーブル1[[#This Row],[cCa(mg/dL) '[自動計算']_グラフ表示用]],NA())</f>
        <v>#N/A</v>
      </c>
      <c r="Q734" s="130" t="e">
        <f>IF(AND(テーブル1[[#This Row],[P(mg/dL)]]&lt;&gt;"",テーブル1[[#This Row],[ラベル表示]]=TRUE),テーブル1[[#This Row],[P(mg/dL)]],NA())</f>
        <v>#N/A</v>
      </c>
      <c r="R734" s="130" t="e">
        <f>IF(AND(テーブル1[[#This Row],[設定項目]]&lt;&gt;"",テーブル1[[#This Row],[ラベル表示]]=TRUE),テーブル1[[#This Row],[設定項目]],NA())</f>
        <v>#N/A</v>
      </c>
      <c r="S734" s="58" t="e">
        <f>IF(テーブル1[[#This Row],[設定項目]]&gt;=設定!$D$13,テーブル1[[#This Row],[val_J]],NA())</f>
        <v>#N/A</v>
      </c>
      <c r="T734" s="11" t="e">
        <f>IF(テーブル1[[#This Row],[設定項目]]&gt;=設定!$D$13,テーブル1[[#This Row],[val_K]],NA())</f>
        <v>#N/A</v>
      </c>
      <c r="U734" s="11" t="e">
        <f>IF(AND(テーブル1[[#This Row],[設定項目]]&lt;設定!$D$13,テーブル1[[#This Row],[設定項目]]&gt;=設定!$D$12),テーブル1[[#This Row],[val_J]],NA())</f>
        <v>#N/A</v>
      </c>
      <c r="V734" s="11" t="e">
        <f>IF(AND(テーブル1[[#This Row],[設定項目]]&lt;設定!$D$13,テーブル1[[#This Row],[設定項目]]&gt;=設定!$D$12),テーブル1[[#This Row],[val_K]],NA())</f>
        <v>#N/A</v>
      </c>
      <c r="W734" s="11" t="e">
        <f>IF(AND(テーブル1[[#This Row],[設定項目]]&lt;設定!$D$12,テーブル1[[#This Row],[設定項目]]&gt;=設定!$D$11),テーブル1[[#This Row],[val_J]],NA())</f>
        <v>#N/A</v>
      </c>
      <c r="X734" s="11" t="e">
        <f>IF(AND(テーブル1[[#This Row],[設定項目]]&lt;設定!$D$12,テーブル1[[#This Row],[設定項目]]&gt;=設定!$D$11),テーブル1[[#This Row],[val_K]],NA())</f>
        <v>#N/A</v>
      </c>
      <c r="Y734" s="11" t="e">
        <f>IF(AND(テーブル1[[#This Row],[設定項目]]&lt;設定!$D$11,テーブル1[[#This Row],[設定項目]]&gt;=設定!$D$10),テーブル1[[#This Row],[val_J]],NA())</f>
        <v>#N/A</v>
      </c>
      <c r="Z734" s="11" t="e">
        <f>IF(AND(テーブル1[[#This Row],[設定項目]]&lt;設定!$D$11,テーブル1[[#This Row],[設定項目]]&gt;=設定!$D$10),テーブル1[[#This Row],[val_K]],NA())</f>
        <v>#N/A</v>
      </c>
      <c r="AA734" s="11" t="e">
        <f>IF(AND(テーブル1[[#This Row],[設定項目]]&lt;設定!$D$10,テーブル1[[#This Row],[設定項目]]&gt;=設定!$D$9),テーブル1[[#This Row],[val_J]],NA())</f>
        <v>#N/A</v>
      </c>
      <c r="AB734" s="11" t="e">
        <f>IF(AND(テーブル1[[#This Row],[設定項目]]&lt;設定!$D$10,テーブル1[[#This Row],[設定項目]]&gt;=設定!$D$9),テーブル1[[#This Row],[val_K]],NA())</f>
        <v>#N/A</v>
      </c>
      <c r="AC734" s="11" t="e">
        <f>IF(AND(テーブル1[[#This Row],[設定項目]]&lt;設定!$F$8,テーブル1[[#This Row],[設定項目]]&lt;&gt;""),テーブル1[[#This Row],[val_J]],NA())</f>
        <v>#N/A</v>
      </c>
      <c r="AD734" s="11" t="e">
        <f>IF(AND(テーブル1[[#This Row],[設定項目]]&lt;設定!$F$8,テーブル1[[#This Row],[設定項目]]&lt;&gt;""),テーブル1[[#This Row],[val_K]],NA())</f>
        <v>#N/A</v>
      </c>
      <c r="AE734" s="11">
        <f>IF(AND('グラフ(cCa-P)'!$I$11="ON",テーブル1[[#This Row],[ラベル表示]]=TRUE),テーブル1[[#This Row],[名前]],"")</f>
        <v>0</v>
      </c>
      <c r="AF734" s="11">
        <f>IF(AND('グラフ(PTH-cCa,P)'!$I$31="ON",テーブル1[[#This Row],[ラベル表示]]=TRUE),テーブル1[[#This Row],[名前]],"")</f>
        <v>0</v>
      </c>
      <c r="AG734" s="11">
        <f>IF(AND('グラフ(PTH-cCa,P)'!$Y$31="ON",テーブル1[[#This Row],[ラベル表示]]=TRUE),テーブル1[[#This Row],[名前]],"")</f>
        <v>0</v>
      </c>
      <c r="AH734" s="76">
        <f t="shared" si="23"/>
        <v>0</v>
      </c>
    </row>
    <row r="735" spans="2:34" ht="20.399999999999999" customHeight="1" x14ac:dyDescent="0.45">
      <c r="B735" s="129" t="b">
        <v>1</v>
      </c>
      <c r="C735" s="88">
        <f t="shared" si="22"/>
        <v>731</v>
      </c>
      <c r="D735" s="144"/>
      <c r="E735" s="8"/>
      <c r="F735" s="8"/>
      <c r="G735" s="8"/>
      <c r="H735" s="8"/>
      <c r="I735" s="8"/>
      <c r="J735" s="8"/>
      <c r="K735" s="136" t="str">
        <f>テーブル1[[#This Row],[cCa(mg/dL) '[自動計算']_グラフ表示用]]</f>
        <v/>
      </c>
      <c r="L735" s="8"/>
      <c r="M735" s="8"/>
      <c r="N735" s="59"/>
      <c r="O7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5" s="130" t="e">
        <f>IF(AND(テーブル1[[#This Row],[cCa(mg/dL) '[自動計算']_グラフ表示用]]&lt;&gt;"",テーブル1[[#This Row],[ラベル表示]]=TRUE),テーブル1[[#This Row],[cCa(mg/dL) '[自動計算']_グラフ表示用]],NA())</f>
        <v>#N/A</v>
      </c>
      <c r="Q735" s="130" t="e">
        <f>IF(AND(テーブル1[[#This Row],[P(mg/dL)]]&lt;&gt;"",テーブル1[[#This Row],[ラベル表示]]=TRUE),テーブル1[[#This Row],[P(mg/dL)]],NA())</f>
        <v>#N/A</v>
      </c>
      <c r="R735" s="130" t="e">
        <f>IF(AND(テーブル1[[#This Row],[設定項目]]&lt;&gt;"",テーブル1[[#This Row],[ラベル表示]]=TRUE),テーブル1[[#This Row],[設定項目]],NA())</f>
        <v>#N/A</v>
      </c>
      <c r="S735" s="58" t="e">
        <f>IF(テーブル1[[#This Row],[設定項目]]&gt;=設定!$D$13,テーブル1[[#This Row],[val_J]],NA())</f>
        <v>#N/A</v>
      </c>
      <c r="T735" s="11" t="e">
        <f>IF(テーブル1[[#This Row],[設定項目]]&gt;=設定!$D$13,テーブル1[[#This Row],[val_K]],NA())</f>
        <v>#N/A</v>
      </c>
      <c r="U735" s="11" t="e">
        <f>IF(AND(テーブル1[[#This Row],[設定項目]]&lt;設定!$D$13,テーブル1[[#This Row],[設定項目]]&gt;=設定!$D$12),テーブル1[[#This Row],[val_J]],NA())</f>
        <v>#N/A</v>
      </c>
      <c r="V735" s="11" t="e">
        <f>IF(AND(テーブル1[[#This Row],[設定項目]]&lt;設定!$D$13,テーブル1[[#This Row],[設定項目]]&gt;=設定!$D$12),テーブル1[[#This Row],[val_K]],NA())</f>
        <v>#N/A</v>
      </c>
      <c r="W735" s="11" t="e">
        <f>IF(AND(テーブル1[[#This Row],[設定項目]]&lt;設定!$D$12,テーブル1[[#This Row],[設定項目]]&gt;=設定!$D$11),テーブル1[[#This Row],[val_J]],NA())</f>
        <v>#N/A</v>
      </c>
      <c r="X735" s="11" t="e">
        <f>IF(AND(テーブル1[[#This Row],[設定項目]]&lt;設定!$D$12,テーブル1[[#This Row],[設定項目]]&gt;=設定!$D$11),テーブル1[[#This Row],[val_K]],NA())</f>
        <v>#N/A</v>
      </c>
      <c r="Y735" s="11" t="e">
        <f>IF(AND(テーブル1[[#This Row],[設定項目]]&lt;設定!$D$11,テーブル1[[#This Row],[設定項目]]&gt;=設定!$D$10),テーブル1[[#This Row],[val_J]],NA())</f>
        <v>#N/A</v>
      </c>
      <c r="Z735" s="11" t="e">
        <f>IF(AND(テーブル1[[#This Row],[設定項目]]&lt;設定!$D$11,テーブル1[[#This Row],[設定項目]]&gt;=設定!$D$10),テーブル1[[#This Row],[val_K]],NA())</f>
        <v>#N/A</v>
      </c>
      <c r="AA735" s="11" t="e">
        <f>IF(AND(テーブル1[[#This Row],[設定項目]]&lt;設定!$D$10,テーブル1[[#This Row],[設定項目]]&gt;=設定!$D$9),テーブル1[[#This Row],[val_J]],NA())</f>
        <v>#N/A</v>
      </c>
      <c r="AB735" s="11" t="e">
        <f>IF(AND(テーブル1[[#This Row],[設定項目]]&lt;設定!$D$10,テーブル1[[#This Row],[設定項目]]&gt;=設定!$D$9),テーブル1[[#This Row],[val_K]],NA())</f>
        <v>#N/A</v>
      </c>
      <c r="AC735" s="11" t="e">
        <f>IF(AND(テーブル1[[#This Row],[設定項目]]&lt;設定!$F$8,テーブル1[[#This Row],[設定項目]]&lt;&gt;""),テーブル1[[#This Row],[val_J]],NA())</f>
        <v>#N/A</v>
      </c>
      <c r="AD735" s="11" t="e">
        <f>IF(AND(テーブル1[[#This Row],[設定項目]]&lt;設定!$F$8,テーブル1[[#This Row],[設定項目]]&lt;&gt;""),テーブル1[[#This Row],[val_K]],NA())</f>
        <v>#N/A</v>
      </c>
      <c r="AE735" s="11">
        <f>IF(AND('グラフ(cCa-P)'!$I$11="ON",テーブル1[[#This Row],[ラベル表示]]=TRUE),テーブル1[[#This Row],[名前]],"")</f>
        <v>0</v>
      </c>
      <c r="AF735" s="11">
        <f>IF(AND('グラフ(PTH-cCa,P)'!$I$31="ON",テーブル1[[#This Row],[ラベル表示]]=TRUE),テーブル1[[#This Row],[名前]],"")</f>
        <v>0</v>
      </c>
      <c r="AG735" s="11">
        <f>IF(AND('グラフ(PTH-cCa,P)'!$Y$31="ON",テーブル1[[#This Row],[ラベル表示]]=TRUE),テーブル1[[#This Row],[名前]],"")</f>
        <v>0</v>
      </c>
      <c r="AH735" s="76">
        <f t="shared" si="23"/>
        <v>0</v>
      </c>
    </row>
    <row r="736" spans="2:34" ht="20.399999999999999" customHeight="1" x14ac:dyDescent="0.45">
      <c r="B736" s="129" t="b">
        <v>1</v>
      </c>
      <c r="C736" s="88">
        <f t="shared" si="22"/>
        <v>732</v>
      </c>
      <c r="D736" s="144"/>
      <c r="E736" s="8"/>
      <c r="F736" s="8"/>
      <c r="G736" s="8"/>
      <c r="H736" s="8"/>
      <c r="I736" s="8"/>
      <c r="J736" s="8"/>
      <c r="K736" s="136" t="str">
        <f>テーブル1[[#This Row],[cCa(mg/dL) '[自動計算']_グラフ表示用]]</f>
        <v/>
      </c>
      <c r="L736" s="8"/>
      <c r="M736" s="8"/>
      <c r="N736" s="59"/>
      <c r="O7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6" s="130" t="e">
        <f>IF(AND(テーブル1[[#This Row],[cCa(mg/dL) '[自動計算']_グラフ表示用]]&lt;&gt;"",テーブル1[[#This Row],[ラベル表示]]=TRUE),テーブル1[[#This Row],[cCa(mg/dL) '[自動計算']_グラフ表示用]],NA())</f>
        <v>#N/A</v>
      </c>
      <c r="Q736" s="130" t="e">
        <f>IF(AND(テーブル1[[#This Row],[P(mg/dL)]]&lt;&gt;"",テーブル1[[#This Row],[ラベル表示]]=TRUE),テーブル1[[#This Row],[P(mg/dL)]],NA())</f>
        <v>#N/A</v>
      </c>
      <c r="R736" s="130" t="e">
        <f>IF(AND(テーブル1[[#This Row],[設定項目]]&lt;&gt;"",テーブル1[[#This Row],[ラベル表示]]=TRUE),テーブル1[[#This Row],[設定項目]],NA())</f>
        <v>#N/A</v>
      </c>
      <c r="S736" s="58" t="e">
        <f>IF(テーブル1[[#This Row],[設定項目]]&gt;=設定!$D$13,テーブル1[[#This Row],[val_J]],NA())</f>
        <v>#N/A</v>
      </c>
      <c r="T736" s="11" t="e">
        <f>IF(テーブル1[[#This Row],[設定項目]]&gt;=設定!$D$13,テーブル1[[#This Row],[val_K]],NA())</f>
        <v>#N/A</v>
      </c>
      <c r="U736" s="11" t="e">
        <f>IF(AND(テーブル1[[#This Row],[設定項目]]&lt;設定!$D$13,テーブル1[[#This Row],[設定項目]]&gt;=設定!$D$12),テーブル1[[#This Row],[val_J]],NA())</f>
        <v>#N/A</v>
      </c>
      <c r="V736" s="11" t="e">
        <f>IF(AND(テーブル1[[#This Row],[設定項目]]&lt;設定!$D$13,テーブル1[[#This Row],[設定項目]]&gt;=設定!$D$12),テーブル1[[#This Row],[val_K]],NA())</f>
        <v>#N/A</v>
      </c>
      <c r="W736" s="11" t="e">
        <f>IF(AND(テーブル1[[#This Row],[設定項目]]&lt;設定!$D$12,テーブル1[[#This Row],[設定項目]]&gt;=設定!$D$11),テーブル1[[#This Row],[val_J]],NA())</f>
        <v>#N/A</v>
      </c>
      <c r="X736" s="11" t="e">
        <f>IF(AND(テーブル1[[#This Row],[設定項目]]&lt;設定!$D$12,テーブル1[[#This Row],[設定項目]]&gt;=設定!$D$11),テーブル1[[#This Row],[val_K]],NA())</f>
        <v>#N/A</v>
      </c>
      <c r="Y736" s="11" t="e">
        <f>IF(AND(テーブル1[[#This Row],[設定項目]]&lt;設定!$D$11,テーブル1[[#This Row],[設定項目]]&gt;=設定!$D$10),テーブル1[[#This Row],[val_J]],NA())</f>
        <v>#N/A</v>
      </c>
      <c r="Z736" s="11" t="e">
        <f>IF(AND(テーブル1[[#This Row],[設定項目]]&lt;設定!$D$11,テーブル1[[#This Row],[設定項目]]&gt;=設定!$D$10),テーブル1[[#This Row],[val_K]],NA())</f>
        <v>#N/A</v>
      </c>
      <c r="AA736" s="11" t="e">
        <f>IF(AND(テーブル1[[#This Row],[設定項目]]&lt;設定!$D$10,テーブル1[[#This Row],[設定項目]]&gt;=設定!$D$9),テーブル1[[#This Row],[val_J]],NA())</f>
        <v>#N/A</v>
      </c>
      <c r="AB736" s="11" t="e">
        <f>IF(AND(テーブル1[[#This Row],[設定項目]]&lt;設定!$D$10,テーブル1[[#This Row],[設定項目]]&gt;=設定!$D$9),テーブル1[[#This Row],[val_K]],NA())</f>
        <v>#N/A</v>
      </c>
      <c r="AC736" s="11" t="e">
        <f>IF(AND(テーブル1[[#This Row],[設定項目]]&lt;設定!$F$8,テーブル1[[#This Row],[設定項目]]&lt;&gt;""),テーブル1[[#This Row],[val_J]],NA())</f>
        <v>#N/A</v>
      </c>
      <c r="AD736" s="11" t="e">
        <f>IF(AND(テーブル1[[#This Row],[設定項目]]&lt;設定!$F$8,テーブル1[[#This Row],[設定項目]]&lt;&gt;""),テーブル1[[#This Row],[val_K]],NA())</f>
        <v>#N/A</v>
      </c>
      <c r="AE736" s="11">
        <f>IF(AND('グラフ(cCa-P)'!$I$11="ON",テーブル1[[#This Row],[ラベル表示]]=TRUE),テーブル1[[#This Row],[名前]],"")</f>
        <v>0</v>
      </c>
      <c r="AF736" s="11">
        <f>IF(AND('グラフ(PTH-cCa,P)'!$I$31="ON",テーブル1[[#This Row],[ラベル表示]]=TRUE),テーブル1[[#This Row],[名前]],"")</f>
        <v>0</v>
      </c>
      <c r="AG736" s="11">
        <f>IF(AND('グラフ(PTH-cCa,P)'!$Y$31="ON",テーブル1[[#This Row],[ラベル表示]]=TRUE),テーブル1[[#This Row],[名前]],"")</f>
        <v>0</v>
      </c>
      <c r="AH736" s="76">
        <f t="shared" si="23"/>
        <v>0</v>
      </c>
    </row>
    <row r="737" spans="2:34" ht="20.399999999999999" customHeight="1" x14ac:dyDescent="0.45">
      <c r="B737" s="129" t="b">
        <v>1</v>
      </c>
      <c r="C737" s="88">
        <f t="shared" si="22"/>
        <v>733</v>
      </c>
      <c r="D737" s="144"/>
      <c r="E737" s="8"/>
      <c r="F737" s="8"/>
      <c r="G737" s="8"/>
      <c r="H737" s="8"/>
      <c r="I737" s="8"/>
      <c r="J737" s="8"/>
      <c r="K737" s="136" t="str">
        <f>テーブル1[[#This Row],[cCa(mg/dL) '[自動計算']_グラフ表示用]]</f>
        <v/>
      </c>
      <c r="L737" s="8"/>
      <c r="M737" s="8"/>
      <c r="N737" s="59"/>
      <c r="O7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7" s="130" t="e">
        <f>IF(AND(テーブル1[[#This Row],[cCa(mg/dL) '[自動計算']_グラフ表示用]]&lt;&gt;"",テーブル1[[#This Row],[ラベル表示]]=TRUE),テーブル1[[#This Row],[cCa(mg/dL) '[自動計算']_グラフ表示用]],NA())</f>
        <v>#N/A</v>
      </c>
      <c r="Q737" s="130" t="e">
        <f>IF(AND(テーブル1[[#This Row],[P(mg/dL)]]&lt;&gt;"",テーブル1[[#This Row],[ラベル表示]]=TRUE),テーブル1[[#This Row],[P(mg/dL)]],NA())</f>
        <v>#N/A</v>
      </c>
      <c r="R737" s="130" t="e">
        <f>IF(AND(テーブル1[[#This Row],[設定項目]]&lt;&gt;"",テーブル1[[#This Row],[ラベル表示]]=TRUE),テーブル1[[#This Row],[設定項目]],NA())</f>
        <v>#N/A</v>
      </c>
      <c r="S737" s="58" t="e">
        <f>IF(テーブル1[[#This Row],[設定項目]]&gt;=設定!$D$13,テーブル1[[#This Row],[val_J]],NA())</f>
        <v>#N/A</v>
      </c>
      <c r="T737" s="11" t="e">
        <f>IF(テーブル1[[#This Row],[設定項目]]&gt;=設定!$D$13,テーブル1[[#This Row],[val_K]],NA())</f>
        <v>#N/A</v>
      </c>
      <c r="U737" s="11" t="e">
        <f>IF(AND(テーブル1[[#This Row],[設定項目]]&lt;設定!$D$13,テーブル1[[#This Row],[設定項目]]&gt;=設定!$D$12),テーブル1[[#This Row],[val_J]],NA())</f>
        <v>#N/A</v>
      </c>
      <c r="V737" s="11" t="e">
        <f>IF(AND(テーブル1[[#This Row],[設定項目]]&lt;設定!$D$13,テーブル1[[#This Row],[設定項目]]&gt;=設定!$D$12),テーブル1[[#This Row],[val_K]],NA())</f>
        <v>#N/A</v>
      </c>
      <c r="W737" s="11" t="e">
        <f>IF(AND(テーブル1[[#This Row],[設定項目]]&lt;設定!$D$12,テーブル1[[#This Row],[設定項目]]&gt;=設定!$D$11),テーブル1[[#This Row],[val_J]],NA())</f>
        <v>#N/A</v>
      </c>
      <c r="X737" s="11" t="e">
        <f>IF(AND(テーブル1[[#This Row],[設定項目]]&lt;設定!$D$12,テーブル1[[#This Row],[設定項目]]&gt;=設定!$D$11),テーブル1[[#This Row],[val_K]],NA())</f>
        <v>#N/A</v>
      </c>
      <c r="Y737" s="11" t="e">
        <f>IF(AND(テーブル1[[#This Row],[設定項目]]&lt;設定!$D$11,テーブル1[[#This Row],[設定項目]]&gt;=設定!$D$10),テーブル1[[#This Row],[val_J]],NA())</f>
        <v>#N/A</v>
      </c>
      <c r="Z737" s="11" t="e">
        <f>IF(AND(テーブル1[[#This Row],[設定項目]]&lt;設定!$D$11,テーブル1[[#This Row],[設定項目]]&gt;=設定!$D$10),テーブル1[[#This Row],[val_K]],NA())</f>
        <v>#N/A</v>
      </c>
      <c r="AA737" s="11" t="e">
        <f>IF(AND(テーブル1[[#This Row],[設定項目]]&lt;設定!$D$10,テーブル1[[#This Row],[設定項目]]&gt;=設定!$D$9),テーブル1[[#This Row],[val_J]],NA())</f>
        <v>#N/A</v>
      </c>
      <c r="AB737" s="11" t="e">
        <f>IF(AND(テーブル1[[#This Row],[設定項目]]&lt;設定!$D$10,テーブル1[[#This Row],[設定項目]]&gt;=設定!$D$9),テーブル1[[#This Row],[val_K]],NA())</f>
        <v>#N/A</v>
      </c>
      <c r="AC737" s="11" t="e">
        <f>IF(AND(テーブル1[[#This Row],[設定項目]]&lt;設定!$F$8,テーブル1[[#This Row],[設定項目]]&lt;&gt;""),テーブル1[[#This Row],[val_J]],NA())</f>
        <v>#N/A</v>
      </c>
      <c r="AD737" s="11" t="e">
        <f>IF(AND(テーブル1[[#This Row],[設定項目]]&lt;設定!$F$8,テーブル1[[#This Row],[設定項目]]&lt;&gt;""),テーブル1[[#This Row],[val_K]],NA())</f>
        <v>#N/A</v>
      </c>
      <c r="AE737" s="11">
        <f>IF(AND('グラフ(cCa-P)'!$I$11="ON",テーブル1[[#This Row],[ラベル表示]]=TRUE),テーブル1[[#This Row],[名前]],"")</f>
        <v>0</v>
      </c>
      <c r="AF737" s="11">
        <f>IF(AND('グラフ(PTH-cCa,P)'!$I$31="ON",テーブル1[[#This Row],[ラベル表示]]=TRUE),テーブル1[[#This Row],[名前]],"")</f>
        <v>0</v>
      </c>
      <c r="AG737" s="11">
        <f>IF(AND('グラフ(PTH-cCa,P)'!$Y$31="ON",テーブル1[[#This Row],[ラベル表示]]=TRUE),テーブル1[[#This Row],[名前]],"")</f>
        <v>0</v>
      </c>
      <c r="AH737" s="76">
        <f t="shared" si="23"/>
        <v>0</v>
      </c>
    </row>
    <row r="738" spans="2:34" ht="20.399999999999999" customHeight="1" x14ac:dyDescent="0.45">
      <c r="B738" s="129" t="b">
        <v>1</v>
      </c>
      <c r="C738" s="88">
        <f t="shared" si="22"/>
        <v>734</v>
      </c>
      <c r="D738" s="144"/>
      <c r="E738" s="8"/>
      <c r="F738" s="8"/>
      <c r="G738" s="8"/>
      <c r="H738" s="8"/>
      <c r="I738" s="8"/>
      <c r="J738" s="8"/>
      <c r="K738" s="136" t="str">
        <f>テーブル1[[#This Row],[cCa(mg/dL) '[自動計算']_グラフ表示用]]</f>
        <v/>
      </c>
      <c r="L738" s="8"/>
      <c r="M738" s="8"/>
      <c r="N738" s="59"/>
      <c r="O7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8" s="130" t="e">
        <f>IF(AND(テーブル1[[#This Row],[cCa(mg/dL) '[自動計算']_グラフ表示用]]&lt;&gt;"",テーブル1[[#This Row],[ラベル表示]]=TRUE),テーブル1[[#This Row],[cCa(mg/dL) '[自動計算']_グラフ表示用]],NA())</f>
        <v>#N/A</v>
      </c>
      <c r="Q738" s="130" t="e">
        <f>IF(AND(テーブル1[[#This Row],[P(mg/dL)]]&lt;&gt;"",テーブル1[[#This Row],[ラベル表示]]=TRUE),テーブル1[[#This Row],[P(mg/dL)]],NA())</f>
        <v>#N/A</v>
      </c>
      <c r="R738" s="130" t="e">
        <f>IF(AND(テーブル1[[#This Row],[設定項目]]&lt;&gt;"",テーブル1[[#This Row],[ラベル表示]]=TRUE),テーブル1[[#This Row],[設定項目]],NA())</f>
        <v>#N/A</v>
      </c>
      <c r="S738" s="58" t="e">
        <f>IF(テーブル1[[#This Row],[設定項目]]&gt;=設定!$D$13,テーブル1[[#This Row],[val_J]],NA())</f>
        <v>#N/A</v>
      </c>
      <c r="T738" s="11" t="e">
        <f>IF(テーブル1[[#This Row],[設定項目]]&gt;=設定!$D$13,テーブル1[[#This Row],[val_K]],NA())</f>
        <v>#N/A</v>
      </c>
      <c r="U738" s="11" t="e">
        <f>IF(AND(テーブル1[[#This Row],[設定項目]]&lt;設定!$D$13,テーブル1[[#This Row],[設定項目]]&gt;=設定!$D$12),テーブル1[[#This Row],[val_J]],NA())</f>
        <v>#N/A</v>
      </c>
      <c r="V738" s="11" t="e">
        <f>IF(AND(テーブル1[[#This Row],[設定項目]]&lt;設定!$D$13,テーブル1[[#This Row],[設定項目]]&gt;=設定!$D$12),テーブル1[[#This Row],[val_K]],NA())</f>
        <v>#N/A</v>
      </c>
      <c r="W738" s="11" t="e">
        <f>IF(AND(テーブル1[[#This Row],[設定項目]]&lt;設定!$D$12,テーブル1[[#This Row],[設定項目]]&gt;=設定!$D$11),テーブル1[[#This Row],[val_J]],NA())</f>
        <v>#N/A</v>
      </c>
      <c r="X738" s="11" t="e">
        <f>IF(AND(テーブル1[[#This Row],[設定項目]]&lt;設定!$D$12,テーブル1[[#This Row],[設定項目]]&gt;=設定!$D$11),テーブル1[[#This Row],[val_K]],NA())</f>
        <v>#N/A</v>
      </c>
      <c r="Y738" s="11" t="e">
        <f>IF(AND(テーブル1[[#This Row],[設定項目]]&lt;設定!$D$11,テーブル1[[#This Row],[設定項目]]&gt;=設定!$D$10),テーブル1[[#This Row],[val_J]],NA())</f>
        <v>#N/A</v>
      </c>
      <c r="Z738" s="11" t="e">
        <f>IF(AND(テーブル1[[#This Row],[設定項目]]&lt;設定!$D$11,テーブル1[[#This Row],[設定項目]]&gt;=設定!$D$10),テーブル1[[#This Row],[val_K]],NA())</f>
        <v>#N/A</v>
      </c>
      <c r="AA738" s="11" t="e">
        <f>IF(AND(テーブル1[[#This Row],[設定項目]]&lt;設定!$D$10,テーブル1[[#This Row],[設定項目]]&gt;=設定!$D$9),テーブル1[[#This Row],[val_J]],NA())</f>
        <v>#N/A</v>
      </c>
      <c r="AB738" s="11" t="e">
        <f>IF(AND(テーブル1[[#This Row],[設定項目]]&lt;設定!$D$10,テーブル1[[#This Row],[設定項目]]&gt;=設定!$D$9),テーブル1[[#This Row],[val_K]],NA())</f>
        <v>#N/A</v>
      </c>
      <c r="AC738" s="11" t="e">
        <f>IF(AND(テーブル1[[#This Row],[設定項目]]&lt;設定!$F$8,テーブル1[[#This Row],[設定項目]]&lt;&gt;""),テーブル1[[#This Row],[val_J]],NA())</f>
        <v>#N/A</v>
      </c>
      <c r="AD738" s="11" t="e">
        <f>IF(AND(テーブル1[[#This Row],[設定項目]]&lt;設定!$F$8,テーブル1[[#This Row],[設定項目]]&lt;&gt;""),テーブル1[[#This Row],[val_K]],NA())</f>
        <v>#N/A</v>
      </c>
      <c r="AE738" s="11">
        <f>IF(AND('グラフ(cCa-P)'!$I$11="ON",テーブル1[[#This Row],[ラベル表示]]=TRUE),テーブル1[[#This Row],[名前]],"")</f>
        <v>0</v>
      </c>
      <c r="AF738" s="11">
        <f>IF(AND('グラフ(PTH-cCa,P)'!$I$31="ON",テーブル1[[#This Row],[ラベル表示]]=TRUE),テーブル1[[#This Row],[名前]],"")</f>
        <v>0</v>
      </c>
      <c r="AG738" s="11">
        <f>IF(AND('グラフ(PTH-cCa,P)'!$Y$31="ON",テーブル1[[#This Row],[ラベル表示]]=TRUE),テーブル1[[#This Row],[名前]],"")</f>
        <v>0</v>
      </c>
      <c r="AH738" s="76">
        <f t="shared" si="23"/>
        <v>0</v>
      </c>
    </row>
    <row r="739" spans="2:34" ht="20.399999999999999" customHeight="1" x14ac:dyDescent="0.45">
      <c r="B739" s="129" t="b">
        <v>1</v>
      </c>
      <c r="C739" s="88">
        <f t="shared" si="22"/>
        <v>735</v>
      </c>
      <c r="D739" s="144"/>
      <c r="E739" s="8"/>
      <c r="F739" s="8"/>
      <c r="G739" s="8"/>
      <c r="H739" s="8"/>
      <c r="I739" s="8"/>
      <c r="J739" s="8"/>
      <c r="K739" s="136" t="str">
        <f>テーブル1[[#This Row],[cCa(mg/dL) '[自動計算']_グラフ表示用]]</f>
        <v/>
      </c>
      <c r="L739" s="8"/>
      <c r="M739" s="8"/>
      <c r="N739" s="59"/>
      <c r="O7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39" s="130" t="e">
        <f>IF(AND(テーブル1[[#This Row],[cCa(mg/dL) '[自動計算']_グラフ表示用]]&lt;&gt;"",テーブル1[[#This Row],[ラベル表示]]=TRUE),テーブル1[[#This Row],[cCa(mg/dL) '[自動計算']_グラフ表示用]],NA())</f>
        <v>#N/A</v>
      </c>
      <c r="Q739" s="130" t="e">
        <f>IF(AND(テーブル1[[#This Row],[P(mg/dL)]]&lt;&gt;"",テーブル1[[#This Row],[ラベル表示]]=TRUE),テーブル1[[#This Row],[P(mg/dL)]],NA())</f>
        <v>#N/A</v>
      </c>
      <c r="R739" s="130" t="e">
        <f>IF(AND(テーブル1[[#This Row],[設定項目]]&lt;&gt;"",テーブル1[[#This Row],[ラベル表示]]=TRUE),テーブル1[[#This Row],[設定項目]],NA())</f>
        <v>#N/A</v>
      </c>
      <c r="S739" s="58" t="e">
        <f>IF(テーブル1[[#This Row],[設定項目]]&gt;=設定!$D$13,テーブル1[[#This Row],[val_J]],NA())</f>
        <v>#N/A</v>
      </c>
      <c r="T739" s="11" t="e">
        <f>IF(テーブル1[[#This Row],[設定項目]]&gt;=設定!$D$13,テーブル1[[#This Row],[val_K]],NA())</f>
        <v>#N/A</v>
      </c>
      <c r="U739" s="11" t="e">
        <f>IF(AND(テーブル1[[#This Row],[設定項目]]&lt;設定!$D$13,テーブル1[[#This Row],[設定項目]]&gt;=設定!$D$12),テーブル1[[#This Row],[val_J]],NA())</f>
        <v>#N/A</v>
      </c>
      <c r="V739" s="11" t="e">
        <f>IF(AND(テーブル1[[#This Row],[設定項目]]&lt;設定!$D$13,テーブル1[[#This Row],[設定項目]]&gt;=設定!$D$12),テーブル1[[#This Row],[val_K]],NA())</f>
        <v>#N/A</v>
      </c>
      <c r="W739" s="11" t="e">
        <f>IF(AND(テーブル1[[#This Row],[設定項目]]&lt;設定!$D$12,テーブル1[[#This Row],[設定項目]]&gt;=設定!$D$11),テーブル1[[#This Row],[val_J]],NA())</f>
        <v>#N/A</v>
      </c>
      <c r="X739" s="11" t="e">
        <f>IF(AND(テーブル1[[#This Row],[設定項目]]&lt;設定!$D$12,テーブル1[[#This Row],[設定項目]]&gt;=設定!$D$11),テーブル1[[#This Row],[val_K]],NA())</f>
        <v>#N/A</v>
      </c>
      <c r="Y739" s="11" t="e">
        <f>IF(AND(テーブル1[[#This Row],[設定項目]]&lt;設定!$D$11,テーブル1[[#This Row],[設定項目]]&gt;=設定!$D$10),テーブル1[[#This Row],[val_J]],NA())</f>
        <v>#N/A</v>
      </c>
      <c r="Z739" s="11" t="e">
        <f>IF(AND(テーブル1[[#This Row],[設定項目]]&lt;設定!$D$11,テーブル1[[#This Row],[設定項目]]&gt;=設定!$D$10),テーブル1[[#This Row],[val_K]],NA())</f>
        <v>#N/A</v>
      </c>
      <c r="AA739" s="11" t="e">
        <f>IF(AND(テーブル1[[#This Row],[設定項目]]&lt;設定!$D$10,テーブル1[[#This Row],[設定項目]]&gt;=設定!$D$9),テーブル1[[#This Row],[val_J]],NA())</f>
        <v>#N/A</v>
      </c>
      <c r="AB739" s="11" t="e">
        <f>IF(AND(テーブル1[[#This Row],[設定項目]]&lt;設定!$D$10,テーブル1[[#This Row],[設定項目]]&gt;=設定!$D$9),テーブル1[[#This Row],[val_K]],NA())</f>
        <v>#N/A</v>
      </c>
      <c r="AC739" s="11" t="e">
        <f>IF(AND(テーブル1[[#This Row],[設定項目]]&lt;設定!$F$8,テーブル1[[#This Row],[設定項目]]&lt;&gt;""),テーブル1[[#This Row],[val_J]],NA())</f>
        <v>#N/A</v>
      </c>
      <c r="AD739" s="11" t="e">
        <f>IF(AND(テーブル1[[#This Row],[設定項目]]&lt;設定!$F$8,テーブル1[[#This Row],[設定項目]]&lt;&gt;""),テーブル1[[#This Row],[val_K]],NA())</f>
        <v>#N/A</v>
      </c>
      <c r="AE739" s="11">
        <f>IF(AND('グラフ(cCa-P)'!$I$11="ON",テーブル1[[#This Row],[ラベル表示]]=TRUE),テーブル1[[#This Row],[名前]],"")</f>
        <v>0</v>
      </c>
      <c r="AF739" s="11">
        <f>IF(AND('グラフ(PTH-cCa,P)'!$I$31="ON",テーブル1[[#This Row],[ラベル表示]]=TRUE),テーブル1[[#This Row],[名前]],"")</f>
        <v>0</v>
      </c>
      <c r="AG739" s="11">
        <f>IF(AND('グラフ(PTH-cCa,P)'!$Y$31="ON",テーブル1[[#This Row],[ラベル表示]]=TRUE),テーブル1[[#This Row],[名前]],"")</f>
        <v>0</v>
      </c>
      <c r="AH739" s="76">
        <f t="shared" si="23"/>
        <v>0</v>
      </c>
    </row>
    <row r="740" spans="2:34" ht="20.399999999999999" customHeight="1" x14ac:dyDescent="0.45">
      <c r="B740" s="129" t="b">
        <v>1</v>
      </c>
      <c r="C740" s="88">
        <f t="shared" si="22"/>
        <v>736</v>
      </c>
      <c r="D740" s="144"/>
      <c r="E740" s="8"/>
      <c r="F740" s="8"/>
      <c r="G740" s="8"/>
      <c r="H740" s="8"/>
      <c r="I740" s="8"/>
      <c r="J740" s="8"/>
      <c r="K740" s="136" t="str">
        <f>テーブル1[[#This Row],[cCa(mg/dL) '[自動計算']_グラフ表示用]]</f>
        <v/>
      </c>
      <c r="L740" s="8"/>
      <c r="M740" s="8"/>
      <c r="N740" s="59"/>
      <c r="O7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0" s="130" t="e">
        <f>IF(AND(テーブル1[[#This Row],[cCa(mg/dL) '[自動計算']_グラフ表示用]]&lt;&gt;"",テーブル1[[#This Row],[ラベル表示]]=TRUE),テーブル1[[#This Row],[cCa(mg/dL) '[自動計算']_グラフ表示用]],NA())</f>
        <v>#N/A</v>
      </c>
      <c r="Q740" s="130" t="e">
        <f>IF(AND(テーブル1[[#This Row],[P(mg/dL)]]&lt;&gt;"",テーブル1[[#This Row],[ラベル表示]]=TRUE),テーブル1[[#This Row],[P(mg/dL)]],NA())</f>
        <v>#N/A</v>
      </c>
      <c r="R740" s="130" t="e">
        <f>IF(AND(テーブル1[[#This Row],[設定項目]]&lt;&gt;"",テーブル1[[#This Row],[ラベル表示]]=TRUE),テーブル1[[#This Row],[設定項目]],NA())</f>
        <v>#N/A</v>
      </c>
      <c r="S740" s="58" t="e">
        <f>IF(テーブル1[[#This Row],[設定項目]]&gt;=設定!$D$13,テーブル1[[#This Row],[val_J]],NA())</f>
        <v>#N/A</v>
      </c>
      <c r="T740" s="11" t="e">
        <f>IF(テーブル1[[#This Row],[設定項目]]&gt;=設定!$D$13,テーブル1[[#This Row],[val_K]],NA())</f>
        <v>#N/A</v>
      </c>
      <c r="U740" s="11" t="e">
        <f>IF(AND(テーブル1[[#This Row],[設定項目]]&lt;設定!$D$13,テーブル1[[#This Row],[設定項目]]&gt;=設定!$D$12),テーブル1[[#This Row],[val_J]],NA())</f>
        <v>#N/A</v>
      </c>
      <c r="V740" s="11" t="e">
        <f>IF(AND(テーブル1[[#This Row],[設定項目]]&lt;設定!$D$13,テーブル1[[#This Row],[設定項目]]&gt;=設定!$D$12),テーブル1[[#This Row],[val_K]],NA())</f>
        <v>#N/A</v>
      </c>
      <c r="W740" s="11" t="e">
        <f>IF(AND(テーブル1[[#This Row],[設定項目]]&lt;設定!$D$12,テーブル1[[#This Row],[設定項目]]&gt;=設定!$D$11),テーブル1[[#This Row],[val_J]],NA())</f>
        <v>#N/A</v>
      </c>
      <c r="X740" s="11" t="e">
        <f>IF(AND(テーブル1[[#This Row],[設定項目]]&lt;設定!$D$12,テーブル1[[#This Row],[設定項目]]&gt;=設定!$D$11),テーブル1[[#This Row],[val_K]],NA())</f>
        <v>#N/A</v>
      </c>
      <c r="Y740" s="11" t="e">
        <f>IF(AND(テーブル1[[#This Row],[設定項目]]&lt;設定!$D$11,テーブル1[[#This Row],[設定項目]]&gt;=設定!$D$10),テーブル1[[#This Row],[val_J]],NA())</f>
        <v>#N/A</v>
      </c>
      <c r="Z740" s="11" t="e">
        <f>IF(AND(テーブル1[[#This Row],[設定項目]]&lt;設定!$D$11,テーブル1[[#This Row],[設定項目]]&gt;=設定!$D$10),テーブル1[[#This Row],[val_K]],NA())</f>
        <v>#N/A</v>
      </c>
      <c r="AA740" s="11" t="e">
        <f>IF(AND(テーブル1[[#This Row],[設定項目]]&lt;設定!$D$10,テーブル1[[#This Row],[設定項目]]&gt;=設定!$D$9),テーブル1[[#This Row],[val_J]],NA())</f>
        <v>#N/A</v>
      </c>
      <c r="AB740" s="11" t="e">
        <f>IF(AND(テーブル1[[#This Row],[設定項目]]&lt;設定!$D$10,テーブル1[[#This Row],[設定項目]]&gt;=設定!$D$9),テーブル1[[#This Row],[val_K]],NA())</f>
        <v>#N/A</v>
      </c>
      <c r="AC740" s="11" t="e">
        <f>IF(AND(テーブル1[[#This Row],[設定項目]]&lt;設定!$F$8,テーブル1[[#This Row],[設定項目]]&lt;&gt;""),テーブル1[[#This Row],[val_J]],NA())</f>
        <v>#N/A</v>
      </c>
      <c r="AD740" s="11" t="e">
        <f>IF(AND(テーブル1[[#This Row],[設定項目]]&lt;設定!$F$8,テーブル1[[#This Row],[設定項目]]&lt;&gt;""),テーブル1[[#This Row],[val_K]],NA())</f>
        <v>#N/A</v>
      </c>
      <c r="AE740" s="11">
        <f>IF(AND('グラフ(cCa-P)'!$I$11="ON",テーブル1[[#This Row],[ラベル表示]]=TRUE),テーブル1[[#This Row],[名前]],"")</f>
        <v>0</v>
      </c>
      <c r="AF740" s="11">
        <f>IF(AND('グラフ(PTH-cCa,P)'!$I$31="ON",テーブル1[[#This Row],[ラベル表示]]=TRUE),テーブル1[[#This Row],[名前]],"")</f>
        <v>0</v>
      </c>
      <c r="AG740" s="11">
        <f>IF(AND('グラフ(PTH-cCa,P)'!$Y$31="ON",テーブル1[[#This Row],[ラベル表示]]=TRUE),テーブル1[[#This Row],[名前]],"")</f>
        <v>0</v>
      </c>
      <c r="AH740" s="76">
        <f t="shared" si="23"/>
        <v>0</v>
      </c>
    </row>
    <row r="741" spans="2:34" ht="20.399999999999999" customHeight="1" x14ac:dyDescent="0.45">
      <c r="B741" s="129" t="b">
        <v>1</v>
      </c>
      <c r="C741" s="88">
        <f t="shared" si="22"/>
        <v>737</v>
      </c>
      <c r="D741" s="144"/>
      <c r="E741" s="8"/>
      <c r="F741" s="8"/>
      <c r="G741" s="8"/>
      <c r="H741" s="8"/>
      <c r="I741" s="8"/>
      <c r="J741" s="8"/>
      <c r="K741" s="136" t="str">
        <f>テーブル1[[#This Row],[cCa(mg/dL) '[自動計算']_グラフ表示用]]</f>
        <v/>
      </c>
      <c r="L741" s="8"/>
      <c r="M741" s="8"/>
      <c r="N741" s="59"/>
      <c r="O7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1" s="130" t="e">
        <f>IF(AND(テーブル1[[#This Row],[cCa(mg/dL) '[自動計算']_グラフ表示用]]&lt;&gt;"",テーブル1[[#This Row],[ラベル表示]]=TRUE),テーブル1[[#This Row],[cCa(mg/dL) '[自動計算']_グラフ表示用]],NA())</f>
        <v>#N/A</v>
      </c>
      <c r="Q741" s="130" t="e">
        <f>IF(AND(テーブル1[[#This Row],[P(mg/dL)]]&lt;&gt;"",テーブル1[[#This Row],[ラベル表示]]=TRUE),テーブル1[[#This Row],[P(mg/dL)]],NA())</f>
        <v>#N/A</v>
      </c>
      <c r="R741" s="130" t="e">
        <f>IF(AND(テーブル1[[#This Row],[設定項目]]&lt;&gt;"",テーブル1[[#This Row],[ラベル表示]]=TRUE),テーブル1[[#This Row],[設定項目]],NA())</f>
        <v>#N/A</v>
      </c>
      <c r="S741" s="58" t="e">
        <f>IF(テーブル1[[#This Row],[設定項目]]&gt;=設定!$D$13,テーブル1[[#This Row],[val_J]],NA())</f>
        <v>#N/A</v>
      </c>
      <c r="T741" s="11" t="e">
        <f>IF(テーブル1[[#This Row],[設定項目]]&gt;=設定!$D$13,テーブル1[[#This Row],[val_K]],NA())</f>
        <v>#N/A</v>
      </c>
      <c r="U741" s="11" t="e">
        <f>IF(AND(テーブル1[[#This Row],[設定項目]]&lt;設定!$D$13,テーブル1[[#This Row],[設定項目]]&gt;=設定!$D$12),テーブル1[[#This Row],[val_J]],NA())</f>
        <v>#N/A</v>
      </c>
      <c r="V741" s="11" t="e">
        <f>IF(AND(テーブル1[[#This Row],[設定項目]]&lt;設定!$D$13,テーブル1[[#This Row],[設定項目]]&gt;=設定!$D$12),テーブル1[[#This Row],[val_K]],NA())</f>
        <v>#N/A</v>
      </c>
      <c r="W741" s="11" t="e">
        <f>IF(AND(テーブル1[[#This Row],[設定項目]]&lt;設定!$D$12,テーブル1[[#This Row],[設定項目]]&gt;=設定!$D$11),テーブル1[[#This Row],[val_J]],NA())</f>
        <v>#N/A</v>
      </c>
      <c r="X741" s="11" t="e">
        <f>IF(AND(テーブル1[[#This Row],[設定項目]]&lt;設定!$D$12,テーブル1[[#This Row],[設定項目]]&gt;=設定!$D$11),テーブル1[[#This Row],[val_K]],NA())</f>
        <v>#N/A</v>
      </c>
      <c r="Y741" s="11" t="e">
        <f>IF(AND(テーブル1[[#This Row],[設定項目]]&lt;設定!$D$11,テーブル1[[#This Row],[設定項目]]&gt;=設定!$D$10),テーブル1[[#This Row],[val_J]],NA())</f>
        <v>#N/A</v>
      </c>
      <c r="Z741" s="11" t="e">
        <f>IF(AND(テーブル1[[#This Row],[設定項目]]&lt;設定!$D$11,テーブル1[[#This Row],[設定項目]]&gt;=設定!$D$10),テーブル1[[#This Row],[val_K]],NA())</f>
        <v>#N/A</v>
      </c>
      <c r="AA741" s="11" t="e">
        <f>IF(AND(テーブル1[[#This Row],[設定項目]]&lt;設定!$D$10,テーブル1[[#This Row],[設定項目]]&gt;=設定!$D$9),テーブル1[[#This Row],[val_J]],NA())</f>
        <v>#N/A</v>
      </c>
      <c r="AB741" s="11" t="e">
        <f>IF(AND(テーブル1[[#This Row],[設定項目]]&lt;設定!$D$10,テーブル1[[#This Row],[設定項目]]&gt;=設定!$D$9),テーブル1[[#This Row],[val_K]],NA())</f>
        <v>#N/A</v>
      </c>
      <c r="AC741" s="11" t="e">
        <f>IF(AND(テーブル1[[#This Row],[設定項目]]&lt;設定!$F$8,テーブル1[[#This Row],[設定項目]]&lt;&gt;""),テーブル1[[#This Row],[val_J]],NA())</f>
        <v>#N/A</v>
      </c>
      <c r="AD741" s="11" t="e">
        <f>IF(AND(テーブル1[[#This Row],[設定項目]]&lt;設定!$F$8,テーブル1[[#This Row],[設定項目]]&lt;&gt;""),テーブル1[[#This Row],[val_K]],NA())</f>
        <v>#N/A</v>
      </c>
      <c r="AE741" s="11">
        <f>IF(AND('グラフ(cCa-P)'!$I$11="ON",テーブル1[[#This Row],[ラベル表示]]=TRUE),テーブル1[[#This Row],[名前]],"")</f>
        <v>0</v>
      </c>
      <c r="AF741" s="11">
        <f>IF(AND('グラフ(PTH-cCa,P)'!$I$31="ON",テーブル1[[#This Row],[ラベル表示]]=TRUE),テーブル1[[#This Row],[名前]],"")</f>
        <v>0</v>
      </c>
      <c r="AG741" s="11">
        <f>IF(AND('グラフ(PTH-cCa,P)'!$Y$31="ON",テーブル1[[#This Row],[ラベル表示]]=TRUE),テーブル1[[#This Row],[名前]],"")</f>
        <v>0</v>
      </c>
      <c r="AH741" s="76">
        <f t="shared" si="23"/>
        <v>0</v>
      </c>
    </row>
    <row r="742" spans="2:34" ht="20.399999999999999" customHeight="1" x14ac:dyDescent="0.45">
      <c r="B742" s="129" t="b">
        <v>1</v>
      </c>
      <c r="C742" s="88">
        <f t="shared" si="22"/>
        <v>738</v>
      </c>
      <c r="D742" s="144"/>
      <c r="E742" s="8"/>
      <c r="F742" s="8"/>
      <c r="G742" s="8"/>
      <c r="H742" s="8"/>
      <c r="I742" s="8"/>
      <c r="J742" s="8"/>
      <c r="K742" s="136" t="str">
        <f>テーブル1[[#This Row],[cCa(mg/dL) '[自動計算']_グラフ表示用]]</f>
        <v/>
      </c>
      <c r="L742" s="8"/>
      <c r="M742" s="8"/>
      <c r="N742" s="59"/>
      <c r="O7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2" s="130" t="e">
        <f>IF(AND(テーブル1[[#This Row],[cCa(mg/dL) '[自動計算']_グラフ表示用]]&lt;&gt;"",テーブル1[[#This Row],[ラベル表示]]=TRUE),テーブル1[[#This Row],[cCa(mg/dL) '[自動計算']_グラフ表示用]],NA())</f>
        <v>#N/A</v>
      </c>
      <c r="Q742" s="130" t="e">
        <f>IF(AND(テーブル1[[#This Row],[P(mg/dL)]]&lt;&gt;"",テーブル1[[#This Row],[ラベル表示]]=TRUE),テーブル1[[#This Row],[P(mg/dL)]],NA())</f>
        <v>#N/A</v>
      </c>
      <c r="R742" s="130" t="e">
        <f>IF(AND(テーブル1[[#This Row],[設定項目]]&lt;&gt;"",テーブル1[[#This Row],[ラベル表示]]=TRUE),テーブル1[[#This Row],[設定項目]],NA())</f>
        <v>#N/A</v>
      </c>
      <c r="S742" s="58" t="e">
        <f>IF(テーブル1[[#This Row],[設定項目]]&gt;=設定!$D$13,テーブル1[[#This Row],[val_J]],NA())</f>
        <v>#N/A</v>
      </c>
      <c r="T742" s="11" t="e">
        <f>IF(テーブル1[[#This Row],[設定項目]]&gt;=設定!$D$13,テーブル1[[#This Row],[val_K]],NA())</f>
        <v>#N/A</v>
      </c>
      <c r="U742" s="11" t="e">
        <f>IF(AND(テーブル1[[#This Row],[設定項目]]&lt;設定!$D$13,テーブル1[[#This Row],[設定項目]]&gt;=設定!$D$12),テーブル1[[#This Row],[val_J]],NA())</f>
        <v>#N/A</v>
      </c>
      <c r="V742" s="11" t="e">
        <f>IF(AND(テーブル1[[#This Row],[設定項目]]&lt;設定!$D$13,テーブル1[[#This Row],[設定項目]]&gt;=設定!$D$12),テーブル1[[#This Row],[val_K]],NA())</f>
        <v>#N/A</v>
      </c>
      <c r="W742" s="11" t="e">
        <f>IF(AND(テーブル1[[#This Row],[設定項目]]&lt;設定!$D$12,テーブル1[[#This Row],[設定項目]]&gt;=設定!$D$11),テーブル1[[#This Row],[val_J]],NA())</f>
        <v>#N/A</v>
      </c>
      <c r="X742" s="11" t="e">
        <f>IF(AND(テーブル1[[#This Row],[設定項目]]&lt;設定!$D$12,テーブル1[[#This Row],[設定項目]]&gt;=設定!$D$11),テーブル1[[#This Row],[val_K]],NA())</f>
        <v>#N/A</v>
      </c>
      <c r="Y742" s="11" t="e">
        <f>IF(AND(テーブル1[[#This Row],[設定項目]]&lt;設定!$D$11,テーブル1[[#This Row],[設定項目]]&gt;=設定!$D$10),テーブル1[[#This Row],[val_J]],NA())</f>
        <v>#N/A</v>
      </c>
      <c r="Z742" s="11" t="e">
        <f>IF(AND(テーブル1[[#This Row],[設定項目]]&lt;設定!$D$11,テーブル1[[#This Row],[設定項目]]&gt;=設定!$D$10),テーブル1[[#This Row],[val_K]],NA())</f>
        <v>#N/A</v>
      </c>
      <c r="AA742" s="11" t="e">
        <f>IF(AND(テーブル1[[#This Row],[設定項目]]&lt;設定!$D$10,テーブル1[[#This Row],[設定項目]]&gt;=設定!$D$9),テーブル1[[#This Row],[val_J]],NA())</f>
        <v>#N/A</v>
      </c>
      <c r="AB742" s="11" t="e">
        <f>IF(AND(テーブル1[[#This Row],[設定項目]]&lt;設定!$D$10,テーブル1[[#This Row],[設定項目]]&gt;=設定!$D$9),テーブル1[[#This Row],[val_K]],NA())</f>
        <v>#N/A</v>
      </c>
      <c r="AC742" s="11" t="e">
        <f>IF(AND(テーブル1[[#This Row],[設定項目]]&lt;設定!$F$8,テーブル1[[#This Row],[設定項目]]&lt;&gt;""),テーブル1[[#This Row],[val_J]],NA())</f>
        <v>#N/A</v>
      </c>
      <c r="AD742" s="11" t="e">
        <f>IF(AND(テーブル1[[#This Row],[設定項目]]&lt;設定!$F$8,テーブル1[[#This Row],[設定項目]]&lt;&gt;""),テーブル1[[#This Row],[val_K]],NA())</f>
        <v>#N/A</v>
      </c>
      <c r="AE742" s="11">
        <f>IF(AND('グラフ(cCa-P)'!$I$11="ON",テーブル1[[#This Row],[ラベル表示]]=TRUE),テーブル1[[#This Row],[名前]],"")</f>
        <v>0</v>
      </c>
      <c r="AF742" s="11">
        <f>IF(AND('グラフ(PTH-cCa,P)'!$I$31="ON",テーブル1[[#This Row],[ラベル表示]]=TRUE),テーブル1[[#This Row],[名前]],"")</f>
        <v>0</v>
      </c>
      <c r="AG742" s="11">
        <f>IF(AND('グラフ(PTH-cCa,P)'!$Y$31="ON",テーブル1[[#This Row],[ラベル表示]]=TRUE),テーブル1[[#This Row],[名前]],"")</f>
        <v>0</v>
      </c>
      <c r="AH742" s="76">
        <f t="shared" si="23"/>
        <v>0</v>
      </c>
    </row>
    <row r="743" spans="2:34" ht="20.399999999999999" customHeight="1" x14ac:dyDescent="0.45">
      <c r="B743" s="129" t="b">
        <v>1</v>
      </c>
      <c r="C743" s="88">
        <f t="shared" si="22"/>
        <v>739</v>
      </c>
      <c r="D743" s="144"/>
      <c r="E743" s="8"/>
      <c r="F743" s="8"/>
      <c r="G743" s="8"/>
      <c r="H743" s="8"/>
      <c r="I743" s="8"/>
      <c r="J743" s="8"/>
      <c r="K743" s="136" t="str">
        <f>テーブル1[[#This Row],[cCa(mg/dL) '[自動計算']_グラフ表示用]]</f>
        <v/>
      </c>
      <c r="L743" s="8"/>
      <c r="M743" s="8"/>
      <c r="N743" s="59"/>
      <c r="O7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3" s="130" t="e">
        <f>IF(AND(テーブル1[[#This Row],[cCa(mg/dL) '[自動計算']_グラフ表示用]]&lt;&gt;"",テーブル1[[#This Row],[ラベル表示]]=TRUE),テーブル1[[#This Row],[cCa(mg/dL) '[自動計算']_グラフ表示用]],NA())</f>
        <v>#N/A</v>
      </c>
      <c r="Q743" s="130" t="e">
        <f>IF(AND(テーブル1[[#This Row],[P(mg/dL)]]&lt;&gt;"",テーブル1[[#This Row],[ラベル表示]]=TRUE),テーブル1[[#This Row],[P(mg/dL)]],NA())</f>
        <v>#N/A</v>
      </c>
      <c r="R743" s="130" t="e">
        <f>IF(AND(テーブル1[[#This Row],[設定項目]]&lt;&gt;"",テーブル1[[#This Row],[ラベル表示]]=TRUE),テーブル1[[#This Row],[設定項目]],NA())</f>
        <v>#N/A</v>
      </c>
      <c r="S743" s="58" t="e">
        <f>IF(テーブル1[[#This Row],[設定項目]]&gt;=設定!$D$13,テーブル1[[#This Row],[val_J]],NA())</f>
        <v>#N/A</v>
      </c>
      <c r="T743" s="11" t="e">
        <f>IF(テーブル1[[#This Row],[設定項目]]&gt;=設定!$D$13,テーブル1[[#This Row],[val_K]],NA())</f>
        <v>#N/A</v>
      </c>
      <c r="U743" s="11" t="e">
        <f>IF(AND(テーブル1[[#This Row],[設定項目]]&lt;設定!$D$13,テーブル1[[#This Row],[設定項目]]&gt;=設定!$D$12),テーブル1[[#This Row],[val_J]],NA())</f>
        <v>#N/A</v>
      </c>
      <c r="V743" s="11" t="e">
        <f>IF(AND(テーブル1[[#This Row],[設定項目]]&lt;設定!$D$13,テーブル1[[#This Row],[設定項目]]&gt;=設定!$D$12),テーブル1[[#This Row],[val_K]],NA())</f>
        <v>#N/A</v>
      </c>
      <c r="W743" s="11" t="e">
        <f>IF(AND(テーブル1[[#This Row],[設定項目]]&lt;設定!$D$12,テーブル1[[#This Row],[設定項目]]&gt;=設定!$D$11),テーブル1[[#This Row],[val_J]],NA())</f>
        <v>#N/A</v>
      </c>
      <c r="X743" s="11" t="e">
        <f>IF(AND(テーブル1[[#This Row],[設定項目]]&lt;設定!$D$12,テーブル1[[#This Row],[設定項目]]&gt;=設定!$D$11),テーブル1[[#This Row],[val_K]],NA())</f>
        <v>#N/A</v>
      </c>
      <c r="Y743" s="11" t="e">
        <f>IF(AND(テーブル1[[#This Row],[設定項目]]&lt;設定!$D$11,テーブル1[[#This Row],[設定項目]]&gt;=設定!$D$10),テーブル1[[#This Row],[val_J]],NA())</f>
        <v>#N/A</v>
      </c>
      <c r="Z743" s="11" t="e">
        <f>IF(AND(テーブル1[[#This Row],[設定項目]]&lt;設定!$D$11,テーブル1[[#This Row],[設定項目]]&gt;=設定!$D$10),テーブル1[[#This Row],[val_K]],NA())</f>
        <v>#N/A</v>
      </c>
      <c r="AA743" s="11" t="e">
        <f>IF(AND(テーブル1[[#This Row],[設定項目]]&lt;設定!$D$10,テーブル1[[#This Row],[設定項目]]&gt;=設定!$D$9),テーブル1[[#This Row],[val_J]],NA())</f>
        <v>#N/A</v>
      </c>
      <c r="AB743" s="11" t="e">
        <f>IF(AND(テーブル1[[#This Row],[設定項目]]&lt;設定!$D$10,テーブル1[[#This Row],[設定項目]]&gt;=設定!$D$9),テーブル1[[#This Row],[val_K]],NA())</f>
        <v>#N/A</v>
      </c>
      <c r="AC743" s="11" t="e">
        <f>IF(AND(テーブル1[[#This Row],[設定項目]]&lt;設定!$F$8,テーブル1[[#This Row],[設定項目]]&lt;&gt;""),テーブル1[[#This Row],[val_J]],NA())</f>
        <v>#N/A</v>
      </c>
      <c r="AD743" s="11" t="e">
        <f>IF(AND(テーブル1[[#This Row],[設定項目]]&lt;設定!$F$8,テーブル1[[#This Row],[設定項目]]&lt;&gt;""),テーブル1[[#This Row],[val_K]],NA())</f>
        <v>#N/A</v>
      </c>
      <c r="AE743" s="11">
        <f>IF(AND('グラフ(cCa-P)'!$I$11="ON",テーブル1[[#This Row],[ラベル表示]]=TRUE),テーブル1[[#This Row],[名前]],"")</f>
        <v>0</v>
      </c>
      <c r="AF743" s="11">
        <f>IF(AND('グラフ(PTH-cCa,P)'!$I$31="ON",テーブル1[[#This Row],[ラベル表示]]=TRUE),テーブル1[[#This Row],[名前]],"")</f>
        <v>0</v>
      </c>
      <c r="AG743" s="11">
        <f>IF(AND('グラフ(PTH-cCa,P)'!$Y$31="ON",テーブル1[[#This Row],[ラベル表示]]=TRUE),テーブル1[[#This Row],[名前]],"")</f>
        <v>0</v>
      </c>
      <c r="AH743" s="76">
        <f t="shared" si="23"/>
        <v>0</v>
      </c>
    </row>
    <row r="744" spans="2:34" ht="20.399999999999999" customHeight="1" x14ac:dyDescent="0.45">
      <c r="B744" s="129" t="b">
        <v>1</v>
      </c>
      <c r="C744" s="88">
        <f t="shared" si="22"/>
        <v>740</v>
      </c>
      <c r="D744" s="144"/>
      <c r="E744" s="8"/>
      <c r="F744" s="8"/>
      <c r="G744" s="8"/>
      <c r="H744" s="8"/>
      <c r="I744" s="8"/>
      <c r="J744" s="8"/>
      <c r="K744" s="136" t="str">
        <f>テーブル1[[#This Row],[cCa(mg/dL) '[自動計算']_グラフ表示用]]</f>
        <v/>
      </c>
      <c r="L744" s="8"/>
      <c r="M744" s="8"/>
      <c r="N744" s="59"/>
      <c r="O7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4" s="130" t="e">
        <f>IF(AND(テーブル1[[#This Row],[cCa(mg/dL) '[自動計算']_グラフ表示用]]&lt;&gt;"",テーブル1[[#This Row],[ラベル表示]]=TRUE),テーブル1[[#This Row],[cCa(mg/dL) '[自動計算']_グラフ表示用]],NA())</f>
        <v>#N/A</v>
      </c>
      <c r="Q744" s="130" t="e">
        <f>IF(AND(テーブル1[[#This Row],[P(mg/dL)]]&lt;&gt;"",テーブル1[[#This Row],[ラベル表示]]=TRUE),テーブル1[[#This Row],[P(mg/dL)]],NA())</f>
        <v>#N/A</v>
      </c>
      <c r="R744" s="130" t="e">
        <f>IF(AND(テーブル1[[#This Row],[設定項目]]&lt;&gt;"",テーブル1[[#This Row],[ラベル表示]]=TRUE),テーブル1[[#This Row],[設定項目]],NA())</f>
        <v>#N/A</v>
      </c>
      <c r="S744" s="58" t="e">
        <f>IF(テーブル1[[#This Row],[設定項目]]&gt;=設定!$D$13,テーブル1[[#This Row],[val_J]],NA())</f>
        <v>#N/A</v>
      </c>
      <c r="T744" s="11" t="e">
        <f>IF(テーブル1[[#This Row],[設定項目]]&gt;=設定!$D$13,テーブル1[[#This Row],[val_K]],NA())</f>
        <v>#N/A</v>
      </c>
      <c r="U744" s="11" t="e">
        <f>IF(AND(テーブル1[[#This Row],[設定項目]]&lt;設定!$D$13,テーブル1[[#This Row],[設定項目]]&gt;=設定!$D$12),テーブル1[[#This Row],[val_J]],NA())</f>
        <v>#N/A</v>
      </c>
      <c r="V744" s="11" t="e">
        <f>IF(AND(テーブル1[[#This Row],[設定項目]]&lt;設定!$D$13,テーブル1[[#This Row],[設定項目]]&gt;=設定!$D$12),テーブル1[[#This Row],[val_K]],NA())</f>
        <v>#N/A</v>
      </c>
      <c r="W744" s="11" t="e">
        <f>IF(AND(テーブル1[[#This Row],[設定項目]]&lt;設定!$D$12,テーブル1[[#This Row],[設定項目]]&gt;=設定!$D$11),テーブル1[[#This Row],[val_J]],NA())</f>
        <v>#N/A</v>
      </c>
      <c r="X744" s="11" t="e">
        <f>IF(AND(テーブル1[[#This Row],[設定項目]]&lt;設定!$D$12,テーブル1[[#This Row],[設定項目]]&gt;=設定!$D$11),テーブル1[[#This Row],[val_K]],NA())</f>
        <v>#N/A</v>
      </c>
      <c r="Y744" s="11" t="e">
        <f>IF(AND(テーブル1[[#This Row],[設定項目]]&lt;設定!$D$11,テーブル1[[#This Row],[設定項目]]&gt;=設定!$D$10),テーブル1[[#This Row],[val_J]],NA())</f>
        <v>#N/A</v>
      </c>
      <c r="Z744" s="11" t="e">
        <f>IF(AND(テーブル1[[#This Row],[設定項目]]&lt;設定!$D$11,テーブル1[[#This Row],[設定項目]]&gt;=設定!$D$10),テーブル1[[#This Row],[val_K]],NA())</f>
        <v>#N/A</v>
      </c>
      <c r="AA744" s="11" t="e">
        <f>IF(AND(テーブル1[[#This Row],[設定項目]]&lt;設定!$D$10,テーブル1[[#This Row],[設定項目]]&gt;=設定!$D$9),テーブル1[[#This Row],[val_J]],NA())</f>
        <v>#N/A</v>
      </c>
      <c r="AB744" s="11" t="e">
        <f>IF(AND(テーブル1[[#This Row],[設定項目]]&lt;設定!$D$10,テーブル1[[#This Row],[設定項目]]&gt;=設定!$D$9),テーブル1[[#This Row],[val_K]],NA())</f>
        <v>#N/A</v>
      </c>
      <c r="AC744" s="11" t="e">
        <f>IF(AND(テーブル1[[#This Row],[設定項目]]&lt;設定!$F$8,テーブル1[[#This Row],[設定項目]]&lt;&gt;""),テーブル1[[#This Row],[val_J]],NA())</f>
        <v>#N/A</v>
      </c>
      <c r="AD744" s="11" t="e">
        <f>IF(AND(テーブル1[[#This Row],[設定項目]]&lt;設定!$F$8,テーブル1[[#This Row],[設定項目]]&lt;&gt;""),テーブル1[[#This Row],[val_K]],NA())</f>
        <v>#N/A</v>
      </c>
      <c r="AE744" s="11">
        <f>IF(AND('グラフ(cCa-P)'!$I$11="ON",テーブル1[[#This Row],[ラベル表示]]=TRUE),テーブル1[[#This Row],[名前]],"")</f>
        <v>0</v>
      </c>
      <c r="AF744" s="11">
        <f>IF(AND('グラフ(PTH-cCa,P)'!$I$31="ON",テーブル1[[#This Row],[ラベル表示]]=TRUE),テーブル1[[#This Row],[名前]],"")</f>
        <v>0</v>
      </c>
      <c r="AG744" s="11">
        <f>IF(AND('グラフ(PTH-cCa,P)'!$Y$31="ON",テーブル1[[#This Row],[ラベル表示]]=TRUE),テーブル1[[#This Row],[名前]],"")</f>
        <v>0</v>
      </c>
      <c r="AH744" s="76">
        <f t="shared" si="23"/>
        <v>0</v>
      </c>
    </row>
    <row r="745" spans="2:34" ht="20.399999999999999" customHeight="1" x14ac:dyDescent="0.45">
      <c r="B745" s="129" t="b">
        <v>1</v>
      </c>
      <c r="C745" s="88">
        <f t="shared" si="22"/>
        <v>741</v>
      </c>
      <c r="D745" s="144"/>
      <c r="E745" s="8"/>
      <c r="F745" s="8"/>
      <c r="G745" s="8"/>
      <c r="H745" s="8"/>
      <c r="I745" s="8"/>
      <c r="J745" s="8"/>
      <c r="K745" s="136" t="str">
        <f>テーブル1[[#This Row],[cCa(mg/dL) '[自動計算']_グラフ表示用]]</f>
        <v/>
      </c>
      <c r="L745" s="8"/>
      <c r="M745" s="8"/>
      <c r="N745" s="59"/>
      <c r="O7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5" s="130" t="e">
        <f>IF(AND(テーブル1[[#This Row],[cCa(mg/dL) '[自動計算']_グラフ表示用]]&lt;&gt;"",テーブル1[[#This Row],[ラベル表示]]=TRUE),テーブル1[[#This Row],[cCa(mg/dL) '[自動計算']_グラフ表示用]],NA())</f>
        <v>#N/A</v>
      </c>
      <c r="Q745" s="130" t="e">
        <f>IF(AND(テーブル1[[#This Row],[P(mg/dL)]]&lt;&gt;"",テーブル1[[#This Row],[ラベル表示]]=TRUE),テーブル1[[#This Row],[P(mg/dL)]],NA())</f>
        <v>#N/A</v>
      </c>
      <c r="R745" s="130" t="e">
        <f>IF(AND(テーブル1[[#This Row],[設定項目]]&lt;&gt;"",テーブル1[[#This Row],[ラベル表示]]=TRUE),テーブル1[[#This Row],[設定項目]],NA())</f>
        <v>#N/A</v>
      </c>
      <c r="S745" s="58" t="e">
        <f>IF(テーブル1[[#This Row],[設定項目]]&gt;=設定!$D$13,テーブル1[[#This Row],[val_J]],NA())</f>
        <v>#N/A</v>
      </c>
      <c r="T745" s="11" t="e">
        <f>IF(テーブル1[[#This Row],[設定項目]]&gt;=設定!$D$13,テーブル1[[#This Row],[val_K]],NA())</f>
        <v>#N/A</v>
      </c>
      <c r="U745" s="11" t="e">
        <f>IF(AND(テーブル1[[#This Row],[設定項目]]&lt;設定!$D$13,テーブル1[[#This Row],[設定項目]]&gt;=設定!$D$12),テーブル1[[#This Row],[val_J]],NA())</f>
        <v>#N/A</v>
      </c>
      <c r="V745" s="11" t="e">
        <f>IF(AND(テーブル1[[#This Row],[設定項目]]&lt;設定!$D$13,テーブル1[[#This Row],[設定項目]]&gt;=設定!$D$12),テーブル1[[#This Row],[val_K]],NA())</f>
        <v>#N/A</v>
      </c>
      <c r="W745" s="11" t="e">
        <f>IF(AND(テーブル1[[#This Row],[設定項目]]&lt;設定!$D$12,テーブル1[[#This Row],[設定項目]]&gt;=設定!$D$11),テーブル1[[#This Row],[val_J]],NA())</f>
        <v>#N/A</v>
      </c>
      <c r="X745" s="11" t="e">
        <f>IF(AND(テーブル1[[#This Row],[設定項目]]&lt;設定!$D$12,テーブル1[[#This Row],[設定項目]]&gt;=設定!$D$11),テーブル1[[#This Row],[val_K]],NA())</f>
        <v>#N/A</v>
      </c>
      <c r="Y745" s="11" t="e">
        <f>IF(AND(テーブル1[[#This Row],[設定項目]]&lt;設定!$D$11,テーブル1[[#This Row],[設定項目]]&gt;=設定!$D$10),テーブル1[[#This Row],[val_J]],NA())</f>
        <v>#N/A</v>
      </c>
      <c r="Z745" s="11" t="e">
        <f>IF(AND(テーブル1[[#This Row],[設定項目]]&lt;設定!$D$11,テーブル1[[#This Row],[設定項目]]&gt;=設定!$D$10),テーブル1[[#This Row],[val_K]],NA())</f>
        <v>#N/A</v>
      </c>
      <c r="AA745" s="11" t="e">
        <f>IF(AND(テーブル1[[#This Row],[設定項目]]&lt;設定!$D$10,テーブル1[[#This Row],[設定項目]]&gt;=設定!$D$9),テーブル1[[#This Row],[val_J]],NA())</f>
        <v>#N/A</v>
      </c>
      <c r="AB745" s="11" t="e">
        <f>IF(AND(テーブル1[[#This Row],[設定項目]]&lt;設定!$D$10,テーブル1[[#This Row],[設定項目]]&gt;=設定!$D$9),テーブル1[[#This Row],[val_K]],NA())</f>
        <v>#N/A</v>
      </c>
      <c r="AC745" s="11" t="e">
        <f>IF(AND(テーブル1[[#This Row],[設定項目]]&lt;設定!$F$8,テーブル1[[#This Row],[設定項目]]&lt;&gt;""),テーブル1[[#This Row],[val_J]],NA())</f>
        <v>#N/A</v>
      </c>
      <c r="AD745" s="11" t="e">
        <f>IF(AND(テーブル1[[#This Row],[設定項目]]&lt;設定!$F$8,テーブル1[[#This Row],[設定項目]]&lt;&gt;""),テーブル1[[#This Row],[val_K]],NA())</f>
        <v>#N/A</v>
      </c>
      <c r="AE745" s="11">
        <f>IF(AND('グラフ(cCa-P)'!$I$11="ON",テーブル1[[#This Row],[ラベル表示]]=TRUE),テーブル1[[#This Row],[名前]],"")</f>
        <v>0</v>
      </c>
      <c r="AF745" s="11">
        <f>IF(AND('グラフ(PTH-cCa,P)'!$I$31="ON",テーブル1[[#This Row],[ラベル表示]]=TRUE),テーブル1[[#This Row],[名前]],"")</f>
        <v>0</v>
      </c>
      <c r="AG745" s="11">
        <f>IF(AND('グラフ(PTH-cCa,P)'!$Y$31="ON",テーブル1[[#This Row],[ラベル表示]]=TRUE),テーブル1[[#This Row],[名前]],"")</f>
        <v>0</v>
      </c>
      <c r="AH745" s="76">
        <f t="shared" si="23"/>
        <v>0</v>
      </c>
    </row>
    <row r="746" spans="2:34" ht="20.399999999999999" customHeight="1" x14ac:dyDescent="0.45">
      <c r="B746" s="129" t="b">
        <v>1</v>
      </c>
      <c r="C746" s="88">
        <f t="shared" si="22"/>
        <v>742</v>
      </c>
      <c r="D746" s="144"/>
      <c r="E746" s="8"/>
      <c r="F746" s="8"/>
      <c r="G746" s="8"/>
      <c r="H746" s="8"/>
      <c r="I746" s="8"/>
      <c r="J746" s="8"/>
      <c r="K746" s="136" t="str">
        <f>テーブル1[[#This Row],[cCa(mg/dL) '[自動計算']_グラフ表示用]]</f>
        <v/>
      </c>
      <c r="L746" s="8"/>
      <c r="M746" s="8"/>
      <c r="N746" s="59"/>
      <c r="O7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6" s="130" t="e">
        <f>IF(AND(テーブル1[[#This Row],[cCa(mg/dL) '[自動計算']_グラフ表示用]]&lt;&gt;"",テーブル1[[#This Row],[ラベル表示]]=TRUE),テーブル1[[#This Row],[cCa(mg/dL) '[自動計算']_グラフ表示用]],NA())</f>
        <v>#N/A</v>
      </c>
      <c r="Q746" s="130" t="e">
        <f>IF(AND(テーブル1[[#This Row],[P(mg/dL)]]&lt;&gt;"",テーブル1[[#This Row],[ラベル表示]]=TRUE),テーブル1[[#This Row],[P(mg/dL)]],NA())</f>
        <v>#N/A</v>
      </c>
      <c r="R746" s="130" t="e">
        <f>IF(AND(テーブル1[[#This Row],[設定項目]]&lt;&gt;"",テーブル1[[#This Row],[ラベル表示]]=TRUE),テーブル1[[#This Row],[設定項目]],NA())</f>
        <v>#N/A</v>
      </c>
      <c r="S746" s="58" t="e">
        <f>IF(テーブル1[[#This Row],[設定項目]]&gt;=設定!$D$13,テーブル1[[#This Row],[val_J]],NA())</f>
        <v>#N/A</v>
      </c>
      <c r="T746" s="11" t="e">
        <f>IF(テーブル1[[#This Row],[設定項目]]&gt;=設定!$D$13,テーブル1[[#This Row],[val_K]],NA())</f>
        <v>#N/A</v>
      </c>
      <c r="U746" s="11" t="e">
        <f>IF(AND(テーブル1[[#This Row],[設定項目]]&lt;設定!$D$13,テーブル1[[#This Row],[設定項目]]&gt;=設定!$D$12),テーブル1[[#This Row],[val_J]],NA())</f>
        <v>#N/A</v>
      </c>
      <c r="V746" s="11" t="e">
        <f>IF(AND(テーブル1[[#This Row],[設定項目]]&lt;設定!$D$13,テーブル1[[#This Row],[設定項目]]&gt;=設定!$D$12),テーブル1[[#This Row],[val_K]],NA())</f>
        <v>#N/A</v>
      </c>
      <c r="W746" s="11" t="e">
        <f>IF(AND(テーブル1[[#This Row],[設定項目]]&lt;設定!$D$12,テーブル1[[#This Row],[設定項目]]&gt;=設定!$D$11),テーブル1[[#This Row],[val_J]],NA())</f>
        <v>#N/A</v>
      </c>
      <c r="X746" s="11" t="e">
        <f>IF(AND(テーブル1[[#This Row],[設定項目]]&lt;設定!$D$12,テーブル1[[#This Row],[設定項目]]&gt;=設定!$D$11),テーブル1[[#This Row],[val_K]],NA())</f>
        <v>#N/A</v>
      </c>
      <c r="Y746" s="11" t="e">
        <f>IF(AND(テーブル1[[#This Row],[設定項目]]&lt;設定!$D$11,テーブル1[[#This Row],[設定項目]]&gt;=設定!$D$10),テーブル1[[#This Row],[val_J]],NA())</f>
        <v>#N/A</v>
      </c>
      <c r="Z746" s="11" t="e">
        <f>IF(AND(テーブル1[[#This Row],[設定項目]]&lt;設定!$D$11,テーブル1[[#This Row],[設定項目]]&gt;=設定!$D$10),テーブル1[[#This Row],[val_K]],NA())</f>
        <v>#N/A</v>
      </c>
      <c r="AA746" s="11" t="e">
        <f>IF(AND(テーブル1[[#This Row],[設定項目]]&lt;設定!$D$10,テーブル1[[#This Row],[設定項目]]&gt;=設定!$D$9),テーブル1[[#This Row],[val_J]],NA())</f>
        <v>#N/A</v>
      </c>
      <c r="AB746" s="11" t="e">
        <f>IF(AND(テーブル1[[#This Row],[設定項目]]&lt;設定!$D$10,テーブル1[[#This Row],[設定項目]]&gt;=設定!$D$9),テーブル1[[#This Row],[val_K]],NA())</f>
        <v>#N/A</v>
      </c>
      <c r="AC746" s="11" t="e">
        <f>IF(AND(テーブル1[[#This Row],[設定項目]]&lt;設定!$F$8,テーブル1[[#This Row],[設定項目]]&lt;&gt;""),テーブル1[[#This Row],[val_J]],NA())</f>
        <v>#N/A</v>
      </c>
      <c r="AD746" s="11" t="e">
        <f>IF(AND(テーブル1[[#This Row],[設定項目]]&lt;設定!$F$8,テーブル1[[#This Row],[設定項目]]&lt;&gt;""),テーブル1[[#This Row],[val_K]],NA())</f>
        <v>#N/A</v>
      </c>
      <c r="AE746" s="11">
        <f>IF(AND('グラフ(cCa-P)'!$I$11="ON",テーブル1[[#This Row],[ラベル表示]]=TRUE),テーブル1[[#This Row],[名前]],"")</f>
        <v>0</v>
      </c>
      <c r="AF746" s="11">
        <f>IF(AND('グラフ(PTH-cCa,P)'!$I$31="ON",テーブル1[[#This Row],[ラベル表示]]=TRUE),テーブル1[[#This Row],[名前]],"")</f>
        <v>0</v>
      </c>
      <c r="AG746" s="11">
        <f>IF(AND('グラフ(PTH-cCa,P)'!$Y$31="ON",テーブル1[[#This Row],[ラベル表示]]=TRUE),テーブル1[[#This Row],[名前]],"")</f>
        <v>0</v>
      </c>
      <c r="AH746" s="76">
        <f t="shared" si="23"/>
        <v>0</v>
      </c>
    </row>
    <row r="747" spans="2:34" ht="20.399999999999999" customHeight="1" x14ac:dyDescent="0.45">
      <c r="B747" s="129" t="b">
        <v>1</v>
      </c>
      <c r="C747" s="88">
        <f t="shared" si="22"/>
        <v>743</v>
      </c>
      <c r="D747" s="144"/>
      <c r="E747" s="8"/>
      <c r="F747" s="8"/>
      <c r="G747" s="8"/>
      <c r="H747" s="8"/>
      <c r="I747" s="8"/>
      <c r="J747" s="8"/>
      <c r="K747" s="136" t="str">
        <f>テーブル1[[#This Row],[cCa(mg/dL) '[自動計算']_グラフ表示用]]</f>
        <v/>
      </c>
      <c r="L747" s="8"/>
      <c r="M747" s="8"/>
      <c r="N747" s="59"/>
      <c r="O7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7" s="130" t="e">
        <f>IF(AND(テーブル1[[#This Row],[cCa(mg/dL) '[自動計算']_グラフ表示用]]&lt;&gt;"",テーブル1[[#This Row],[ラベル表示]]=TRUE),テーブル1[[#This Row],[cCa(mg/dL) '[自動計算']_グラフ表示用]],NA())</f>
        <v>#N/A</v>
      </c>
      <c r="Q747" s="130" t="e">
        <f>IF(AND(テーブル1[[#This Row],[P(mg/dL)]]&lt;&gt;"",テーブル1[[#This Row],[ラベル表示]]=TRUE),テーブル1[[#This Row],[P(mg/dL)]],NA())</f>
        <v>#N/A</v>
      </c>
      <c r="R747" s="130" t="e">
        <f>IF(AND(テーブル1[[#This Row],[設定項目]]&lt;&gt;"",テーブル1[[#This Row],[ラベル表示]]=TRUE),テーブル1[[#This Row],[設定項目]],NA())</f>
        <v>#N/A</v>
      </c>
      <c r="S747" s="58" t="e">
        <f>IF(テーブル1[[#This Row],[設定項目]]&gt;=設定!$D$13,テーブル1[[#This Row],[val_J]],NA())</f>
        <v>#N/A</v>
      </c>
      <c r="T747" s="11" t="e">
        <f>IF(テーブル1[[#This Row],[設定項目]]&gt;=設定!$D$13,テーブル1[[#This Row],[val_K]],NA())</f>
        <v>#N/A</v>
      </c>
      <c r="U747" s="11" t="e">
        <f>IF(AND(テーブル1[[#This Row],[設定項目]]&lt;設定!$D$13,テーブル1[[#This Row],[設定項目]]&gt;=設定!$D$12),テーブル1[[#This Row],[val_J]],NA())</f>
        <v>#N/A</v>
      </c>
      <c r="V747" s="11" t="e">
        <f>IF(AND(テーブル1[[#This Row],[設定項目]]&lt;設定!$D$13,テーブル1[[#This Row],[設定項目]]&gt;=設定!$D$12),テーブル1[[#This Row],[val_K]],NA())</f>
        <v>#N/A</v>
      </c>
      <c r="W747" s="11" t="e">
        <f>IF(AND(テーブル1[[#This Row],[設定項目]]&lt;設定!$D$12,テーブル1[[#This Row],[設定項目]]&gt;=設定!$D$11),テーブル1[[#This Row],[val_J]],NA())</f>
        <v>#N/A</v>
      </c>
      <c r="X747" s="11" t="e">
        <f>IF(AND(テーブル1[[#This Row],[設定項目]]&lt;設定!$D$12,テーブル1[[#This Row],[設定項目]]&gt;=設定!$D$11),テーブル1[[#This Row],[val_K]],NA())</f>
        <v>#N/A</v>
      </c>
      <c r="Y747" s="11" t="e">
        <f>IF(AND(テーブル1[[#This Row],[設定項目]]&lt;設定!$D$11,テーブル1[[#This Row],[設定項目]]&gt;=設定!$D$10),テーブル1[[#This Row],[val_J]],NA())</f>
        <v>#N/A</v>
      </c>
      <c r="Z747" s="11" t="e">
        <f>IF(AND(テーブル1[[#This Row],[設定項目]]&lt;設定!$D$11,テーブル1[[#This Row],[設定項目]]&gt;=設定!$D$10),テーブル1[[#This Row],[val_K]],NA())</f>
        <v>#N/A</v>
      </c>
      <c r="AA747" s="11" t="e">
        <f>IF(AND(テーブル1[[#This Row],[設定項目]]&lt;設定!$D$10,テーブル1[[#This Row],[設定項目]]&gt;=設定!$D$9),テーブル1[[#This Row],[val_J]],NA())</f>
        <v>#N/A</v>
      </c>
      <c r="AB747" s="11" t="e">
        <f>IF(AND(テーブル1[[#This Row],[設定項目]]&lt;設定!$D$10,テーブル1[[#This Row],[設定項目]]&gt;=設定!$D$9),テーブル1[[#This Row],[val_K]],NA())</f>
        <v>#N/A</v>
      </c>
      <c r="AC747" s="11" t="e">
        <f>IF(AND(テーブル1[[#This Row],[設定項目]]&lt;設定!$F$8,テーブル1[[#This Row],[設定項目]]&lt;&gt;""),テーブル1[[#This Row],[val_J]],NA())</f>
        <v>#N/A</v>
      </c>
      <c r="AD747" s="11" t="e">
        <f>IF(AND(テーブル1[[#This Row],[設定項目]]&lt;設定!$F$8,テーブル1[[#This Row],[設定項目]]&lt;&gt;""),テーブル1[[#This Row],[val_K]],NA())</f>
        <v>#N/A</v>
      </c>
      <c r="AE747" s="11">
        <f>IF(AND('グラフ(cCa-P)'!$I$11="ON",テーブル1[[#This Row],[ラベル表示]]=TRUE),テーブル1[[#This Row],[名前]],"")</f>
        <v>0</v>
      </c>
      <c r="AF747" s="11">
        <f>IF(AND('グラフ(PTH-cCa,P)'!$I$31="ON",テーブル1[[#This Row],[ラベル表示]]=TRUE),テーブル1[[#This Row],[名前]],"")</f>
        <v>0</v>
      </c>
      <c r="AG747" s="11">
        <f>IF(AND('グラフ(PTH-cCa,P)'!$Y$31="ON",テーブル1[[#This Row],[ラベル表示]]=TRUE),テーブル1[[#This Row],[名前]],"")</f>
        <v>0</v>
      </c>
      <c r="AH747" s="76">
        <f t="shared" si="23"/>
        <v>0</v>
      </c>
    </row>
    <row r="748" spans="2:34" ht="20.399999999999999" customHeight="1" x14ac:dyDescent="0.45">
      <c r="B748" s="129" t="b">
        <v>1</v>
      </c>
      <c r="C748" s="88">
        <f t="shared" si="22"/>
        <v>744</v>
      </c>
      <c r="D748" s="144"/>
      <c r="E748" s="8"/>
      <c r="F748" s="8"/>
      <c r="G748" s="8"/>
      <c r="H748" s="8"/>
      <c r="I748" s="8"/>
      <c r="J748" s="8"/>
      <c r="K748" s="136" t="str">
        <f>テーブル1[[#This Row],[cCa(mg/dL) '[自動計算']_グラフ表示用]]</f>
        <v/>
      </c>
      <c r="L748" s="8"/>
      <c r="M748" s="8"/>
      <c r="N748" s="59"/>
      <c r="O7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8" s="130" t="e">
        <f>IF(AND(テーブル1[[#This Row],[cCa(mg/dL) '[自動計算']_グラフ表示用]]&lt;&gt;"",テーブル1[[#This Row],[ラベル表示]]=TRUE),テーブル1[[#This Row],[cCa(mg/dL) '[自動計算']_グラフ表示用]],NA())</f>
        <v>#N/A</v>
      </c>
      <c r="Q748" s="130" t="e">
        <f>IF(AND(テーブル1[[#This Row],[P(mg/dL)]]&lt;&gt;"",テーブル1[[#This Row],[ラベル表示]]=TRUE),テーブル1[[#This Row],[P(mg/dL)]],NA())</f>
        <v>#N/A</v>
      </c>
      <c r="R748" s="130" t="e">
        <f>IF(AND(テーブル1[[#This Row],[設定項目]]&lt;&gt;"",テーブル1[[#This Row],[ラベル表示]]=TRUE),テーブル1[[#This Row],[設定項目]],NA())</f>
        <v>#N/A</v>
      </c>
      <c r="S748" s="58" t="e">
        <f>IF(テーブル1[[#This Row],[設定項目]]&gt;=設定!$D$13,テーブル1[[#This Row],[val_J]],NA())</f>
        <v>#N/A</v>
      </c>
      <c r="T748" s="11" t="e">
        <f>IF(テーブル1[[#This Row],[設定項目]]&gt;=設定!$D$13,テーブル1[[#This Row],[val_K]],NA())</f>
        <v>#N/A</v>
      </c>
      <c r="U748" s="11" t="e">
        <f>IF(AND(テーブル1[[#This Row],[設定項目]]&lt;設定!$D$13,テーブル1[[#This Row],[設定項目]]&gt;=設定!$D$12),テーブル1[[#This Row],[val_J]],NA())</f>
        <v>#N/A</v>
      </c>
      <c r="V748" s="11" t="e">
        <f>IF(AND(テーブル1[[#This Row],[設定項目]]&lt;設定!$D$13,テーブル1[[#This Row],[設定項目]]&gt;=設定!$D$12),テーブル1[[#This Row],[val_K]],NA())</f>
        <v>#N/A</v>
      </c>
      <c r="W748" s="11" t="e">
        <f>IF(AND(テーブル1[[#This Row],[設定項目]]&lt;設定!$D$12,テーブル1[[#This Row],[設定項目]]&gt;=設定!$D$11),テーブル1[[#This Row],[val_J]],NA())</f>
        <v>#N/A</v>
      </c>
      <c r="X748" s="11" t="e">
        <f>IF(AND(テーブル1[[#This Row],[設定項目]]&lt;設定!$D$12,テーブル1[[#This Row],[設定項目]]&gt;=設定!$D$11),テーブル1[[#This Row],[val_K]],NA())</f>
        <v>#N/A</v>
      </c>
      <c r="Y748" s="11" t="e">
        <f>IF(AND(テーブル1[[#This Row],[設定項目]]&lt;設定!$D$11,テーブル1[[#This Row],[設定項目]]&gt;=設定!$D$10),テーブル1[[#This Row],[val_J]],NA())</f>
        <v>#N/A</v>
      </c>
      <c r="Z748" s="11" t="e">
        <f>IF(AND(テーブル1[[#This Row],[設定項目]]&lt;設定!$D$11,テーブル1[[#This Row],[設定項目]]&gt;=設定!$D$10),テーブル1[[#This Row],[val_K]],NA())</f>
        <v>#N/A</v>
      </c>
      <c r="AA748" s="11" t="e">
        <f>IF(AND(テーブル1[[#This Row],[設定項目]]&lt;設定!$D$10,テーブル1[[#This Row],[設定項目]]&gt;=設定!$D$9),テーブル1[[#This Row],[val_J]],NA())</f>
        <v>#N/A</v>
      </c>
      <c r="AB748" s="11" t="e">
        <f>IF(AND(テーブル1[[#This Row],[設定項目]]&lt;設定!$D$10,テーブル1[[#This Row],[設定項目]]&gt;=設定!$D$9),テーブル1[[#This Row],[val_K]],NA())</f>
        <v>#N/A</v>
      </c>
      <c r="AC748" s="11" t="e">
        <f>IF(AND(テーブル1[[#This Row],[設定項目]]&lt;設定!$F$8,テーブル1[[#This Row],[設定項目]]&lt;&gt;""),テーブル1[[#This Row],[val_J]],NA())</f>
        <v>#N/A</v>
      </c>
      <c r="AD748" s="11" t="e">
        <f>IF(AND(テーブル1[[#This Row],[設定項目]]&lt;設定!$F$8,テーブル1[[#This Row],[設定項目]]&lt;&gt;""),テーブル1[[#This Row],[val_K]],NA())</f>
        <v>#N/A</v>
      </c>
      <c r="AE748" s="11">
        <f>IF(AND('グラフ(cCa-P)'!$I$11="ON",テーブル1[[#This Row],[ラベル表示]]=TRUE),テーブル1[[#This Row],[名前]],"")</f>
        <v>0</v>
      </c>
      <c r="AF748" s="11">
        <f>IF(AND('グラフ(PTH-cCa,P)'!$I$31="ON",テーブル1[[#This Row],[ラベル表示]]=TRUE),テーブル1[[#This Row],[名前]],"")</f>
        <v>0</v>
      </c>
      <c r="AG748" s="11">
        <f>IF(AND('グラフ(PTH-cCa,P)'!$Y$31="ON",テーブル1[[#This Row],[ラベル表示]]=TRUE),テーブル1[[#This Row],[名前]],"")</f>
        <v>0</v>
      </c>
      <c r="AH748" s="76">
        <f t="shared" si="23"/>
        <v>0</v>
      </c>
    </row>
    <row r="749" spans="2:34" ht="20.399999999999999" customHeight="1" x14ac:dyDescent="0.45">
      <c r="B749" s="129" t="b">
        <v>1</v>
      </c>
      <c r="C749" s="88">
        <f t="shared" si="22"/>
        <v>745</v>
      </c>
      <c r="D749" s="144"/>
      <c r="E749" s="8"/>
      <c r="F749" s="8"/>
      <c r="G749" s="8"/>
      <c r="H749" s="8"/>
      <c r="I749" s="8"/>
      <c r="J749" s="8"/>
      <c r="K749" s="136" t="str">
        <f>テーブル1[[#This Row],[cCa(mg/dL) '[自動計算']_グラフ表示用]]</f>
        <v/>
      </c>
      <c r="L749" s="8"/>
      <c r="M749" s="8"/>
      <c r="N749" s="59"/>
      <c r="O7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49" s="130" t="e">
        <f>IF(AND(テーブル1[[#This Row],[cCa(mg/dL) '[自動計算']_グラフ表示用]]&lt;&gt;"",テーブル1[[#This Row],[ラベル表示]]=TRUE),テーブル1[[#This Row],[cCa(mg/dL) '[自動計算']_グラフ表示用]],NA())</f>
        <v>#N/A</v>
      </c>
      <c r="Q749" s="130" t="e">
        <f>IF(AND(テーブル1[[#This Row],[P(mg/dL)]]&lt;&gt;"",テーブル1[[#This Row],[ラベル表示]]=TRUE),テーブル1[[#This Row],[P(mg/dL)]],NA())</f>
        <v>#N/A</v>
      </c>
      <c r="R749" s="130" t="e">
        <f>IF(AND(テーブル1[[#This Row],[設定項目]]&lt;&gt;"",テーブル1[[#This Row],[ラベル表示]]=TRUE),テーブル1[[#This Row],[設定項目]],NA())</f>
        <v>#N/A</v>
      </c>
      <c r="S749" s="58" t="e">
        <f>IF(テーブル1[[#This Row],[設定項目]]&gt;=設定!$D$13,テーブル1[[#This Row],[val_J]],NA())</f>
        <v>#N/A</v>
      </c>
      <c r="T749" s="11" t="e">
        <f>IF(テーブル1[[#This Row],[設定項目]]&gt;=設定!$D$13,テーブル1[[#This Row],[val_K]],NA())</f>
        <v>#N/A</v>
      </c>
      <c r="U749" s="11" t="e">
        <f>IF(AND(テーブル1[[#This Row],[設定項目]]&lt;設定!$D$13,テーブル1[[#This Row],[設定項目]]&gt;=設定!$D$12),テーブル1[[#This Row],[val_J]],NA())</f>
        <v>#N/A</v>
      </c>
      <c r="V749" s="11" t="e">
        <f>IF(AND(テーブル1[[#This Row],[設定項目]]&lt;設定!$D$13,テーブル1[[#This Row],[設定項目]]&gt;=設定!$D$12),テーブル1[[#This Row],[val_K]],NA())</f>
        <v>#N/A</v>
      </c>
      <c r="W749" s="11" t="e">
        <f>IF(AND(テーブル1[[#This Row],[設定項目]]&lt;設定!$D$12,テーブル1[[#This Row],[設定項目]]&gt;=設定!$D$11),テーブル1[[#This Row],[val_J]],NA())</f>
        <v>#N/A</v>
      </c>
      <c r="X749" s="11" t="e">
        <f>IF(AND(テーブル1[[#This Row],[設定項目]]&lt;設定!$D$12,テーブル1[[#This Row],[設定項目]]&gt;=設定!$D$11),テーブル1[[#This Row],[val_K]],NA())</f>
        <v>#N/A</v>
      </c>
      <c r="Y749" s="11" t="e">
        <f>IF(AND(テーブル1[[#This Row],[設定項目]]&lt;設定!$D$11,テーブル1[[#This Row],[設定項目]]&gt;=設定!$D$10),テーブル1[[#This Row],[val_J]],NA())</f>
        <v>#N/A</v>
      </c>
      <c r="Z749" s="11" t="e">
        <f>IF(AND(テーブル1[[#This Row],[設定項目]]&lt;設定!$D$11,テーブル1[[#This Row],[設定項目]]&gt;=設定!$D$10),テーブル1[[#This Row],[val_K]],NA())</f>
        <v>#N/A</v>
      </c>
      <c r="AA749" s="11" t="e">
        <f>IF(AND(テーブル1[[#This Row],[設定項目]]&lt;設定!$D$10,テーブル1[[#This Row],[設定項目]]&gt;=設定!$D$9),テーブル1[[#This Row],[val_J]],NA())</f>
        <v>#N/A</v>
      </c>
      <c r="AB749" s="11" t="e">
        <f>IF(AND(テーブル1[[#This Row],[設定項目]]&lt;設定!$D$10,テーブル1[[#This Row],[設定項目]]&gt;=設定!$D$9),テーブル1[[#This Row],[val_K]],NA())</f>
        <v>#N/A</v>
      </c>
      <c r="AC749" s="11" t="e">
        <f>IF(AND(テーブル1[[#This Row],[設定項目]]&lt;設定!$F$8,テーブル1[[#This Row],[設定項目]]&lt;&gt;""),テーブル1[[#This Row],[val_J]],NA())</f>
        <v>#N/A</v>
      </c>
      <c r="AD749" s="11" t="e">
        <f>IF(AND(テーブル1[[#This Row],[設定項目]]&lt;設定!$F$8,テーブル1[[#This Row],[設定項目]]&lt;&gt;""),テーブル1[[#This Row],[val_K]],NA())</f>
        <v>#N/A</v>
      </c>
      <c r="AE749" s="11">
        <f>IF(AND('グラフ(cCa-P)'!$I$11="ON",テーブル1[[#This Row],[ラベル表示]]=TRUE),テーブル1[[#This Row],[名前]],"")</f>
        <v>0</v>
      </c>
      <c r="AF749" s="11">
        <f>IF(AND('グラフ(PTH-cCa,P)'!$I$31="ON",テーブル1[[#This Row],[ラベル表示]]=TRUE),テーブル1[[#This Row],[名前]],"")</f>
        <v>0</v>
      </c>
      <c r="AG749" s="11">
        <f>IF(AND('グラフ(PTH-cCa,P)'!$Y$31="ON",テーブル1[[#This Row],[ラベル表示]]=TRUE),テーブル1[[#This Row],[名前]],"")</f>
        <v>0</v>
      </c>
      <c r="AH749" s="76">
        <f t="shared" si="23"/>
        <v>0</v>
      </c>
    </row>
    <row r="750" spans="2:34" ht="20.399999999999999" customHeight="1" x14ac:dyDescent="0.45">
      <c r="B750" s="129" t="b">
        <v>1</v>
      </c>
      <c r="C750" s="88">
        <f t="shared" si="22"/>
        <v>746</v>
      </c>
      <c r="D750" s="144"/>
      <c r="E750" s="8"/>
      <c r="F750" s="8"/>
      <c r="G750" s="8"/>
      <c r="H750" s="8"/>
      <c r="I750" s="8"/>
      <c r="J750" s="8"/>
      <c r="K750" s="136" t="str">
        <f>テーブル1[[#This Row],[cCa(mg/dL) '[自動計算']_グラフ表示用]]</f>
        <v/>
      </c>
      <c r="L750" s="8"/>
      <c r="M750" s="8"/>
      <c r="N750" s="59"/>
      <c r="O7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0" s="130" t="e">
        <f>IF(AND(テーブル1[[#This Row],[cCa(mg/dL) '[自動計算']_グラフ表示用]]&lt;&gt;"",テーブル1[[#This Row],[ラベル表示]]=TRUE),テーブル1[[#This Row],[cCa(mg/dL) '[自動計算']_グラフ表示用]],NA())</f>
        <v>#N/A</v>
      </c>
      <c r="Q750" s="130" t="e">
        <f>IF(AND(テーブル1[[#This Row],[P(mg/dL)]]&lt;&gt;"",テーブル1[[#This Row],[ラベル表示]]=TRUE),テーブル1[[#This Row],[P(mg/dL)]],NA())</f>
        <v>#N/A</v>
      </c>
      <c r="R750" s="130" t="e">
        <f>IF(AND(テーブル1[[#This Row],[設定項目]]&lt;&gt;"",テーブル1[[#This Row],[ラベル表示]]=TRUE),テーブル1[[#This Row],[設定項目]],NA())</f>
        <v>#N/A</v>
      </c>
      <c r="S750" s="58" t="e">
        <f>IF(テーブル1[[#This Row],[設定項目]]&gt;=設定!$D$13,テーブル1[[#This Row],[val_J]],NA())</f>
        <v>#N/A</v>
      </c>
      <c r="T750" s="11" t="e">
        <f>IF(テーブル1[[#This Row],[設定項目]]&gt;=設定!$D$13,テーブル1[[#This Row],[val_K]],NA())</f>
        <v>#N/A</v>
      </c>
      <c r="U750" s="11" t="e">
        <f>IF(AND(テーブル1[[#This Row],[設定項目]]&lt;設定!$D$13,テーブル1[[#This Row],[設定項目]]&gt;=設定!$D$12),テーブル1[[#This Row],[val_J]],NA())</f>
        <v>#N/A</v>
      </c>
      <c r="V750" s="11" t="e">
        <f>IF(AND(テーブル1[[#This Row],[設定項目]]&lt;設定!$D$13,テーブル1[[#This Row],[設定項目]]&gt;=設定!$D$12),テーブル1[[#This Row],[val_K]],NA())</f>
        <v>#N/A</v>
      </c>
      <c r="W750" s="11" t="e">
        <f>IF(AND(テーブル1[[#This Row],[設定項目]]&lt;設定!$D$12,テーブル1[[#This Row],[設定項目]]&gt;=設定!$D$11),テーブル1[[#This Row],[val_J]],NA())</f>
        <v>#N/A</v>
      </c>
      <c r="X750" s="11" t="e">
        <f>IF(AND(テーブル1[[#This Row],[設定項目]]&lt;設定!$D$12,テーブル1[[#This Row],[設定項目]]&gt;=設定!$D$11),テーブル1[[#This Row],[val_K]],NA())</f>
        <v>#N/A</v>
      </c>
      <c r="Y750" s="11" t="e">
        <f>IF(AND(テーブル1[[#This Row],[設定項目]]&lt;設定!$D$11,テーブル1[[#This Row],[設定項目]]&gt;=設定!$D$10),テーブル1[[#This Row],[val_J]],NA())</f>
        <v>#N/A</v>
      </c>
      <c r="Z750" s="11" t="e">
        <f>IF(AND(テーブル1[[#This Row],[設定項目]]&lt;設定!$D$11,テーブル1[[#This Row],[設定項目]]&gt;=設定!$D$10),テーブル1[[#This Row],[val_K]],NA())</f>
        <v>#N/A</v>
      </c>
      <c r="AA750" s="11" t="e">
        <f>IF(AND(テーブル1[[#This Row],[設定項目]]&lt;設定!$D$10,テーブル1[[#This Row],[設定項目]]&gt;=設定!$D$9),テーブル1[[#This Row],[val_J]],NA())</f>
        <v>#N/A</v>
      </c>
      <c r="AB750" s="11" t="e">
        <f>IF(AND(テーブル1[[#This Row],[設定項目]]&lt;設定!$D$10,テーブル1[[#This Row],[設定項目]]&gt;=設定!$D$9),テーブル1[[#This Row],[val_K]],NA())</f>
        <v>#N/A</v>
      </c>
      <c r="AC750" s="11" t="e">
        <f>IF(AND(テーブル1[[#This Row],[設定項目]]&lt;設定!$F$8,テーブル1[[#This Row],[設定項目]]&lt;&gt;""),テーブル1[[#This Row],[val_J]],NA())</f>
        <v>#N/A</v>
      </c>
      <c r="AD750" s="11" t="e">
        <f>IF(AND(テーブル1[[#This Row],[設定項目]]&lt;設定!$F$8,テーブル1[[#This Row],[設定項目]]&lt;&gt;""),テーブル1[[#This Row],[val_K]],NA())</f>
        <v>#N/A</v>
      </c>
      <c r="AE750" s="11">
        <f>IF(AND('グラフ(cCa-P)'!$I$11="ON",テーブル1[[#This Row],[ラベル表示]]=TRUE),テーブル1[[#This Row],[名前]],"")</f>
        <v>0</v>
      </c>
      <c r="AF750" s="11">
        <f>IF(AND('グラフ(PTH-cCa,P)'!$I$31="ON",テーブル1[[#This Row],[ラベル表示]]=TRUE),テーブル1[[#This Row],[名前]],"")</f>
        <v>0</v>
      </c>
      <c r="AG750" s="11">
        <f>IF(AND('グラフ(PTH-cCa,P)'!$Y$31="ON",テーブル1[[#This Row],[ラベル表示]]=TRUE),テーブル1[[#This Row],[名前]],"")</f>
        <v>0</v>
      </c>
      <c r="AH750" s="76">
        <f t="shared" si="23"/>
        <v>0</v>
      </c>
    </row>
    <row r="751" spans="2:34" ht="20.399999999999999" customHeight="1" x14ac:dyDescent="0.45">
      <c r="B751" s="129" t="b">
        <v>1</v>
      </c>
      <c r="C751" s="88">
        <f t="shared" si="22"/>
        <v>747</v>
      </c>
      <c r="D751" s="144"/>
      <c r="E751" s="8"/>
      <c r="F751" s="8"/>
      <c r="G751" s="8"/>
      <c r="H751" s="8"/>
      <c r="I751" s="8"/>
      <c r="J751" s="8"/>
      <c r="K751" s="136" t="str">
        <f>テーブル1[[#This Row],[cCa(mg/dL) '[自動計算']_グラフ表示用]]</f>
        <v/>
      </c>
      <c r="L751" s="8"/>
      <c r="M751" s="8"/>
      <c r="N751" s="59"/>
      <c r="O7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1" s="130" t="e">
        <f>IF(AND(テーブル1[[#This Row],[cCa(mg/dL) '[自動計算']_グラフ表示用]]&lt;&gt;"",テーブル1[[#This Row],[ラベル表示]]=TRUE),テーブル1[[#This Row],[cCa(mg/dL) '[自動計算']_グラフ表示用]],NA())</f>
        <v>#N/A</v>
      </c>
      <c r="Q751" s="130" t="e">
        <f>IF(AND(テーブル1[[#This Row],[P(mg/dL)]]&lt;&gt;"",テーブル1[[#This Row],[ラベル表示]]=TRUE),テーブル1[[#This Row],[P(mg/dL)]],NA())</f>
        <v>#N/A</v>
      </c>
      <c r="R751" s="130" t="e">
        <f>IF(AND(テーブル1[[#This Row],[設定項目]]&lt;&gt;"",テーブル1[[#This Row],[ラベル表示]]=TRUE),テーブル1[[#This Row],[設定項目]],NA())</f>
        <v>#N/A</v>
      </c>
      <c r="S751" s="58" t="e">
        <f>IF(テーブル1[[#This Row],[設定項目]]&gt;=設定!$D$13,テーブル1[[#This Row],[val_J]],NA())</f>
        <v>#N/A</v>
      </c>
      <c r="T751" s="11" t="e">
        <f>IF(テーブル1[[#This Row],[設定項目]]&gt;=設定!$D$13,テーブル1[[#This Row],[val_K]],NA())</f>
        <v>#N/A</v>
      </c>
      <c r="U751" s="11" t="e">
        <f>IF(AND(テーブル1[[#This Row],[設定項目]]&lt;設定!$D$13,テーブル1[[#This Row],[設定項目]]&gt;=設定!$D$12),テーブル1[[#This Row],[val_J]],NA())</f>
        <v>#N/A</v>
      </c>
      <c r="V751" s="11" t="e">
        <f>IF(AND(テーブル1[[#This Row],[設定項目]]&lt;設定!$D$13,テーブル1[[#This Row],[設定項目]]&gt;=設定!$D$12),テーブル1[[#This Row],[val_K]],NA())</f>
        <v>#N/A</v>
      </c>
      <c r="W751" s="11" t="e">
        <f>IF(AND(テーブル1[[#This Row],[設定項目]]&lt;設定!$D$12,テーブル1[[#This Row],[設定項目]]&gt;=設定!$D$11),テーブル1[[#This Row],[val_J]],NA())</f>
        <v>#N/A</v>
      </c>
      <c r="X751" s="11" t="e">
        <f>IF(AND(テーブル1[[#This Row],[設定項目]]&lt;設定!$D$12,テーブル1[[#This Row],[設定項目]]&gt;=設定!$D$11),テーブル1[[#This Row],[val_K]],NA())</f>
        <v>#N/A</v>
      </c>
      <c r="Y751" s="11" t="e">
        <f>IF(AND(テーブル1[[#This Row],[設定項目]]&lt;設定!$D$11,テーブル1[[#This Row],[設定項目]]&gt;=設定!$D$10),テーブル1[[#This Row],[val_J]],NA())</f>
        <v>#N/A</v>
      </c>
      <c r="Z751" s="11" t="e">
        <f>IF(AND(テーブル1[[#This Row],[設定項目]]&lt;設定!$D$11,テーブル1[[#This Row],[設定項目]]&gt;=設定!$D$10),テーブル1[[#This Row],[val_K]],NA())</f>
        <v>#N/A</v>
      </c>
      <c r="AA751" s="11" t="e">
        <f>IF(AND(テーブル1[[#This Row],[設定項目]]&lt;設定!$D$10,テーブル1[[#This Row],[設定項目]]&gt;=設定!$D$9),テーブル1[[#This Row],[val_J]],NA())</f>
        <v>#N/A</v>
      </c>
      <c r="AB751" s="11" t="e">
        <f>IF(AND(テーブル1[[#This Row],[設定項目]]&lt;設定!$D$10,テーブル1[[#This Row],[設定項目]]&gt;=設定!$D$9),テーブル1[[#This Row],[val_K]],NA())</f>
        <v>#N/A</v>
      </c>
      <c r="AC751" s="11" t="e">
        <f>IF(AND(テーブル1[[#This Row],[設定項目]]&lt;設定!$F$8,テーブル1[[#This Row],[設定項目]]&lt;&gt;""),テーブル1[[#This Row],[val_J]],NA())</f>
        <v>#N/A</v>
      </c>
      <c r="AD751" s="11" t="e">
        <f>IF(AND(テーブル1[[#This Row],[設定項目]]&lt;設定!$F$8,テーブル1[[#This Row],[設定項目]]&lt;&gt;""),テーブル1[[#This Row],[val_K]],NA())</f>
        <v>#N/A</v>
      </c>
      <c r="AE751" s="11">
        <f>IF(AND('グラフ(cCa-P)'!$I$11="ON",テーブル1[[#This Row],[ラベル表示]]=TRUE),テーブル1[[#This Row],[名前]],"")</f>
        <v>0</v>
      </c>
      <c r="AF751" s="11">
        <f>IF(AND('グラフ(PTH-cCa,P)'!$I$31="ON",テーブル1[[#This Row],[ラベル表示]]=TRUE),テーブル1[[#This Row],[名前]],"")</f>
        <v>0</v>
      </c>
      <c r="AG751" s="11">
        <f>IF(AND('グラフ(PTH-cCa,P)'!$Y$31="ON",テーブル1[[#This Row],[ラベル表示]]=TRUE),テーブル1[[#This Row],[名前]],"")</f>
        <v>0</v>
      </c>
      <c r="AH751" s="76">
        <f t="shared" si="23"/>
        <v>0</v>
      </c>
    </row>
    <row r="752" spans="2:34" ht="20.399999999999999" customHeight="1" x14ac:dyDescent="0.45">
      <c r="B752" s="129" t="b">
        <v>1</v>
      </c>
      <c r="C752" s="88">
        <f t="shared" si="22"/>
        <v>748</v>
      </c>
      <c r="D752" s="144"/>
      <c r="E752" s="8"/>
      <c r="F752" s="8"/>
      <c r="G752" s="8"/>
      <c r="H752" s="8"/>
      <c r="I752" s="8"/>
      <c r="J752" s="8"/>
      <c r="K752" s="136" t="str">
        <f>テーブル1[[#This Row],[cCa(mg/dL) '[自動計算']_グラフ表示用]]</f>
        <v/>
      </c>
      <c r="L752" s="8"/>
      <c r="M752" s="8"/>
      <c r="N752" s="59"/>
      <c r="O7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2" s="130" t="e">
        <f>IF(AND(テーブル1[[#This Row],[cCa(mg/dL) '[自動計算']_グラフ表示用]]&lt;&gt;"",テーブル1[[#This Row],[ラベル表示]]=TRUE),テーブル1[[#This Row],[cCa(mg/dL) '[自動計算']_グラフ表示用]],NA())</f>
        <v>#N/A</v>
      </c>
      <c r="Q752" s="130" t="e">
        <f>IF(AND(テーブル1[[#This Row],[P(mg/dL)]]&lt;&gt;"",テーブル1[[#This Row],[ラベル表示]]=TRUE),テーブル1[[#This Row],[P(mg/dL)]],NA())</f>
        <v>#N/A</v>
      </c>
      <c r="R752" s="130" t="e">
        <f>IF(AND(テーブル1[[#This Row],[設定項目]]&lt;&gt;"",テーブル1[[#This Row],[ラベル表示]]=TRUE),テーブル1[[#This Row],[設定項目]],NA())</f>
        <v>#N/A</v>
      </c>
      <c r="S752" s="58" t="e">
        <f>IF(テーブル1[[#This Row],[設定項目]]&gt;=設定!$D$13,テーブル1[[#This Row],[val_J]],NA())</f>
        <v>#N/A</v>
      </c>
      <c r="T752" s="11" t="e">
        <f>IF(テーブル1[[#This Row],[設定項目]]&gt;=設定!$D$13,テーブル1[[#This Row],[val_K]],NA())</f>
        <v>#N/A</v>
      </c>
      <c r="U752" s="11" t="e">
        <f>IF(AND(テーブル1[[#This Row],[設定項目]]&lt;設定!$D$13,テーブル1[[#This Row],[設定項目]]&gt;=設定!$D$12),テーブル1[[#This Row],[val_J]],NA())</f>
        <v>#N/A</v>
      </c>
      <c r="V752" s="11" t="e">
        <f>IF(AND(テーブル1[[#This Row],[設定項目]]&lt;設定!$D$13,テーブル1[[#This Row],[設定項目]]&gt;=設定!$D$12),テーブル1[[#This Row],[val_K]],NA())</f>
        <v>#N/A</v>
      </c>
      <c r="W752" s="11" t="e">
        <f>IF(AND(テーブル1[[#This Row],[設定項目]]&lt;設定!$D$12,テーブル1[[#This Row],[設定項目]]&gt;=設定!$D$11),テーブル1[[#This Row],[val_J]],NA())</f>
        <v>#N/A</v>
      </c>
      <c r="X752" s="11" t="e">
        <f>IF(AND(テーブル1[[#This Row],[設定項目]]&lt;設定!$D$12,テーブル1[[#This Row],[設定項目]]&gt;=設定!$D$11),テーブル1[[#This Row],[val_K]],NA())</f>
        <v>#N/A</v>
      </c>
      <c r="Y752" s="11" t="e">
        <f>IF(AND(テーブル1[[#This Row],[設定項目]]&lt;設定!$D$11,テーブル1[[#This Row],[設定項目]]&gt;=設定!$D$10),テーブル1[[#This Row],[val_J]],NA())</f>
        <v>#N/A</v>
      </c>
      <c r="Z752" s="11" t="e">
        <f>IF(AND(テーブル1[[#This Row],[設定項目]]&lt;設定!$D$11,テーブル1[[#This Row],[設定項目]]&gt;=設定!$D$10),テーブル1[[#This Row],[val_K]],NA())</f>
        <v>#N/A</v>
      </c>
      <c r="AA752" s="11" t="e">
        <f>IF(AND(テーブル1[[#This Row],[設定項目]]&lt;設定!$D$10,テーブル1[[#This Row],[設定項目]]&gt;=設定!$D$9),テーブル1[[#This Row],[val_J]],NA())</f>
        <v>#N/A</v>
      </c>
      <c r="AB752" s="11" t="e">
        <f>IF(AND(テーブル1[[#This Row],[設定項目]]&lt;設定!$D$10,テーブル1[[#This Row],[設定項目]]&gt;=設定!$D$9),テーブル1[[#This Row],[val_K]],NA())</f>
        <v>#N/A</v>
      </c>
      <c r="AC752" s="11" t="e">
        <f>IF(AND(テーブル1[[#This Row],[設定項目]]&lt;設定!$F$8,テーブル1[[#This Row],[設定項目]]&lt;&gt;""),テーブル1[[#This Row],[val_J]],NA())</f>
        <v>#N/A</v>
      </c>
      <c r="AD752" s="11" t="e">
        <f>IF(AND(テーブル1[[#This Row],[設定項目]]&lt;設定!$F$8,テーブル1[[#This Row],[設定項目]]&lt;&gt;""),テーブル1[[#This Row],[val_K]],NA())</f>
        <v>#N/A</v>
      </c>
      <c r="AE752" s="11">
        <f>IF(AND('グラフ(cCa-P)'!$I$11="ON",テーブル1[[#This Row],[ラベル表示]]=TRUE),テーブル1[[#This Row],[名前]],"")</f>
        <v>0</v>
      </c>
      <c r="AF752" s="11">
        <f>IF(AND('グラフ(PTH-cCa,P)'!$I$31="ON",テーブル1[[#This Row],[ラベル表示]]=TRUE),テーブル1[[#This Row],[名前]],"")</f>
        <v>0</v>
      </c>
      <c r="AG752" s="11">
        <f>IF(AND('グラフ(PTH-cCa,P)'!$Y$31="ON",テーブル1[[#This Row],[ラベル表示]]=TRUE),テーブル1[[#This Row],[名前]],"")</f>
        <v>0</v>
      </c>
      <c r="AH752" s="76">
        <f t="shared" si="23"/>
        <v>0</v>
      </c>
    </row>
    <row r="753" spans="2:34" ht="20.399999999999999" customHeight="1" x14ac:dyDescent="0.45">
      <c r="B753" s="129" t="b">
        <v>1</v>
      </c>
      <c r="C753" s="88">
        <f t="shared" si="22"/>
        <v>749</v>
      </c>
      <c r="D753" s="144"/>
      <c r="E753" s="8"/>
      <c r="F753" s="8"/>
      <c r="G753" s="8"/>
      <c r="H753" s="8"/>
      <c r="I753" s="8"/>
      <c r="J753" s="8"/>
      <c r="K753" s="136" t="str">
        <f>テーブル1[[#This Row],[cCa(mg/dL) '[自動計算']_グラフ表示用]]</f>
        <v/>
      </c>
      <c r="L753" s="8"/>
      <c r="M753" s="8"/>
      <c r="N753" s="59"/>
      <c r="O7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3" s="130" t="e">
        <f>IF(AND(テーブル1[[#This Row],[cCa(mg/dL) '[自動計算']_グラフ表示用]]&lt;&gt;"",テーブル1[[#This Row],[ラベル表示]]=TRUE),テーブル1[[#This Row],[cCa(mg/dL) '[自動計算']_グラフ表示用]],NA())</f>
        <v>#N/A</v>
      </c>
      <c r="Q753" s="130" t="e">
        <f>IF(AND(テーブル1[[#This Row],[P(mg/dL)]]&lt;&gt;"",テーブル1[[#This Row],[ラベル表示]]=TRUE),テーブル1[[#This Row],[P(mg/dL)]],NA())</f>
        <v>#N/A</v>
      </c>
      <c r="R753" s="130" t="e">
        <f>IF(AND(テーブル1[[#This Row],[設定項目]]&lt;&gt;"",テーブル1[[#This Row],[ラベル表示]]=TRUE),テーブル1[[#This Row],[設定項目]],NA())</f>
        <v>#N/A</v>
      </c>
      <c r="S753" s="58" t="e">
        <f>IF(テーブル1[[#This Row],[設定項目]]&gt;=設定!$D$13,テーブル1[[#This Row],[val_J]],NA())</f>
        <v>#N/A</v>
      </c>
      <c r="T753" s="11" t="e">
        <f>IF(テーブル1[[#This Row],[設定項目]]&gt;=設定!$D$13,テーブル1[[#This Row],[val_K]],NA())</f>
        <v>#N/A</v>
      </c>
      <c r="U753" s="11" t="e">
        <f>IF(AND(テーブル1[[#This Row],[設定項目]]&lt;設定!$D$13,テーブル1[[#This Row],[設定項目]]&gt;=設定!$D$12),テーブル1[[#This Row],[val_J]],NA())</f>
        <v>#N/A</v>
      </c>
      <c r="V753" s="11" t="e">
        <f>IF(AND(テーブル1[[#This Row],[設定項目]]&lt;設定!$D$13,テーブル1[[#This Row],[設定項目]]&gt;=設定!$D$12),テーブル1[[#This Row],[val_K]],NA())</f>
        <v>#N/A</v>
      </c>
      <c r="W753" s="11" t="e">
        <f>IF(AND(テーブル1[[#This Row],[設定項目]]&lt;設定!$D$12,テーブル1[[#This Row],[設定項目]]&gt;=設定!$D$11),テーブル1[[#This Row],[val_J]],NA())</f>
        <v>#N/A</v>
      </c>
      <c r="X753" s="11" t="e">
        <f>IF(AND(テーブル1[[#This Row],[設定項目]]&lt;設定!$D$12,テーブル1[[#This Row],[設定項目]]&gt;=設定!$D$11),テーブル1[[#This Row],[val_K]],NA())</f>
        <v>#N/A</v>
      </c>
      <c r="Y753" s="11" t="e">
        <f>IF(AND(テーブル1[[#This Row],[設定項目]]&lt;設定!$D$11,テーブル1[[#This Row],[設定項目]]&gt;=設定!$D$10),テーブル1[[#This Row],[val_J]],NA())</f>
        <v>#N/A</v>
      </c>
      <c r="Z753" s="11" t="e">
        <f>IF(AND(テーブル1[[#This Row],[設定項目]]&lt;設定!$D$11,テーブル1[[#This Row],[設定項目]]&gt;=設定!$D$10),テーブル1[[#This Row],[val_K]],NA())</f>
        <v>#N/A</v>
      </c>
      <c r="AA753" s="11" t="e">
        <f>IF(AND(テーブル1[[#This Row],[設定項目]]&lt;設定!$D$10,テーブル1[[#This Row],[設定項目]]&gt;=設定!$D$9),テーブル1[[#This Row],[val_J]],NA())</f>
        <v>#N/A</v>
      </c>
      <c r="AB753" s="11" t="e">
        <f>IF(AND(テーブル1[[#This Row],[設定項目]]&lt;設定!$D$10,テーブル1[[#This Row],[設定項目]]&gt;=設定!$D$9),テーブル1[[#This Row],[val_K]],NA())</f>
        <v>#N/A</v>
      </c>
      <c r="AC753" s="11" t="e">
        <f>IF(AND(テーブル1[[#This Row],[設定項目]]&lt;設定!$F$8,テーブル1[[#This Row],[設定項目]]&lt;&gt;""),テーブル1[[#This Row],[val_J]],NA())</f>
        <v>#N/A</v>
      </c>
      <c r="AD753" s="11" t="e">
        <f>IF(AND(テーブル1[[#This Row],[設定項目]]&lt;設定!$F$8,テーブル1[[#This Row],[設定項目]]&lt;&gt;""),テーブル1[[#This Row],[val_K]],NA())</f>
        <v>#N/A</v>
      </c>
      <c r="AE753" s="11">
        <f>IF(AND('グラフ(cCa-P)'!$I$11="ON",テーブル1[[#This Row],[ラベル表示]]=TRUE),テーブル1[[#This Row],[名前]],"")</f>
        <v>0</v>
      </c>
      <c r="AF753" s="11">
        <f>IF(AND('グラフ(PTH-cCa,P)'!$I$31="ON",テーブル1[[#This Row],[ラベル表示]]=TRUE),テーブル1[[#This Row],[名前]],"")</f>
        <v>0</v>
      </c>
      <c r="AG753" s="11">
        <f>IF(AND('グラフ(PTH-cCa,P)'!$Y$31="ON",テーブル1[[#This Row],[ラベル表示]]=TRUE),テーブル1[[#This Row],[名前]],"")</f>
        <v>0</v>
      </c>
      <c r="AH753" s="76">
        <f t="shared" si="23"/>
        <v>0</v>
      </c>
    </row>
    <row r="754" spans="2:34" ht="20.399999999999999" customHeight="1" x14ac:dyDescent="0.45">
      <c r="B754" s="129" t="b">
        <v>1</v>
      </c>
      <c r="C754" s="88">
        <f t="shared" si="22"/>
        <v>750</v>
      </c>
      <c r="D754" s="144"/>
      <c r="E754" s="8"/>
      <c r="F754" s="8"/>
      <c r="G754" s="8"/>
      <c r="H754" s="8"/>
      <c r="I754" s="8"/>
      <c r="J754" s="8"/>
      <c r="K754" s="136" t="str">
        <f>テーブル1[[#This Row],[cCa(mg/dL) '[自動計算']_グラフ表示用]]</f>
        <v/>
      </c>
      <c r="L754" s="8"/>
      <c r="M754" s="8"/>
      <c r="N754" s="59"/>
      <c r="O7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4" s="130" t="e">
        <f>IF(AND(テーブル1[[#This Row],[cCa(mg/dL) '[自動計算']_グラフ表示用]]&lt;&gt;"",テーブル1[[#This Row],[ラベル表示]]=TRUE),テーブル1[[#This Row],[cCa(mg/dL) '[自動計算']_グラフ表示用]],NA())</f>
        <v>#N/A</v>
      </c>
      <c r="Q754" s="130" t="e">
        <f>IF(AND(テーブル1[[#This Row],[P(mg/dL)]]&lt;&gt;"",テーブル1[[#This Row],[ラベル表示]]=TRUE),テーブル1[[#This Row],[P(mg/dL)]],NA())</f>
        <v>#N/A</v>
      </c>
      <c r="R754" s="130" t="e">
        <f>IF(AND(テーブル1[[#This Row],[設定項目]]&lt;&gt;"",テーブル1[[#This Row],[ラベル表示]]=TRUE),テーブル1[[#This Row],[設定項目]],NA())</f>
        <v>#N/A</v>
      </c>
      <c r="S754" s="58" t="e">
        <f>IF(テーブル1[[#This Row],[設定項目]]&gt;=設定!$D$13,テーブル1[[#This Row],[val_J]],NA())</f>
        <v>#N/A</v>
      </c>
      <c r="T754" s="11" t="e">
        <f>IF(テーブル1[[#This Row],[設定項目]]&gt;=設定!$D$13,テーブル1[[#This Row],[val_K]],NA())</f>
        <v>#N/A</v>
      </c>
      <c r="U754" s="11" t="e">
        <f>IF(AND(テーブル1[[#This Row],[設定項目]]&lt;設定!$D$13,テーブル1[[#This Row],[設定項目]]&gt;=設定!$D$12),テーブル1[[#This Row],[val_J]],NA())</f>
        <v>#N/A</v>
      </c>
      <c r="V754" s="11" t="e">
        <f>IF(AND(テーブル1[[#This Row],[設定項目]]&lt;設定!$D$13,テーブル1[[#This Row],[設定項目]]&gt;=設定!$D$12),テーブル1[[#This Row],[val_K]],NA())</f>
        <v>#N/A</v>
      </c>
      <c r="W754" s="11" t="e">
        <f>IF(AND(テーブル1[[#This Row],[設定項目]]&lt;設定!$D$12,テーブル1[[#This Row],[設定項目]]&gt;=設定!$D$11),テーブル1[[#This Row],[val_J]],NA())</f>
        <v>#N/A</v>
      </c>
      <c r="X754" s="11" t="e">
        <f>IF(AND(テーブル1[[#This Row],[設定項目]]&lt;設定!$D$12,テーブル1[[#This Row],[設定項目]]&gt;=設定!$D$11),テーブル1[[#This Row],[val_K]],NA())</f>
        <v>#N/A</v>
      </c>
      <c r="Y754" s="11" t="e">
        <f>IF(AND(テーブル1[[#This Row],[設定項目]]&lt;設定!$D$11,テーブル1[[#This Row],[設定項目]]&gt;=設定!$D$10),テーブル1[[#This Row],[val_J]],NA())</f>
        <v>#N/A</v>
      </c>
      <c r="Z754" s="11" t="e">
        <f>IF(AND(テーブル1[[#This Row],[設定項目]]&lt;設定!$D$11,テーブル1[[#This Row],[設定項目]]&gt;=設定!$D$10),テーブル1[[#This Row],[val_K]],NA())</f>
        <v>#N/A</v>
      </c>
      <c r="AA754" s="11" t="e">
        <f>IF(AND(テーブル1[[#This Row],[設定項目]]&lt;設定!$D$10,テーブル1[[#This Row],[設定項目]]&gt;=設定!$D$9),テーブル1[[#This Row],[val_J]],NA())</f>
        <v>#N/A</v>
      </c>
      <c r="AB754" s="11" t="e">
        <f>IF(AND(テーブル1[[#This Row],[設定項目]]&lt;設定!$D$10,テーブル1[[#This Row],[設定項目]]&gt;=設定!$D$9),テーブル1[[#This Row],[val_K]],NA())</f>
        <v>#N/A</v>
      </c>
      <c r="AC754" s="11" t="e">
        <f>IF(AND(テーブル1[[#This Row],[設定項目]]&lt;設定!$F$8,テーブル1[[#This Row],[設定項目]]&lt;&gt;""),テーブル1[[#This Row],[val_J]],NA())</f>
        <v>#N/A</v>
      </c>
      <c r="AD754" s="11" t="e">
        <f>IF(AND(テーブル1[[#This Row],[設定項目]]&lt;設定!$F$8,テーブル1[[#This Row],[設定項目]]&lt;&gt;""),テーブル1[[#This Row],[val_K]],NA())</f>
        <v>#N/A</v>
      </c>
      <c r="AE754" s="11">
        <f>IF(AND('グラフ(cCa-P)'!$I$11="ON",テーブル1[[#This Row],[ラベル表示]]=TRUE),テーブル1[[#This Row],[名前]],"")</f>
        <v>0</v>
      </c>
      <c r="AF754" s="11">
        <f>IF(AND('グラフ(PTH-cCa,P)'!$I$31="ON",テーブル1[[#This Row],[ラベル表示]]=TRUE),テーブル1[[#This Row],[名前]],"")</f>
        <v>0</v>
      </c>
      <c r="AG754" s="11">
        <f>IF(AND('グラフ(PTH-cCa,P)'!$Y$31="ON",テーブル1[[#This Row],[ラベル表示]]=TRUE),テーブル1[[#This Row],[名前]],"")</f>
        <v>0</v>
      </c>
      <c r="AH754" s="76">
        <f t="shared" si="23"/>
        <v>0</v>
      </c>
    </row>
    <row r="755" spans="2:34" ht="20.399999999999999" customHeight="1" x14ac:dyDescent="0.45">
      <c r="B755" s="129" t="b">
        <v>1</v>
      </c>
      <c r="C755" s="88">
        <f t="shared" si="22"/>
        <v>751</v>
      </c>
      <c r="D755" s="144"/>
      <c r="E755" s="8"/>
      <c r="F755" s="8"/>
      <c r="G755" s="8"/>
      <c r="H755" s="8"/>
      <c r="I755" s="8"/>
      <c r="J755" s="8"/>
      <c r="K755" s="136" t="str">
        <f>テーブル1[[#This Row],[cCa(mg/dL) '[自動計算']_グラフ表示用]]</f>
        <v/>
      </c>
      <c r="L755" s="8"/>
      <c r="M755" s="8"/>
      <c r="N755" s="59"/>
      <c r="O7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5" s="130" t="e">
        <f>IF(AND(テーブル1[[#This Row],[cCa(mg/dL) '[自動計算']_グラフ表示用]]&lt;&gt;"",テーブル1[[#This Row],[ラベル表示]]=TRUE),テーブル1[[#This Row],[cCa(mg/dL) '[自動計算']_グラフ表示用]],NA())</f>
        <v>#N/A</v>
      </c>
      <c r="Q755" s="130" t="e">
        <f>IF(AND(テーブル1[[#This Row],[P(mg/dL)]]&lt;&gt;"",テーブル1[[#This Row],[ラベル表示]]=TRUE),テーブル1[[#This Row],[P(mg/dL)]],NA())</f>
        <v>#N/A</v>
      </c>
      <c r="R755" s="130" t="e">
        <f>IF(AND(テーブル1[[#This Row],[設定項目]]&lt;&gt;"",テーブル1[[#This Row],[ラベル表示]]=TRUE),テーブル1[[#This Row],[設定項目]],NA())</f>
        <v>#N/A</v>
      </c>
      <c r="S755" s="58" t="e">
        <f>IF(テーブル1[[#This Row],[設定項目]]&gt;=設定!$D$13,テーブル1[[#This Row],[val_J]],NA())</f>
        <v>#N/A</v>
      </c>
      <c r="T755" s="11" t="e">
        <f>IF(テーブル1[[#This Row],[設定項目]]&gt;=設定!$D$13,テーブル1[[#This Row],[val_K]],NA())</f>
        <v>#N/A</v>
      </c>
      <c r="U755" s="11" t="e">
        <f>IF(AND(テーブル1[[#This Row],[設定項目]]&lt;設定!$D$13,テーブル1[[#This Row],[設定項目]]&gt;=設定!$D$12),テーブル1[[#This Row],[val_J]],NA())</f>
        <v>#N/A</v>
      </c>
      <c r="V755" s="11" t="e">
        <f>IF(AND(テーブル1[[#This Row],[設定項目]]&lt;設定!$D$13,テーブル1[[#This Row],[設定項目]]&gt;=設定!$D$12),テーブル1[[#This Row],[val_K]],NA())</f>
        <v>#N/A</v>
      </c>
      <c r="W755" s="11" t="e">
        <f>IF(AND(テーブル1[[#This Row],[設定項目]]&lt;設定!$D$12,テーブル1[[#This Row],[設定項目]]&gt;=設定!$D$11),テーブル1[[#This Row],[val_J]],NA())</f>
        <v>#N/A</v>
      </c>
      <c r="X755" s="11" t="e">
        <f>IF(AND(テーブル1[[#This Row],[設定項目]]&lt;設定!$D$12,テーブル1[[#This Row],[設定項目]]&gt;=設定!$D$11),テーブル1[[#This Row],[val_K]],NA())</f>
        <v>#N/A</v>
      </c>
      <c r="Y755" s="11" t="e">
        <f>IF(AND(テーブル1[[#This Row],[設定項目]]&lt;設定!$D$11,テーブル1[[#This Row],[設定項目]]&gt;=設定!$D$10),テーブル1[[#This Row],[val_J]],NA())</f>
        <v>#N/A</v>
      </c>
      <c r="Z755" s="11" t="e">
        <f>IF(AND(テーブル1[[#This Row],[設定項目]]&lt;設定!$D$11,テーブル1[[#This Row],[設定項目]]&gt;=設定!$D$10),テーブル1[[#This Row],[val_K]],NA())</f>
        <v>#N/A</v>
      </c>
      <c r="AA755" s="11" t="e">
        <f>IF(AND(テーブル1[[#This Row],[設定項目]]&lt;設定!$D$10,テーブル1[[#This Row],[設定項目]]&gt;=設定!$D$9),テーブル1[[#This Row],[val_J]],NA())</f>
        <v>#N/A</v>
      </c>
      <c r="AB755" s="11" t="e">
        <f>IF(AND(テーブル1[[#This Row],[設定項目]]&lt;設定!$D$10,テーブル1[[#This Row],[設定項目]]&gt;=設定!$D$9),テーブル1[[#This Row],[val_K]],NA())</f>
        <v>#N/A</v>
      </c>
      <c r="AC755" s="11" t="e">
        <f>IF(AND(テーブル1[[#This Row],[設定項目]]&lt;設定!$F$8,テーブル1[[#This Row],[設定項目]]&lt;&gt;""),テーブル1[[#This Row],[val_J]],NA())</f>
        <v>#N/A</v>
      </c>
      <c r="AD755" s="11" t="e">
        <f>IF(AND(テーブル1[[#This Row],[設定項目]]&lt;設定!$F$8,テーブル1[[#This Row],[設定項目]]&lt;&gt;""),テーブル1[[#This Row],[val_K]],NA())</f>
        <v>#N/A</v>
      </c>
      <c r="AE755" s="11">
        <f>IF(AND('グラフ(cCa-P)'!$I$11="ON",テーブル1[[#This Row],[ラベル表示]]=TRUE),テーブル1[[#This Row],[名前]],"")</f>
        <v>0</v>
      </c>
      <c r="AF755" s="11">
        <f>IF(AND('グラフ(PTH-cCa,P)'!$I$31="ON",テーブル1[[#This Row],[ラベル表示]]=TRUE),テーブル1[[#This Row],[名前]],"")</f>
        <v>0</v>
      </c>
      <c r="AG755" s="11">
        <f>IF(AND('グラフ(PTH-cCa,P)'!$Y$31="ON",テーブル1[[#This Row],[ラベル表示]]=TRUE),テーブル1[[#This Row],[名前]],"")</f>
        <v>0</v>
      </c>
      <c r="AH755" s="76">
        <f t="shared" si="23"/>
        <v>0</v>
      </c>
    </row>
    <row r="756" spans="2:34" ht="20.399999999999999" customHeight="1" x14ac:dyDescent="0.45">
      <c r="B756" s="129" t="b">
        <v>1</v>
      </c>
      <c r="C756" s="88">
        <f t="shared" si="22"/>
        <v>752</v>
      </c>
      <c r="D756" s="144"/>
      <c r="E756" s="8"/>
      <c r="F756" s="8"/>
      <c r="G756" s="8"/>
      <c r="H756" s="8"/>
      <c r="I756" s="8"/>
      <c r="J756" s="8"/>
      <c r="K756" s="136" t="str">
        <f>テーブル1[[#This Row],[cCa(mg/dL) '[自動計算']_グラフ表示用]]</f>
        <v/>
      </c>
      <c r="L756" s="8"/>
      <c r="M756" s="8"/>
      <c r="N756" s="59"/>
      <c r="O7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6" s="130" t="e">
        <f>IF(AND(テーブル1[[#This Row],[cCa(mg/dL) '[自動計算']_グラフ表示用]]&lt;&gt;"",テーブル1[[#This Row],[ラベル表示]]=TRUE),テーブル1[[#This Row],[cCa(mg/dL) '[自動計算']_グラフ表示用]],NA())</f>
        <v>#N/A</v>
      </c>
      <c r="Q756" s="130" t="e">
        <f>IF(AND(テーブル1[[#This Row],[P(mg/dL)]]&lt;&gt;"",テーブル1[[#This Row],[ラベル表示]]=TRUE),テーブル1[[#This Row],[P(mg/dL)]],NA())</f>
        <v>#N/A</v>
      </c>
      <c r="R756" s="130" t="e">
        <f>IF(AND(テーブル1[[#This Row],[設定項目]]&lt;&gt;"",テーブル1[[#This Row],[ラベル表示]]=TRUE),テーブル1[[#This Row],[設定項目]],NA())</f>
        <v>#N/A</v>
      </c>
      <c r="S756" s="58" t="e">
        <f>IF(テーブル1[[#This Row],[設定項目]]&gt;=設定!$D$13,テーブル1[[#This Row],[val_J]],NA())</f>
        <v>#N/A</v>
      </c>
      <c r="T756" s="11" t="e">
        <f>IF(テーブル1[[#This Row],[設定項目]]&gt;=設定!$D$13,テーブル1[[#This Row],[val_K]],NA())</f>
        <v>#N/A</v>
      </c>
      <c r="U756" s="11" t="e">
        <f>IF(AND(テーブル1[[#This Row],[設定項目]]&lt;設定!$D$13,テーブル1[[#This Row],[設定項目]]&gt;=設定!$D$12),テーブル1[[#This Row],[val_J]],NA())</f>
        <v>#N/A</v>
      </c>
      <c r="V756" s="11" t="e">
        <f>IF(AND(テーブル1[[#This Row],[設定項目]]&lt;設定!$D$13,テーブル1[[#This Row],[設定項目]]&gt;=設定!$D$12),テーブル1[[#This Row],[val_K]],NA())</f>
        <v>#N/A</v>
      </c>
      <c r="W756" s="11" t="e">
        <f>IF(AND(テーブル1[[#This Row],[設定項目]]&lt;設定!$D$12,テーブル1[[#This Row],[設定項目]]&gt;=設定!$D$11),テーブル1[[#This Row],[val_J]],NA())</f>
        <v>#N/A</v>
      </c>
      <c r="X756" s="11" t="e">
        <f>IF(AND(テーブル1[[#This Row],[設定項目]]&lt;設定!$D$12,テーブル1[[#This Row],[設定項目]]&gt;=設定!$D$11),テーブル1[[#This Row],[val_K]],NA())</f>
        <v>#N/A</v>
      </c>
      <c r="Y756" s="11" t="e">
        <f>IF(AND(テーブル1[[#This Row],[設定項目]]&lt;設定!$D$11,テーブル1[[#This Row],[設定項目]]&gt;=設定!$D$10),テーブル1[[#This Row],[val_J]],NA())</f>
        <v>#N/A</v>
      </c>
      <c r="Z756" s="11" t="e">
        <f>IF(AND(テーブル1[[#This Row],[設定項目]]&lt;設定!$D$11,テーブル1[[#This Row],[設定項目]]&gt;=設定!$D$10),テーブル1[[#This Row],[val_K]],NA())</f>
        <v>#N/A</v>
      </c>
      <c r="AA756" s="11" t="e">
        <f>IF(AND(テーブル1[[#This Row],[設定項目]]&lt;設定!$D$10,テーブル1[[#This Row],[設定項目]]&gt;=設定!$D$9),テーブル1[[#This Row],[val_J]],NA())</f>
        <v>#N/A</v>
      </c>
      <c r="AB756" s="11" t="e">
        <f>IF(AND(テーブル1[[#This Row],[設定項目]]&lt;設定!$D$10,テーブル1[[#This Row],[設定項目]]&gt;=設定!$D$9),テーブル1[[#This Row],[val_K]],NA())</f>
        <v>#N/A</v>
      </c>
      <c r="AC756" s="11" t="e">
        <f>IF(AND(テーブル1[[#This Row],[設定項目]]&lt;設定!$F$8,テーブル1[[#This Row],[設定項目]]&lt;&gt;""),テーブル1[[#This Row],[val_J]],NA())</f>
        <v>#N/A</v>
      </c>
      <c r="AD756" s="11" t="e">
        <f>IF(AND(テーブル1[[#This Row],[設定項目]]&lt;設定!$F$8,テーブル1[[#This Row],[設定項目]]&lt;&gt;""),テーブル1[[#This Row],[val_K]],NA())</f>
        <v>#N/A</v>
      </c>
      <c r="AE756" s="11">
        <f>IF(AND('グラフ(cCa-P)'!$I$11="ON",テーブル1[[#This Row],[ラベル表示]]=TRUE),テーブル1[[#This Row],[名前]],"")</f>
        <v>0</v>
      </c>
      <c r="AF756" s="11">
        <f>IF(AND('グラフ(PTH-cCa,P)'!$I$31="ON",テーブル1[[#This Row],[ラベル表示]]=TRUE),テーブル1[[#This Row],[名前]],"")</f>
        <v>0</v>
      </c>
      <c r="AG756" s="11">
        <f>IF(AND('グラフ(PTH-cCa,P)'!$Y$31="ON",テーブル1[[#This Row],[ラベル表示]]=TRUE),テーブル1[[#This Row],[名前]],"")</f>
        <v>0</v>
      </c>
      <c r="AH756" s="76">
        <f t="shared" si="23"/>
        <v>0</v>
      </c>
    </row>
    <row r="757" spans="2:34" ht="20.399999999999999" customHeight="1" x14ac:dyDescent="0.45">
      <c r="B757" s="129" t="b">
        <v>1</v>
      </c>
      <c r="C757" s="88">
        <f t="shared" si="22"/>
        <v>753</v>
      </c>
      <c r="D757" s="144"/>
      <c r="E757" s="8"/>
      <c r="F757" s="8"/>
      <c r="G757" s="8"/>
      <c r="H757" s="8"/>
      <c r="I757" s="8"/>
      <c r="J757" s="8"/>
      <c r="K757" s="136" t="str">
        <f>テーブル1[[#This Row],[cCa(mg/dL) '[自動計算']_グラフ表示用]]</f>
        <v/>
      </c>
      <c r="L757" s="8"/>
      <c r="M757" s="8"/>
      <c r="N757" s="59"/>
      <c r="O7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7" s="130" t="e">
        <f>IF(AND(テーブル1[[#This Row],[cCa(mg/dL) '[自動計算']_グラフ表示用]]&lt;&gt;"",テーブル1[[#This Row],[ラベル表示]]=TRUE),テーブル1[[#This Row],[cCa(mg/dL) '[自動計算']_グラフ表示用]],NA())</f>
        <v>#N/A</v>
      </c>
      <c r="Q757" s="130" t="e">
        <f>IF(AND(テーブル1[[#This Row],[P(mg/dL)]]&lt;&gt;"",テーブル1[[#This Row],[ラベル表示]]=TRUE),テーブル1[[#This Row],[P(mg/dL)]],NA())</f>
        <v>#N/A</v>
      </c>
      <c r="R757" s="130" t="e">
        <f>IF(AND(テーブル1[[#This Row],[設定項目]]&lt;&gt;"",テーブル1[[#This Row],[ラベル表示]]=TRUE),テーブル1[[#This Row],[設定項目]],NA())</f>
        <v>#N/A</v>
      </c>
      <c r="S757" s="58" t="e">
        <f>IF(テーブル1[[#This Row],[設定項目]]&gt;=設定!$D$13,テーブル1[[#This Row],[val_J]],NA())</f>
        <v>#N/A</v>
      </c>
      <c r="T757" s="11" t="e">
        <f>IF(テーブル1[[#This Row],[設定項目]]&gt;=設定!$D$13,テーブル1[[#This Row],[val_K]],NA())</f>
        <v>#N/A</v>
      </c>
      <c r="U757" s="11" t="e">
        <f>IF(AND(テーブル1[[#This Row],[設定項目]]&lt;設定!$D$13,テーブル1[[#This Row],[設定項目]]&gt;=設定!$D$12),テーブル1[[#This Row],[val_J]],NA())</f>
        <v>#N/A</v>
      </c>
      <c r="V757" s="11" t="e">
        <f>IF(AND(テーブル1[[#This Row],[設定項目]]&lt;設定!$D$13,テーブル1[[#This Row],[設定項目]]&gt;=設定!$D$12),テーブル1[[#This Row],[val_K]],NA())</f>
        <v>#N/A</v>
      </c>
      <c r="W757" s="11" t="e">
        <f>IF(AND(テーブル1[[#This Row],[設定項目]]&lt;設定!$D$12,テーブル1[[#This Row],[設定項目]]&gt;=設定!$D$11),テーブル1[[#This Row],[val_J]],NA())</f>
        <v>#N/A</v>
      </c>
      <c r="X757" s="11" t="e">
        <f>IF(AND(テーブル1[[#This Row],[設定項目]]&lt;設定!$D$12,テーブル1[[#This Row],[設定項目]]&gt;=設定!$D$11),テーブル1[[#This Row],[val_K]],NA())</f>
        <v>#N/A</v>
      </c>
      <c r="Y757" s="11" t="e">
        <f>IF(AND(テーブル1[[#This Row],[設定項目]]&lt;設定!$D$11,テーブル1[[#This Row],[設定項目]]&gt;=設定!$D$10),テーブル1[[#This Row],[val_J]],NA())</f>
        <v>#N/A</v>
      </c>
      <c r="Z757" s="11" t="e">
        <f>IF(AND(テーブル1[[#This Row],[設定項目]]&lt;設定!$D$11,テーブル1[[#This Row],[設定項目]]&gt;=設定!$D$10),テーブル1[[#This Row],[val_K]],NA())</f>
        <v>#N/A</v>
      </c>
      <c r="AA757" s="11" t="e">
        <f>IF(AND(テーブル1[[#This Row],[設定項目]]&lt;設定!$D$10,テーブル1[[#This Row],[設定項目]]&gt;=設定!$D$9),テーブル1[[#This Row],[val_J]],NA())</f>
        <v>#N/A</v>
      </c>
      <c r="AB757" s="11" t="e">
        <f>IF(AND(テーブル1[[#This Row],[設定項目]]&lt;設定!$D$10,テーブル1[[#This Row],[設定項目]]&gt;=設定!$D$9),テーブル1[[#This Row],[val_K]],NA())</f>
        <v>#N/A</v>
      </c>
      <c r="AC757" s="11" t="e">
        <f>IF(AND(テーブル1[[#This Row],[設定項目]]&lt;設定!$F$8,テーブル1[[#This Row],[設定項目]]&lt;&gt;""),テーブル1[[#This Row],[val_J]],NA())</f>
        <v>#N/A</v>
      </c>
      <c r="AD757" s="11" t="e">
        <f>IF(AND(テーブル1[[#This Row],[設定項目]]&lt;設定!$F$8,テーブル1[[#This Row],[設定項目]]&lt;&gt;""),テーブル1[[#This Row],[val_K]],NA())</f>
        <v>#N/A</v>
      </c>
      <c r="AE757" s="11">
        <f>IF(AND('グラフ(cCa-P)'!$I$11="ON",テーブル1[[#This Row],[ラベル表示]]=TRUE),テーブル1[[#This Row],[名前]],"")</f>
        <v>0</v>
      </c>
      <c r="AF757" s="11">
        <f>IF(AND('グラフ(PTH-cCa,P)'!$I$31="ON",テーブル1[[#This Row],[ラベル表示]]=TRUE),テーブル1[[#This Row],[名前]],"")</f>
        <v>0</v>
      </c>
      <c r="AG757" s="11">
        <f>IF(AND('グラフ(PTH-cCa,P)'!$Y$31="ON",テーブル1[[#This Row],[ラベル表示]]=TRUE),テーブル1[[#This Row],[名前]],"")</f>
        <v>0</v>
      </c>
      <c r="AH757" s="76">
        <f t="shared" si="23"/>
        <v>0</v>
      </c>
    </row>
    <row r="758" spans="2:34" ht="20.399999999999999" customHeight="1" x14ac:dyDescent="0.45">
      <c r="B758" s="129" t="b">
        <v>1</v>
      </c>
      <c r="C758" s="88">
        <f t="shared" si="22"/>
        <v>754</v>
      </c>
      <c r="D758" s="144"/>
      <c r="E758" s="8"/>
      <c r="F758" s="8"/>
      <c r="G758" s="8"/>
      <c r="H758" s="8"/>
      <c r="I758" s="8"/>
      <c r="J758" s="8"/>
      <c r="K758" s="136" t="str">
        <f>テーブル1[[#This Row],[cCa(mg/dL) '[自動計算']_グラフ表示用]]</f>
        <v/>
      </c>
      <c r="L758" s="8"/>
      <c r="M758" s="8"/>
      <c r="N758" s="59"/>
      <c r="O7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8" s="130" t="e">
        <f>IF(AND(テーブル1[[#This Row],[cCa(mg/dL) '[自動計算']_グラフ表示用]]&lt;&gt;"",テーブル1[[#This Row],[ラベル表示]]=TRUE),テーブル1[[#This Row],[cCa(mg/dL) '[自動計算']_グラフ表示用]],NA())</f>
        <v>#N/A</v>
      </c>
      <c r="Q758" s="130" t="e">
        <f>IF(AND(テーブル1[[#This Row],[P(mg/dL)]]&lt;&gt;"",テーブル1[[#This Row],[ラベル表示]]=TRUE),テーブル1[[#This Row],[P(mg/dL)]],NA())</f>
        <v>#N/A</v>
      </c>
      <c r="R758" s="130" t="e">
        <f>IF(AND(テーブル1[[#This Row],[設定項目]]&lt;&gt;"",テーブル1[[#This Row],[ラベル表示]]=TRUE),テーブル1[[#This Row],[設定項目]],NA())</f>
        <v>#N/A</v>
      </c>
      <c r="S758" s="58" t="e">
        <f>IF(テーブル1[[#This Row],[設定項目]]&gt;=設定!$D$13,テーブル1[[#This Row],[val_J]],NA())</f>
        <v>#N/A</v>
      </c>
      <c r="T758" s="11" t="e">
        <f>IF(テーブル1[[#This Row],[設定項目]]&gt;=設定!$D$13,テーブル1[[#This Row],[val_K]],NA())</f>
        <v>#N/A</v>
      </c>
      <c r="U758" s="11" t="e">
        <f>IF(AND(テーブル1[[#This Row],[設定項目]]&lt;設定!$D$13,テーブル1[[#This Row],[設定項目]]&gt;=設定!$D$12),テーブル1[[#This Row],[val_J]],NA())</f>
        <v>#N/A</v>
      </c>
      <c r="V758" s="11" t="e">
        <f>IF(AND(テーブル1[[#This Row],[設定項目]]&lt;設定!$D$13,テーブル1[[#This Row],[設定項目]]&gt;=設定!$D$12),テーブル1[[#This Row],[val_K]],NA())</f>
        <v>#N/A</v>
      </c>
      <c r="W758" s="11" t="e">
        <f>IF(AND(テーブル1[[#This Row],[設定項目]]&lt;設定!$D$12,テーブル1[[#This Row],[設定項目]]&gt;=設定!$D$11),テーブル1[[#This Row],[val_J]],NA())</f>
        <v>#N/A</v>
      </c>
      <c r="X758" s="11" t="e">
        <f>IF(AND(テーブル1[[#This Row],[設定項目]]&lt;設定!$D$12,テーブル1[[#This Row],[設定項目]]&gt;=設定!$D$11),テーブル1[[#This Row],[val_K]],NA())</f>
        <v>#N/A</v>
      </c>
      <c r="Y758" s="11" t="e">
        <f>IF(AND(テーブル1[[#This Row],[設定項目]]&lt;設定!$D$11,テーブル1[[#This Row],[設定項目]]&gt;=設定!$D$10),テーブル1[[#This Row],[val_J]],NA())</f>
        <v>#N/A</v>
      </c>
      <c r="Z758" s="11" t="e">
        <f>IF(AND(テーブル1[[#This Row],[設定項目]]&lt;設定!$D$11,テーブル1[[#This Row],[設定項目]]&gt;=設定!$D$10),テーブル1[[#This Row],[val_K]],NA())</f>
        <v>#N/A</v>
      </c>
      <c r="AA758" s="11" t="e">
        <f>IF(AND(テーブル1[[#This Row],[設定項目]]&lt;設定!$D$10,テーブル1[[#This Row],[設定項目]]&gt;=設定!$D$9),テーブル1[[#This Row],[val_J]],NA())</f>
        <v>#N/A</v>
      </c>
      <c r="AB758" s="11" t="e">
        <f>IF(AND(テーブル1[[#This Row],[設定項目]]&lt;設定!$D$10,テーブル1[[#This Row],[設定項目]]&gt;=設定!$D$9),テーブル1[[#This Row],[val_K]],NA())</f>
        <v>#N/A</v>
      </c>
      <c r="AC758" s="11" t="e">
        <f>IF(AND(テーブル1[[#This Row],[設定項目]]&lt;設定!$F$8,テーブル1[[#This Row],[設定項目]]&lt;&gt;""),テーブル1[[#This Row],[val_J]],NA())</f>
        <v>#N/A</v>
      </c>
      <c r="AD758" s="11" t="e">
        <f>IF(AND(テーブル1[[#This Row],[設定項目]]&lt;設定!$F$8,テーブル1[[#This Row],[設定項目]]&lt;&gt;""),テーブル1[[#This Row],[val_K]],NA())</f>
        <v>#N/A</v>
      </c>
      <c r="AE758" s="11">
        <f>IF(AND('グラフ(cCa-P)'!$I$11="ON",テーブル1[[#This Row],[ラベル表示]]=TRUE),テーブル1[[#This Row],[名前]],"")</f>
        <v>0</v>
      </c>
      <c r="AF758" s="11">
        <f>IF(AND('グラフ(PTH-cCa,P)'!$I$31="ON",テーブル1[[#This Row],[ラベル表示]]=TRUE),テーブル1[[#This Row],[名前]],"")</f>
        <v>0</v>
      </c>
      <c r="AG758" s="11">
        <f>IF(AND('グラフ(PTH-cCa,P)'!$Y$31="ON",テーブル1[[#This Row],[ラベル表示]]=TRUE),テーブル1[[#This Row],[名前]],"")</f>
        <v>0</v>
      </c>
      <c r="AH758" s="76">
        <f t="shared" si="23"/>
        <v>0</v>
      </c>
    </row>
    <row r="759" spans="2:34" ht="20.399999999999999" customHeight="1" x14ac:dyDescent="0.45">
      <c r="B759" s="129" t="b">
        <v>1</v>
      </c>
      <c r="C759" s="88">
        <f t="shared" si="22"/>
        <v>755</v>
      </c>
      <c r="D759" s="144"/>
      <c r="E759" s="8"/>
      <c r="F759" s="8"/>
      <c r="G759" s="8"/>
      <c r="H759" s="8"/>
      <c r="I759" s="8"/>
      <c r="J759" s="8"/>
      <c r="K759" s="136" t="str">
        <f>テーブル1[[#This Row],[cCa(mg/dL) '[自動計算']_グラフ表示用]]</f>
        <v/>
      </c>
      <c r="L759" s="8"/>
      <c r="M759" s="8"/>
      <c r="N759" s="59"/>
      <c r="O7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59" s="130" t="e">
        <f>IF(AND(テーブル1[[#This Row],[cCa(mg/dL) '[自動計算']_グラフ表示用]]&lt;&gt;"",テーブル1[[#This Row],[ラベル表示]]=TRUE),テーブル1[[#This Row],[cCa(mg/dL) '[自動計算']_グラフ表示用]],NA())</f>
        <v>#N/A</v>
      </c>
      <c r="Q759" s="130" t="e">
        <f>IF(AND(テーブル1[[#This Row],[P(mg/dL)]]&lt;&gt;"",テーブル1[[#This Row],[ラベル表示]]=TRUE),テーブル1[[#This Row],[P(mg/dL)]],NA())</f>
        <v>#N/A</v>
      </c>
      <c r="R759" s="130" t="e">
        <f>IF(AND(テーブル1[[#This Row],[設定項目]]&lt;&gt;"",テーブル1[[#This Row],[ラベル表示]]=TRUE),テーブル1[[#This Row],[設定項目]],NA())</f>
        <v>#N/A</v>
      </c>
      <c r="S759" s="58" t="e">
        <f>IF(テーブル1[[#This Row],[設定項目]]&gt;=設定!$D$13,テーブル1[[#This Row],[val_J]],NA())</f>
        <v>#N/A</v>
      </c>
      <c r="T759" s="11" t="e">
        <f>IF(テーブル1[[#This Row],[設定項目]]&gt;=設定!$D$13,テーブル1[[#This Row],[val_K]],NA())</f>
        <v>#N/A</v>
      </c>
      <c r="U759" s="11" t="e">
        <f>IF(AND(テーブル1[[#This Row],[設定項目]]&lt;設定!$D$13,テーブル1[[#This Row],[設定項目]]&gt;=設定!$D$12),テーブル1[[#This Row],[val_J]],NA())</f>
        <v>#N/A</v>
      </c>
      <c r="V759" s="11" t="e">
        <f>IF(AND(テーブル1[[#This Row],[設定項目]]&lt;設定!$D$13,テーブル1[[#This Row],[設定項目]]&gt;=設定!$D$12),テーブル1[[#This Row],[val_K]],NA())</f>
        <v>#N/A</v>
      </c>
      <c r="W759" s="11" t="e">
        <f>IF(AND(テーブル1[[#This Row],[設定項目]]&lt;設定!$D$12,テーブル1[[#This Row],[設定項目]]&gt;=設定!$D$11),テーブル1[[#This Row],[val_J]],NA())</f>
        <v>#N/A</v>
      </c>
      <c r="X759" s="11" t="e">
        <f>IF(AND(テーブル1[[#This Row],[設定項目]]&lt;設定!$D$12,テーブル1[[#This Row],[設定項目]]&gt;=設定!$D$11),テーブル1[[#This Row],[val_K]],NA())</f>
        <v>#N/A</v>
      </c>
      <c r="Y759" s="11" t="e">
        <f>IF(AND(テーブル1[[#This Row],[設定項目]]&lt;設定!$D$11,テーブル1[[#This Row],[設定項目]]&gt;=設定!$D$10),テーブル1[[#This Row],[val_J]],NA())</f>
        <v>#N/A</v>
      </c>
      <c r="Z759" s="11" t="e">
        <f>IF(AND(テーブル1[[#This Row],[設定項目]]&lt;設定!$D$11,テーブル1[[#This Row],[設定項目]]&gt;=設定!$D$10),テーブル1[[#This Row],[val_K]],NA())</f>
        <v>#N/A</v>
      </c>
      <c r="AA759" s="11" t="e">
        <f>IF(AND(テーブル1[[#This Row],[設定項目]]&lt;設定!$D$10,テーブル1[[#This Row],[設定項目]]&gt;=設定!$D$9),テーブル1[[#This Row],[val_J]],NA())</f>
        <v>#N/A</v>
      </c>
      <c r="AB759" s="11" t="e">
        <f>IF(AND(テーブル1[[#This Row],[設定項目]]&lt;設定!$D$10,テーブル1[[#This Row],[設定項目]]&gt;=設定!$D$9),テーブル1[[#This Row],[val_K]],NA())</f>
        <v>#N/A</v>
      </c>
      <c r="AC759" s="11" t="e">
        <f>IF(AND(テーブル1[[#This Row],[設定項目]]&lt;設定!$F$8,テーブル1[[#This Row],[設定項目]]&lt;&gt;""),テーブル1[[#This Row],[val_J]],NA())</f>
        <v>#N/A</v>
      </c>
      <c r="AD759" s="11" t="e">
        <f>IF(AND(テーブル1[[#This Row],[設定項目]]&lt;設定!$F$8,テーブル1[[#This Row],[設定項目]]&lt;&gt;""),テーブル1[[#This Row],[val_K]],NA())</f>
        <v>#N/A</v>
      </c>
      <c r="AE759" s="11">
        <f>IF(AND('グラフ(cCa-P)'!$I$11="ON",テーブル1[[#This Row],[ラベル表示]]=TRUE),テーブル1[[#This Row],[名前]],"")</f>
        <v>0</v>
      </c>
      <c r="AF759" s="11">
        <f>IF(AND('グラフ(PTH-cCa,P)'!$I$31="ON",テーブル1[[#This Row],[ラベル表示]]=TRUE),テーブル1[[#This Row],[名前]],"")</f>
        <v>0</v>
      </c>
      <c r="AG759" s="11">
        <f>IF(AND('グラフ(PTH-cCa,P)'!$Y$31="ON",テーブル1[[#This Row],[ラベル表示]]=TRUE),テーブル1[[#This Row],[名前]],"")</f>
        <v>0</v>
      </c>
      <c r="AH759" s="76">
        <f t="shared" si="23"/>
        <v>0</v>
      </c>
    </row>
    <row r="760" spans="2:34" ht="20.399999999999999" customHeight="1" x14ac:dyDescent="0.45">
      <c r="B760" s="129" t="b">
        <v>1</v>
      </c>
      <c r="C760" s="88">
        <f t="shared" si="22"/>
        <v>756</v>
      </c>
      <c r="D760" s="144"/>
      <c r="E760" s="8"/>
      <c r="F760" s="8"/>
      <c r="G760" s="8"/>
      <c r="H760" s="8"/>
      <c r="I760" s="8"/>
      <c r="J760" s="8"/>
      <c r="K760" s="136" t="str">
        <f>テーブル1[[#This Row],[cCa(mg/dL) '[自動計算']_グラフ表示用]]</f>
        <v/>
      </c>
      <c r="L760" s="8"/>
      <c r="M760" s="8"/>
      <c r="N760" s="59"/>
      <c r="O7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0" s="130" t="e">
        <f>IF(AND(テーブル1[[#This Row],[cCa(mg/dL) '[自動計算']_グラフ表示用]]&lt;&gt;"",テーブル1[[#This Row],[ラベル表示]]=TRUE),テーブル1[[#This Row],[cCa(mg/dL) '[自動計算']_グラフ表示用]],NA())</f>
        <v>#N/A</v>
      </c>
      <c r="Q760" s="130" t="e">
        <f>IF(AND(テーブル1[[#This Row],[P(mg/dL)]]&lt;&gt;"",テーブル1[[#This Row],[ラベル表示]]=TRUE),テーブル1[[#This Row],[P(mg/dL)]],NA())</f>
        <v>#N/A</v>
      </c>
      <c r="R760" s="130" t="e">
        <f>IF(AND(テーブル1[[#This Row],[設定項目]]&lt;&gt;"",テーブル1[[#This Row],[ラベル表示]]=TRUE),テーブル1[[#This Row],[設定項目]],NA())</f>
        <v>#N/A</v>
      </c>
      <c r="S760" s="58" t="e">
        <f>IF(テーブル1[[#This Row],[設定項目]]&gt;=設定!$D$13,テーブル1[[#This Row],[val_J]],NA())</f>
        <v>#N/A</v>
      </c>
      <c r="T760" s="11" t="e">
        <f>IF(テーブル1[[#This Row],[設定項目]]&gt;=設定!$D$13,テーブル1[[#This Row],[val_K]],NA())</f>
        <v>#N/A</v>
      </c>
      <c r="U760" s="11" t="e">
        <f>IF(AND(テーブル1[[#This Row],[設定項目]]&lt;設定!$D$13,テーブル1[[#This Row],[設定項目]]&gt;=設定!$D$12),テーブル1[[#This Row],[val_J]],NA())</f>
        <v>#N/A</v>
      </c>
      <c r="V760" s="11" t="e">
        <f>IF(AND(テーブル1[[#This Row],[設定項目]]&lt;設定!$D$13,テーブル1[[#This Row],[設定項目]]&gt;=設定!$D$12),テーブル1[[#This Row],[val_K]],NA())</f>
        <v>#N/A</v>
      </c>
      <c r="W760" s="11" t="e">
        <f>IF(AND(テーブル1[[#This Row],[設定項目]]&lt;設定!$D$12,テーブル1[[#This Row],[設定項目]]&gt;=設定!$D$11),テーブル1[[#This Row],[val_J]],NA())</f>
        <v>#N/A</v>
      </c>
      <c r="X760" s="11" t="e">
        <f>IF(AND(テーブル1[[#This Row],[設定項目]]&lt;設定!$D$12,テーブル1[[#This Row],[設定項目]]&gt;=設定!$D$11),テーブル1[[#This Row],[val_K]],NA())</f>
        <v>#N/A</v>
      </c>
      <c r="Y760" s="11" t="e">
        <f>IF(AND(テーブル1[[#This Row],[設定項目]]&lt;設定!$D$11,テーブル1[[#This Row],[設定項目]]&gt;=設定!$D$10),テーブル1[[#This Row],[val_J]],NA())</f>
        <v>#N/A</v>
      </c>
      <c r="Z760" s="11" t="e">
        <f>IF(AND(テーブル1[[#This Row],[設定項目]]&lt;設定!$D$11,テーブル1[[#This Row],[設定項目]]&gt;=設定!$D$10),テーブル1[[#This Row],[val_K]],NA())</f>
        <v>#N/A</v>
      </c>
      <c r="AA760" s="11" t="e">
        <f>IF(AND(テーブル1[[#This Row],[設定項目]]&lt;設定!$D$10,テーブル1[[#This Row],[設定項目]]&gt;=設定!$D$9),テーブル1[[#This Row],[val_J]],NA())</f>
        <v>#N/A</v>
      </c>
      <c r="AB760" s="11" t="e">
        <f>IF(AND(テーブル1[[#This Row],[設定項目]]&lt;設定!$D$10,テーブル1[[#This Row],[設定項目]]&gt;=設定!$D$9),テーブル1[[#This Row],[val_K]],NA())</f>
        <v>#N/A</v>
      </c>
      <c r="AC760" s="11" t="e">
        <f>IF(AND(テーブル1[[#This Row],[設定項目]]&lt;設定!$F$8,テーブル1[[#This Row],[設定項目]]&lt;&gt;""),テーブル1[[#This Row],[val_J]],NA())</f>
        <v>#N/A</v>
      </c>
      <c r="AD760" s="11" t="e">
        <f>IF(AND(テーブル1[[#This Row],[設定項目]]&lt;設定!$F$8,テーブル1[[#This Row],[設定項目]]&lt;&gt;""),テーブル1[[#This Row],[val_K]],NA())</f>
        <v>#N/A</v>
      </c>
      <c r="AE760" s="11">
        <f>IF(AND('グラフ(cCa-P)'!$I$11="ON",テーブル1[[#This Row],[ラベル表示]]=TRUE),テーブル1[[#This Row],[名前]],"")</f>
        <v>0</v>
      </c>
      <c r="AF760" s="11">
        <f>IF(AND('グラフ(PTH-cCa,P)'!$I$31="ON",テーブル1[[#This Row],[ラベル表示]]=TRUE),テーブル1[[#This Row],[名前]],"")</f>
        <v>0</v>
      </c>
      <c r="AG760" s="11">
        <f>IF(AND('グラフ(PTH-cCa,P)'!$Y$31="ON",テーブル1[[#This Row],[ラベル表示]]=TRUE),テーブル1[[#This Row],[名前]],"")</f>
        <v>0</v>
      </c>
      <c r="AH760" s="76">
        <f t="shared" si="23"/>
        <v>0</v>
      </c>
    </row>
    <row r="761" spans="2:34" ht="20.399999999999999" customHeight="1" x14ac:dyDescent="0.45">
      <c r="B761" s="129" t="b">
        <v>1</v>
      </c>
      <c r="C761" s="88">
        <f t="shared" si="22"/>
        <v>757</v>
      </c>
      <c r="D761" s="144"/>
      <c r="E761" s="8"/>
      <c r="F761" s="8"/>
      <c r="G761" s="8"/>
      <c r="H761" s="8"/>
      <c r="I761" s="8"/>
      <c r="J761" s="8"/>
      <c r="K761" s="136" t="str">
        <f>テーブル1[[#This Row],[cCa(mg/dL) '[自動計算']_グラフ表示用]]</f>
        <v/>
      </c>
      <c r="L761" s="8"/>
      <c r="M761" s="8"/>
      <c r="N761" s="59"/>
      <c r="O7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1" s="130" t="e">
        <f>IF(AND(テーブル1[[#This Row],[cCa(mg/dL) '[自動計算']_グラフ表示用]]&lt;&gt;"",テーブル1[[#This Row],[ラベル表示]]=TRUE),テーブル1[[#This Row],[cCa(mg/dL) '[自動計算']_グラフ表示用]],NA())</f>
        <v>#N/A</v>
      </c>
      <c r="Q761" s="130" t="e">
        <f>IF(AND(テーブル1[[#This Row],[P(mg/dL)]]&lt;&gt;"",テーブル1[[#This Row],[ラベル表示]]=TRUE),テーブル1[[#This Row],[P(mg/dL)]],NA())</f>
        <v>#N/A</v>
      </c>
      <c r="R761" s="130" t="e">
        <f>IF(AND(テーブル1[[#This Row],[設定項目]]&lt;&gt;"",テーブル1[[#This Row],[ラベル表示]]=TRUE),テーブル1[[#This Row],[設定項目]],NA())</f>
        <v>#N/A</v>
      </c>
      <c r="S761" s="58" t="e">
        <f>IF(テーブル1[[#This Row],[設定項目]]&gt;=設定!$D$13,テーブル1[[#This Row],[val_J]],NA())</f>
        <v>#N/A</v>
      </c>
      <c r="T761" s="11" t="e">
        <f>IF(テーブル1[[#This Row],[設定項目]]&gt;=設定!$D$13,テーブル1[[#This Row],[val_K]],NA())</f>
        <v>#N/A</v>
      </c>
      <c r="U761" s="11" t="e">
        <f>IF(AND(テーブル1[[#This Row],[設定項目]]&lt;設定!$D$13,テーブル1[[#This Row],[設定項目]]&gt;=設定!$D$12),テーブル1[[#This Row],[val_J]],NA())</f>
        <v>#N/A</v>
      </c>
      <c r="V761" s="11" t="e">
        <f>IF(AND(テーブル1[[#This Row],[設定項目]]&lt;設定!$D$13,テーブル1[[#This Row],[設定項目]]&gt;=設定!$D$12),テーブル1[[#This Row],[val_K]],NA())</f>
        <v>#N/A</v>
      </c>
      <c r="W761" s="11" t="e">
        <f>IF(AND(テーブル1[[#This Row],[設定項目]]&lt;設定!$D$12,テーブル1[[#This Row],[設定項目]]&gt;=設定!$D$11),テーブル1[[#This Row],[val_J]],NA())</f>
        <v>#N/A</v>
      </c>
      <c r="X761" s="11" t="e">
        <f>IF(AND(テーブル1[[#This Row],[設定項目]]&lt;設定!$D$12,テーブル1[[#This Row],[設定項目]]&gt;=設定!$D$11),テーブル1[[#This Row],[val_K]],NA())</f>
        <v>#N/A</v>
      </c>
      <c r="Y761" s="11" t="e">
        <f>IF(AND(テーブル1[[#This Row],[設定項目]]&lt;設定!$D$11,テーブル1[[#This Row],[設定項目]]&gt;=設定!$D$10),テーブル1[[#This Row],[val_J]],NA())</f>
        <v>#N/A</v>
      </c>
      <c r="Z761" s="11" t="e">
        <f>IF(AND(テーブル1[[#This Row],[設定項目]]&lt;設定!$D$11,テーブル1[[#This Row],[設定項目]]&gt;=設定!$D$10),テーブル1[[#This Row],[val_K]],NA())</f>
        <v>#N/A</v>
      </c>
      <c r="AA761" s="11" t="e">
        <f>IF(AND(テーブル1[[#This Row],[設定項目]]&lt;設定!$D$10,テーブル1[[#This Row],[設定項目]]&gt;=設定!$D$9),テーブル1[[#This Row],[val_J]],NA())</f>
        <v>#N/A</v>
      </c>
      <c r="AB761" s="11" t="e">
        <f>IF(AND(テーブル1[[#This Row],[設定項目]]&lt;設定!$D$10,テーブル1[[#This Row],[設定項目]]&gt;=設定!$D$9),テーブル1[[#This Row],[val_K]],NA())</f>
        <v>#N/A</v>
      </c>
      <c r="AC761" s="11" t="e">
        <f>IF(AND(テーブル1[[#This Row],[設定項目]]&lt;設定!$F$8,テーブル1[[#This Row],[設定項目]]&lt;&gt;""),テーブル1[[#This Row],[val_J]],NA())</f>
        <v>#N/A</v>
      </c>
      <c r="AD761" s="11" t="e">
        <f>IF(AND(テーブル1[[#This Row],[設定項目]]&lt;設定!$F$8,テーブル1[[#This Row],[設定項目]]&lt;&gt;""),テーブル1[[#This Row],[val_K]],NA())</f>
        <v>#N/A</v>
      </c>
      <c r="AE761" s="11">
        <f>IF(AND('グラフ(cCa-P)'!$I$11="ON",テーブル1[[#This Row],[ラベル表示]]=TRUE),テーブル1[[#This Row],[名前]],"")</f>
        <v>0</v>
      </c>
      <c r="AF761" s="11">
        <f>IF(AND('グラフ(PTH-cCa,P)'!$I$31="ON",テーブル1[[#This Row],[ラベル表示]]=TRUE),テーブル1[[#This Row],[名前]],"")</f>
        <v>0</v>
      </c>
      <c r="AG761" s="11">
        <f>IF(AND('グラフ(PTH-cCa,P)'!$Y$31="ON",テーブル1[[#This Row],[ラベル表示]]=TRUE),テーブル1[[#This Row],[名前]],"")</f>
        <v>0</v>
      </c>
      <c r="AH761" s="76">
        <f t="shared" si="23"/>
        <v>0</v>
      </c>
    </row>
    <row r="762" spans="2:34" ht="20.399999999999999" customHeight="1" x14ac:dyDescent="0.45">
      <c r="B762" s="129" t="b">
        <v>1</v>
      </c>
      <c r="C762" s="88">
        <f t="shared" si="22"/>
        <v>758</v>
      </c>
      <c r="D762" s="144"/>
      <c r="E762" s="8"/>
      <c r="F762" s="8"/>
      <c r="G762" s="8"/>
      <c r="H762" s="8"/>
      <c r="I762" s="8"/>
      <c r="J762" s="8"/>
      <c r="K762" s="136" t="str">
        <f>テーブル1[[#This Row],[cCa(mg/dL) '[自動計算']_グラフ表示用]]</f>
        <v/>
      </c>
      <c r="L762" s="8"/>
      <c r="M762" s="8"/>
      <c r="N762" s="59"/>
      <c r="O7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2" s="130" t="e">
        <f>IF(AND(テーブル1[[#This Row],[cCa(mg/dL) '[自動計算']_グラフ表示用]]&lt;&gt;"",テーブル1[[#This Row],[ラベル表示]]=TRUE),テーブル1[[#This Row],[cCa(mg/dL) '[自動計算']_グラフ表示用]],NA())</f>
        <v>#N/A</v>
      </c>
      <c r="Q762" s="130" t="e">
        <f>IF(AND(テーブル1[[#This Row],[P(mg/dL)]]&lt;&gt;"",テーブル1[[#This Row],[ラベル表示]]=TRUE),テーブル1[[#This Row],[P(mg/dL)]],NA())</f>
        <v>#N/A</v>
      </c>
      <c r="R762" s="130" t="e">
        <f>IF(AND(テーブル1[[#This Row],[設定項目]]&lt;&gt;"",テーブル1[[#This Row],[ラベル表示]]=TRUE),テーブル1[[#This Row],[設定項目]],NA())</f>
        <v>#N/A</v>
      </c>
      <c r="S762" s="58" t="e">
        <f>IF(テーブル1[[#This Row],[設定項目]]&gt;=設定!$D$13,テーブル1[[#This Row],[val_J]],NA())</f>
        <v>#N/A</v>
      </c>
      <c r="T762" s="11" t="e">
        <f>IF(テーブル1[[#This Row],[設定項目]]&gt;=設定!$D$13,テーブル1[[#This Row],[val_K]],NA())</f>
        <v>#N/A</v>
      </c>
      <c r="U762" s="11" t="e">
        <f>IF(AND(テーブル1[[#This Row],[設定項目]]&lt;設定!$D$13,テーブル1[[#This Row],[設定項目]]&gt;=設定!$D$12),テーブル1[[#This Row],[val_J]],NA())</f>
        <v>#N/A</v>
      </c>
      <c r="V762" s="11" t="e">
        <f>IF(AND(テーブル1[[#This Row],[設定項目]]&lt;設定!$D$13,テーブル1[[#This Row],[設定項目]]&gt;=設定!$D$12),テーブル1[[#This Row],[val_K]],NA())</f>
        <v>#N/A</v>
      </c>
      <c r="W762" s="11" t="e">
        <f>IF(AND(テーブル1[[#This Row],[設定項目]]&lt;設定!$D$12,テーブル1[[#This Row],[設定項目]]&gt;=設定!$D$11),テーブル1[[#This Row],[val_J]],NA())</f>
        <v>#N/A</v>
      </c>
      <c r="X762" s="11" t="e">
        <f>IF(AND(テーブル1[[#This Row],[設定項目]]&lt;設定!$D$12,テーブル1[[#This Row],[設定項目]]&gt;=設定!$D$11),テーブル1[[#This Row],[val_K]],NA())</f>
        <v>#N/A</v>
      </c>
      <c r="Y762" s="11" t="e">
        <f>IF(AND(テーブル1[[#This Row],[設定項目]]&lt;設定!$D$11,テーブル1[[#This Row],[設定項目]]&gt;=設定!$D$10),テーブル1[[#This Row],[val_J]],NA())</f>
        <v>#N/A</v>
      </c>
      <c r="Z762" s="11" t="e">
        <f>IF(AND(テーブル1[[#This Row],[設定項目]]&lt;設定!$D$11,テーブル1[[#This Row],[設定項目]]&gt;=設定!$D$10),テーブル1[[#This Row],[val_K]],NA())</f>
        <v>#N/A</v>
      </c>
      <c r="AA762" s="11" t="e">
        <f>IF(AND(テーブル1[[#This Row],[設定項目]]&lt;設定!$D$10,テーブル1[[#This Row],[設定項目]]&gt;=設定!$D$9),テーブル1[[#This Row],[val_J]],NA())</f>
        <v>#N/A</v>
      </c>
      <c r="AB762" s="11" t="e">
        <f>IF(AND(テーブル1[[#This Row],[設定項目]]&lt;設定!$D$10,テーブル1[[#This Row],[設定項目]]&gt;=設定!$D$9),テーブル1[[#This Row],[val_K]],NA())</f>
        <v>#N/A</v>
      </c>
      <c r="AC762" s="11" t="e">
        <f>IF(AND(テーブル1[[#This Row],[設定項目]]&lt;設定!$F$8,テーブル1[[#This Row],[設定項目]]&lt;&gt;""),テーブル1[[#This Row],[val_J]],NA())</f>
        <v>#N/A</v>
      </c>
      <c r="AD762" s="11" t="e">
        <f>IF(AND(テーブル1[[#This Row],[設定項目]]&lt;設定!$F$8,テーブル1[[#This Row],[設定項目]]&lt;&gt;""),テーブル1[[#This Row],[val_K]],NA())</f>
        <v>#N/A</v>
      </c>
      <c r="AE762" s="11">
        <f>IF(AND('グラフ(cCa-P)'!$I$11="ON",テーブル1[[#This Row],[ラベル表示]]=TRUE),テーブル1[[#This Row],[名前]],"")</f>
        <v>0</v>
      </c>
      <c r="AF762" s="11">
        <f>IF(AND('グラフ(PTH-cCa,P)'!$I$31="ON",テーブル1[[#This Row],[ラベル表示]]=TRUE),テーブル1[[#This Row],[名前]],"")</f>
        <v>0</v>
      </c>
      <c r="AG762" s="11">
        <f>IF(AND('グラフ(PTH-cCa,P)'!$Y$31="ON",テーブル1[[#This Row],[ラベル表示]]=TRUE),テーブル1[[#This Row],[名前]],"")</f>
        <v>0</v>
      </c>
      <c r="AH762" s="76">
        <f t="shared" si="23"/>
        <v>0</v>
      </c>
    </row>
    <row r="763" spans="2:34" ht="20.399999999999999" customHeight="1" x14ac:dyDescent="0.45">
      <c r="B763" s="129" t="b">
        <v>1</v>
      </c>
      <c r="C763" s="88">
        <f t="shared" si="22"/>
        <v>759</v>
      </c>
      <c r="D763" s="144"/>
      <c r="E763" s="8"/>
      <c r="F763" s="8"/>
      <c r="G763" s="8"/>
      <c r="H763" s="8"/>
      <c r="I763" s="8"/>
      <c r="J763" s="8"/>
      <c r="K763" s="136" t="str">
        <f>テーブル1[[#This Row],[cCa(mg/dL) '[自動計算']_グラフ表示用]]</f>
        <v/>
      </c>
      <c r="L763" s="8"/>
      <c r="M763" s="8"/>
      <c r="N763" s="59"/>
      <c r="O7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3" s="130" t="e">
        <f>IF(AND(テーブル1[[#This Row],[cCa(mg/dL) '[自動計算']_グラフ表示用]]&lt;&gt;"",テーブル1[[#This Row],[ラベル表示]]=TRUE),テーブル1[[#This Row],[cCa(mg/dL) '[自動計算']_グラフ表示用]],NA())</f>
        <v>#N/A</v>
      </c>
      <c r="Q763" s="130" t="e">
        <f>IF(AND(テーブル1[[#This Row],[P(mg/dL)]]&lt;&gt;"",テーブル1[[#This Row],[ラベル表示]]=TRUE),テーブル1[[#This Row],[P(mg/dL)]],NA())</f>
        <v>#N/A</v>
      </c>
      <c r="R763" s="130" t="e">
        <f>IF(AND(テーブル1[[#This Row],[設定項目]]&lt;&gt;"",テーブル1[[#This Row],[ラベル表示]]=TRUE),テーブル1[[#This Row],[設定項目]],NA())</f>
        <v>#N/A</v>
      </c>
      <c r="S763" s="58" t="e">
        <f>IF(テーブル1[[#This Row],[設定項目]]&gt;=設定!$D$13,テーブル1[[#This Row],[val_J]],NA())</f>
        <v>#N/A</v>
      </c>
      <c r="T763" s="11" t="e">
        <f>IF(テーブル1[[#This Row],[設定項目]]&gt;=設定!$D$13,テーブル1[[#This Row],[val_K]],NA())</f>
        <v>#N/A</v>
      </c>
      <c r="U763" s="11" t="e">
        <f>IF(AND(テーブル1[[#This Row],[設定項目]]&lt;設定!$D$13,テーブル1[[#This Row],[設定項目]]&gt;=設定!$D$12),テーブル1[[#This Row],[val_J]],NA())</f>
        <v>#N/A</v>
      </c>
      <c r="V763" s="11" t="e">
        <f>IF(AND(テーブル1[[#This Row],[設定項目]]&lt;設定!$D$13,テーブル1[[#This Row],[設定項目]]&gt;=設定!$D$12),テーブル1[[#This Row],[val_K]],NA())</f>
        <v>#N/A</v>
      </c>
      <c r="W763" s="11" t="e">
        <f>IF(AND(テーブル1[[#This Row],[設定項目]]&lt;設定!$D$12,テーブル1[[#This Row],[設定項目]]&gt;=設定!$D$11),テーブル1[[#This Row],[val_J]],NA())</f>
        <v>#N/A</v>
      </c>
      <c r="X763" s="11" t="e">
        <f>IF(AND(テーブル1[[#This Row],[設定項目]]&lt;設定!$D$12,テーブル1[[#This Row],[設定項目]]&gt;=設定!$D$11),テーブル1[[#This Row],[val_K]],NA())</f>
        <v>#N/A</v>
      </c>
      <c r="Y763" s="11" t="e">
        <f>IF(AND(テーブル1[[#This Row],[設定項目]]&lt;設定!$D$11,テーブル1[[#This Row],[設定項目]]&gt;=設定!$D$10),テーブル1[[#This Row],[val_J]],NA())</f>
        <v>#N/A</v>
      </c>
      <c r="Z763" s="11" t="e">
        <f>IF(AND(テーブル1[[#This Row],[設定項目]]&lt;設定!$D$11,テーブル1[[#This Row],[設定項目]]&gt;=設定!$D$10),テーブル1[[#This Row],[val_K]],NA())</f>
        <v>#N/A</v>
      </c>
      <c r="AA763" s="11" t="e">
        <f>IF(AND(テーブル1[[#This Row],[設定項目]]&lt;設定!$D$10,テーブル1[[#This Row],[設定項目]]&gt;=設定!$D$9),テーブル1[[#This Row],[val_J]],NA())</f>
        <v>#N/A</v>
      </c>
      <c r="AB763" s="11" t="e">
        <f>IF(AND(テーブル1[[#This Row],[設定項目]]&lt;設定!$D$10,テーブル1[[#This Row],[設定項目]]&gt;=設定!$D$9),テーブル1[[#This Row],[val_K]],NA())</f>
        <v>#N/A</v>
      </c>
      <c r="AC763" s="11" t="e">
        <f>IF(AND(テーブル1[[#This Row],[設定項目]]&lt;設定!$F$8,テーブル1[[#This Row],[設定項目]]&lt;&gt;""),テーブル1[[#This Row],[val_J]],NA())</f>
        <v>#N/A</v>
      </c>
      <c r="AD763" s="11" t="e">
        <f>IF(AND(テーブル1[[#This Row],[設定項目]]&lt;設定!$F$8,テーブル1[[#This Row],[設定項目]]&lt;&gt;""),テーブル1[[#This Row],[val_K]],NA())</f>
        <v>#N/A</v>
      </c>
      <c r="AE763" s="11">
        <f>IF(AND('グラフ(cCa-P)'!$I$11="ON",テーブル1[[#This Row],[ラベル表示]]=TRUE),テーブル1[[#This Row],[名前]],"")</f>
        <v>0</v>
      </c>
      <c r="AF763" s="11">
        <f>IF(AND('グラフ(PTH-cCa,P)'!$I$31="ON",テーブル1[[#This Row],[ラベル表示]]=TRUE),テーブル1[[#This Row],[名前]],"")</f>
        <v>0</v>
      </c>
      <c r="AG763" s="11">
        <f>IF(AND('グラフ(PTH-cCa,P)'!$Y$31="ON",テーブル1[[#This Row],[ラベル表示]]=TRUE),テーブル1[[#This Row],[名前]],"")</f>
        <v>0</v>
      </c>
      <c r="AH763" s="76">
        <f t="shared" si="23"/>
        <v>0</v>
      </c>
    </row>
    <row r="764" spans="2:34" ht="20.399999999999999" customHeight="1" x14ac:dyDescent="0.45">
      <c r="B764" s="129" t="b">
        <v>1</v>
      </c>
      <c r="C764" s="88">
        <f t="shared" si="22"/>
        <v>760</v>
      </c>
      <c r="D764" s="144"/>
      <c r="E764" s="8"/>
      <c r="F764" s="8"/>
      <c r="G764" s="8"/>
      <c r="H764" s="8"/>
      <c r="I764" s="8"/>
      <c r="J764" s="8"/>
      <c r="K764" s="136" t="str">
        <f>テーブル1[[#This Row],[cCa(mg/dL) '[自動計算']_グラフ表示用]]</f>
        <v/>
      </c>
      <c r="L764" s="8"/>
      <c r="M764" s="8"/>
      <c r="N764" s="59"/>
      <c r="O7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4" s="130" t="e">
        <f>IF(AND(テーブル1[[#This Row],[cCa(mg/dL) '[自動計算']_グラフ表示用]]&lt;&gt;"",テーブル1[[#This Row],[ラベル表示]]=TRUE),テーブル1[[#This Row],[cCa(mg/dL) '[自動計算']_グラフ表示用]],NA())</f>
        <v>#N/A</v>
      </c>
      <c r="Q764" s="130" t="e">
        <f>IF(AND(テーブル1[[#This Row],[P(mg/dL)]]&lt;&gt;"",テーブル1[[#This Row],[ラベル表示]]=TRUE),テーブル1[[#This Row],[P(mg/dL)]],NA())</f>
        <v>#N/A</v>
      </c>
      <c r="R764" s="130" t="e">
        <f>IF(AND(テーブル1[[#This Row],[設定項目]]&lt;&gt;"",テーブル1[[#This Row],[ラベル表示]]=TRUE),テーブル1[[#This Row],[設定項目]],NA())</f>
        <v>#N/A</v>
      </c>
      <c r="S764" s="58" t="e">
        <f>IF(テーブル1[[#This Row],[設定項目]]&gt;=設定!$D$13,テーブル1[[#This Row],[val_J]],NA())</f>
        <v>#N/A</v>
      </c>
      <c r="T764" s="11" t="e">
        <f>IF(テーブル1[[#This Row],[設定項目]]&gt;=設定!$D$13,テーブル1[[#This Row],[val_K]],NA())</f>
        <v>#N/A</v>
      </c>
      <c r="U764" s="11" t="e">
        <f>IF(AND(テーブル1[[#This Row],[設定項目]]&lt;設定!$D$13,テーブル1[[#This Row],[設定項目]]&gt;=設定!$D$12),テーブル1[[#This Row],[val_J]],NA())</f>
        <v>#N/A</v>
      </c>
      <c r="V764" s="11" t="e">
        <f>IF(AND(テーブル1[[#This Row],[設定項目]]&lt;設定!$D$13,テーブル1[[#This Row],[設定項目]]&gt;=設定!$D$12),テーブル1[[#This Row],[val_K]],NA())</f>
        <v>#N/A</v>
      </c>
      <c r="W764" s="11" t="e">
        <f>IF(AND(テーブル1[[#This Row],[設定項目]]&lt;設定!$D$12,テーブル1[[#This Row],[設定項目]]&gt;=設定!$D$11),テーブル1[[#This Row],[val_J]],NA())</f>
        <v>#N/A</v>
      </c>
      <c r="X764" s="11" t="e">
        <f>IF(AND(テーブル1[[#This Row],[設定項目]]&lt;設定!$D$12,テーブル1[[#This Row],[設定項目]]&gt;=設定!$D$11),テーブル1[[#This Row],[val_K]],NA())</f>
        <v>#N/A</v>
      </c>
      <c r="Y764" s="11" t="e">
        <f>IF(AND(テーブル1[[#This Row],[設定項目]]&lt;設定!$D$11,テーブル1[[#This Row],[設定項目]]&gt;=設定!$D$10),テーブル1[[#This Row],[val_J]],NA())</f>
        <v>#N/A</v>
      </c>
      <c r="Z764" s="11" t="e">
        <f>IF(AND(テーブル1[[#This Row],[設定項目]]&lt;設定!$D$11,テーブル1[[#This Row],[設定項目]]&gt;=設定!$D$10),テーブル1[[#This Row],[val_K]],NA())</f>
        <v>#N/A</v>
      </c>
      <c r="AA764" s="11" t="e">
        <f>IF(AND(テーブル1[[#This Row],[設定項目]]&lt;設定!$D$10,テーブル1[[#This Row],[設定項目]]&gt;=設定!$D$9),テーブル1[[#This Row],[val_J]],NA())</f>
        <v>#N/A</v>
      </c>
      <c r="AB764" s="11" t="e">
        <f>IF(AND(テーブル1[[#This Row],[設定項目]]&lt;設定!$D$10,テーブル1[[#This Row],[設定項目]]&gt;=設定!$D$9),テーブル1[[#This Row],[val_K]],NA())</f>
        <v>#N/A</v>
      </c>
      <c r="AC764" s="11" t="e">
        <f>IF(AND(テーブル1[[#This Row],[設定項目]]&lt;設定!$F$8,テーブル1[[#This Row],[設定項目]]&lt;&gt;""),テーブル1[[#This Row],[val_J]],NA())</f>
        <v>#N/A</v>
      </c>
      <c r="AD764" s="11" t="e">
        <f>IF(AND(テーブル1[[#This Row],[設定項目]]&lt;設定!$F$8,テーブル1[[#This Row],[設定項目]]&lt;&gt;""),テーブル1[[#This Row],[val_K]],NA())</f>
        <v>#N/A</v>
      </c>
      <c r="AE764" s="11">
        <f>IF(AND('グラフ(cCa-P)'!$I$11="ON",テーブル1[[#This Row],[ラベル表示]]=TRUE),テーブル1[[#This Row],[名前]],"")</f>
        <v>0</v>
      </c>
      <c r="AF764" s="11">
        <f>IF(AND('グラフ(PTH-cCa,P)'!$I$31="ON",テーブル1[[#This Row],[ラベル表示]]=TRUE),テーブル1[[#This Row],[名前]],"")</f>
        <v>0</v>
      </c>
      <c r="AG764" s="11">
        <f>IF(AND('グラフ(PTH-cCa,P)'!$Y$31="ON",テーブル1[[#This Row],[ラベル表示]]=TRUE),テーブル1[[#This Row],[名前]],"")</f>
        <v>0</v>
      </c>
      <c r="AH764" s="76">
        <f t="shared" si="23"/>
        <v>0</v>
      </c>
    </row>
    <row r="765" spans="2:34" ht="20.399999999999999" customHeight="1" x14ac:dyDescent="0.45">
      <c r="B765" s="129" t="b">
        <v>1</v>
      </c>
      <c r="C765" s="88">
        <f t="shared" si="22"/>
        <v>761</v>
      </c>
      <c r="D765" s="144"/>
      <c r="E765" s="8"/>
      <c r="F765" s="8"/>
      <c r="G765" s="8"/>
      <c r="H765" s="8"/>
      <c r="I765" s="8"/>
      <c r="J765" s="8"/>
      <c r="K765" s="136" t="str">
        <f>テーブル1[[#This Row],[cCa(mg/dL) '[自動計算']_グラフ表示用]]</f>
        <v/>
      </c>
      <c r="L765" s="8"/>
      <c r="M765" s="8"/>
      <c r="N765" s="59"/>
      <c r="O7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5" s="130" t="e">
        <f>IF(AND(テーブル1[[#This Row],[cCa(mg/dL) '[自動計算']_グラフ表示用]]&lt;&gt;"",テーブル1[[#This Row],[ラベル表示]]=TRUE),テーブル1[[#This Row],[cCa(mg/dL) '[自動計算']_グラフ表示用]],NA())</f>
        <v>#N/A</v>
      </c>
      <c r="Q765" s="130" t="e">
        <f>IF(AND(テーブル1[[#This Row],[P(mg/dL)]]&lt;&gt;"",テーブル1[[#This Row],[ラベル表示]]=TRUE),テーブル1[[#This Row],[P(mg/dL)]],NA())</f>
        <v>#N/A</v>
      </c>
      <c r="R765" s="130" t="e">
        <f>IF(AND(テーブル1[[#This Row],[設定項目]]&lt;&gt;"",テーブル1[[#This Row],[ラベル表示]]=TRUE),テーブル1[[#This Row],[設定項目]],NA())</f>
        <v>#N/A</v>
      </c>
      <c r="S765" s="58" t="e">
        <f>IF(テーブル1[[#This Row],[設定項目]]&gt;=設定!$D$13,テーブル1[[#This Row],[val_J]],NA())</f>
        <v>#N/A</v>
      </c>
      <c r="T765" s="11" t="e">
        <f>IF(テーブル1[[#This Row],[設定項目]]&gt;=設定!$D$13,テーブル1[[#This Row],[val_K]],NA())</f>
        <v>#N/A</v>
      </c>
      <c r="U765" s="11" t="e">
        <f>IF(AND(テーブル1[[#This Row],[設定項目]]&lt;設定!$D$13,テーブル1[[#This Row],[設定項目]]&gt;=設定!$D$12),テーブル1[[#This Row],[val_J]],NA())</f>
        <v>#N/A</v>
      </c>
      <c r="V765" s="11" t="e">
        <f>IF(AND(テーブル1[[#This Row],[設定項目]]&lt;設定!$D$13,テーブル1[[#This Row],[設定項目]]&gt;=設定!$D$12),テーブル1[[#This Row],[val_K]],NA())</f>
        <v>#N/A</v>
      </c>
      <c r="W765" s="11" t="e">
        <f>IF(AND(テーブル1[[#This Row],[設定項目]]&lt;設定!$D$12,テーブル1[[#This Row],[設定項目]]&gt;=設定!$D$11),テーブル1[[#This Row],[val_J]],NA())</f>
        <v>#N/A</v>
      </c>
      <c r="X765" s="11" t="e">
        <f>IF(AND(テーブル1[[#This Row],[設定項目]]&lt;設定!$D$12,テーブル1[[#This Row],[設定項目]]&gt;=設定!$D$11),テーブル1[[#This Row],[val_K]],NA())</f>
        <v>#N/A</v>
      </c>
      <c r="Y765" s="11" t="e">
        <f>IF(AND(テーブル1[[#This Row],[設定項目]]&lt;設定!$D$11,テーブル1[[#This Row],[設定項目]]&gt;=設定!$D$10),テーブル1[[#This Row],[val_J]],NA())</f>
        <v>#N/A</v>
      </c>
      <c r="Z765" s="11" t="e">
        <f>IF(AND(テーブル1[[#This Row],[設定項目]]&lt;設定!$D$11,テーブル1[[#This Row],[設定項目]]&gt;=設定!$D$10),テーブル1[[#This Row],[val_K]],NA())</f>
        <v>#N/A</v>
      </c>
      <c r="AA765" s="11" t="e">
        <f>IF(AND(テーブル1[[#This Row],[設定項目]]&lt;設定!$D$10,テーブル1[[#This Row],[設定項目]]&gt;=設定!$D$9),テーブル1[[#This Row],[val_J]],NA())</f>
        <v>#N/A</v>
      </c>
      <c r="AB765" s="11" t="e">
        <f>IF(AND(テーブル1[[#This Row],[設定項目]]&lt;設定!$D$10,テーブル1[[#This Row],[設定項目]]&gt;=設定!$D$9),テーブル1[[#This Row],[val_K]],NA())</f>
        <v>#N/A</v>
      </c>
      <c r="AC765" s="11" t="e">
        <f>IF(AND(テーブル1[[#This Row],[設定項目]]&lt;設定!$F$8,テーブル1[[#This Row],[設定項目]]&lt;&gt;""),テーブル1[[#This Row],[val_J]],NA())</f>
        <v>#N/A</v>
      </c>
      <c r="AD765" s="11" t="e">
        <f>IF(AND(テーブル1[[#This Row],[設定項目]]&lt;設定!$F$8,テーブル1[[#This Row],[設定項目]]&lt;&gt;""),テーブル1[[#This Row],[val_K]],NA())</f>
        <v>#N/A</v>
      </c>
      <c r="AE765" s="11">
        <f>IF(AND('グラフ(cCa-P)'!$I$11="ON",テーブル1[[#This Row],[ラベル表示]]=TRUE),テーブル1[[#This Row],[名前]],"")</f>
        <v>0</v>
      </c>
      <c r="AF765" s="11">
        <f>IF(AND('グラフ(PTH-cCa,P)'!$I$31="ON",テーブル1[[#This Row],[ラベル表示]]=TRUE),テーブル1[[#This Row],[名前]],"")</f>
        <v>0</v>
      </c>
      <c r="AG765" s="11">
        <f>IF(AND('グラフ(PTH-cCa,P)'!$Y$31="ON",テーブル1[[#This Row],[ラベル表示]]=TRUE),テーブル1[[#This Row],[名前]],"")</f>
        <v>0</v>
      </c>
      <c r="AH765" s="76">
        <f t="shared" si="23"/>
        <v>0</v>
      </c>
    </row>
    <row r="766" spans="2:34" ht="20.399999999999999" customHeight="1" x14ac:dyDescent="0.45">
      <c r="B766" s="129" t="b">
        <v>1</v>
      </c>
      <c r="C766" s="88">
        <f t="shared" si="22"/>
        <v>762</v>
      </c>
      <c r="D766" s="144"/>
      <c r="E766" s="8"/>
      <c r="F766" s="8"/>
      <c r="G766" s="8"/>
      <c r="H766" s="8"/>
      <c r="I766" s="8"/>
      <c r="J766" s="8"/>
      <c r="K766" s="136" t="str">
        <f>テーブル1[[#This Row],[cCa(mg/dL) '[自動計算']_グラフ表示用]]</f>
        <v/>
      </c>
      <c r="L766" s="8"/>
      <c r="M766" s="8"/>
      <c r="N766" s="59"/>
      <c r="O7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6" s="130" t="e">
        <f>IF(AND(テーブル1[[#This Row],[cCa(mg/dL) '[自動計算']_グラフ表示用]]&lt;&gt;"",テーブル1[[#This Row],[ラベル表示]]=TRUE),テーブル1[[#This Row],[cCa(mg/dL) '[自動計算']_グラフ表示用]],NA())</f>
        <v>#N/A</v>
      </c>
      <c r="Q766" s="130" t="e">
        <f>IF(AND(テーブル1[[#This Row],[P(mg/dL)]]&lt;&gt;"",テーブル1[[#This Row],[ラベル表示]]=TRUE),テーブル1[[#This Row],[P(mg/dL)]],NA())</f>
        <v>#N/A</v>
      </c>
      <c r="R766" s="130" t="e">
        <f>IF(AND(テーブル1[[#This Row],[設定項目]]&lt;&gt;"",テーブル1[[#This Row],[ラベル表示]]=TRUE),テーブル1[[#This Row],[設定項目]],NA())</f>
        <v>#N/A</v>
      </c>
      <c r="S766" s="58" t="e">
        <f>IF(テーブル1[[#This Row],[設定項目]]&gt;=設定!$D$13,テーブル1[[#This Row],[val_J]],NA())</f>
        <v>#N/A</v>
      </c>
      <c r="T766" s="11" t="e">
        <f>IF(テーブル1[[#This Row],[設定項目]]&gt;=設定!$D$13,テーブル1[[#This Row],[val_K]],NA())</f>
        <v>#N/A</v>
      </c>
      <c r="U766" s="11" t="e">
        <f>IF(AND(テーブル1[[#This Row],[設定項目]]&lt;設定!$D$13,テーブル1[[#This Row],[設定項目]]&gt;=設定!$D$12),テーブル1[[#This Row],[val_J]],NA())</f>
        <v>#N/A</v>
      </c>
      <c r="V766" s="11" t="e">
        <f>IF(AND(テーブル1[[#This Row],[設定項目]]&lt;設定!$D$13,テーブル1[[#This Row],[設定項目]]&gt;=設定!$D$12),テーブル1[[#This Row],[val_K]],NA())</f>
        <v>#N/A</v>
      </c>
      <c r="W766" s="11" t="e">
        <f>IF(AND(テーブル1[[#This Row],[設定項目]]&lt;設定!$D$12,テーブル1[[#This Row],[設定項目]]&gt;=設定!$D$11),テーブル1[[#This Row],[val_J]],NA())</f>
        <v>#N/A</v>
      </c>
      <c r="X766" s="11" t="e">
        <f>IF(AND(テーブル1[[#This Row],[設定項目]]&lt;設定!$D$12,テーブル1[[#This Row],[設定項目]]&gt;=設定!$D$11),テーブル1[[#This Row],[val_K]],NA())</f>
        <v>#N/A</v>
      </c>
      <c r="Y766" s="11" t="e">
        <f>IF(AND(テーブル1[[#This Row],[設定項目]]&lt;設定!$D$11,テーブル1[[#This Row],[設定項目]]&gt;=設定!$D$10),テーブル1[[#This Row],[val_J]],NA())</f>
        <v>#N/A</v>
      </c>
      <c r="Z766" s="11" t="e">
        <f>IF(AND(テーブル1[[#This Row],[設定項目]]&lt;設定!$D$11,テーブル1[[#This Row],[設定項目]]&gt;=設定!$D$10),テーブル1[[#This Row],[val_K]],NA())</f>
        <v>#N/A</v>
      </c>
      <c r="AA766" s="11" t="e">
        <f>IF(AND(テーブル1[[#This Row],[設定項目]]&lt;設定!$D$10,テーブル1[[#This Row],[設定項目]]&gt;=設定!$D$9),テーブル1[[#This Row],[val_J]],NA())</f>
        <v>#N/A</v>
      </c>
      <c r="AB766" s="11" t="e">
        <f>IF(AND(テーブル1[[#This Row],[設定項目]]&lt;設定!$D$10,テーブル1[[#This Row],[設定項目]]&gt;=設定!$D$9),テーブル1[[#This Row],[val_K]],NA())</f>
        <v>#N/A</v>
      </c>
      <c r="AC766" s="11" t="e">
        <f>IF(AND(テーブル1[[#This Row],[設定項目]]&lt;設定!$F$8,テーブル1[[#This Row],[設定項目]]&lt;&gt;""),テーブル1[[#This Row],[val_J]],NA())</f>
        <v>#N/A</v>
      </c>
      <c r="AD766" s="11" t="e">
        <f>IF(AND(テーブル1[[#This Row],[設定項目]]&lt;設定!$F$8,テーブル1[[#This Row],[設定項目]]&lt;&gt;""),テーブル1[[#This Row],[val_K]],NA())</f>
        <v>#N/A</v>
      </c>
      <c r="AE766" s="11">
        <f>IF(AND('グラフ(cCa-P)'!$I$11="ON",テーブル1[[#This Row],[ラベル表示]]=TRUE),テーブル1[[#This Row],[名前]],"")</f>
        <v>0</v>
      </c>
      <c r="AF766" s="11">
        <f>IF(AND('グラフ(PTH-cCa,P)'!$I$31="ON",テーブル1[[#This Row],[ラベル表示]]=TRUE),テーブル1[[#This Row],[名前]],"")</f>
        <v>0</v>
      </c>
      <c r="AG766" s="11">
        <f>IF(AND('グラフ(PTH-cCa,P)'!$Y$31="ON",テーブル1[[#This Row],[ラベル表示]]=TRUE),テーブル1[[#This Row],[名前]],"")</f>
        <v>0</v>
      </c>
      <c r="AH766" s="76">
        <f t="shared" si="23"/>
        <v>0</v>
      </c>
    </row>
    <row r="767" spans="2:34" ht="20.399999999999999" customHeight="1" x14ac:dyDescent="0.45">
      <c r="B767" s="129" t="b">
        <v>1</v>
      </c>
      <c r="C767" s="88">
        <f t="shared" si="22"/>
        <v>763</v>
      </c>
      <c r="D767" s="144"/>
      <c r="E767" s="8"/>
      <c r="F767" s="8"/>
      <c r="G767" s="8"/>
      <c r="H767" s="8"/>
      <c r="I767" s="8"/>
      <c r="J767" s="8"/>
      <c r="K767" s="136" t="str">
        <f>テーブル1[[#This Row],[cCa(mg/dL) '[自動計算']_グラフ表示用]]</f>
        <v/>
      </c>
      <c r="L767" s="8"/>
      <c r="M767" s="8"/>
      <c r="N767" s="59"/>
      <c r="O7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7" s="130" t="e">
        <f>IF(AND(テーブル1[[#This Row],[cCa(mg/dL) '[自動計算']_グラフ表示用]]&lt;&gt;"",テーブル1[[#This Row],[ラベル表示]]=TRUE),テーブル1[[#This Row],[cCa(mg/dL) '[自動計算']_グラフ表示用]],NA())</f>
        <v>#N/A</v>
      </c>
      <c r="Q767" s="130" t="e">
        <f>IF(AND(テーブル1[[#This Row],[P(mg/dL)]]&lt;&gt;"",テーブル1[[#This Row],[ラベル表示]]=TRUE),テーブル1[[#This Row],[P(mg/dL)]],NA())</f>
        <v>#N/A</v>
      </c>
      <c r="R767" s="130" t="e">
        <f>IF(AND(テーブル1[[#This Row],[設定項目]]&lt;&gt;"",テーブル1[[#This Row],[ラベル表示]]=TRUE),テーブル1[[#This Row],[設定項目]],NA())</f>
        <v>#N/A</v>
      </c>
      <c r="S767" s="58" t="e">
        <f>IF(テーブル1[[#This Row],[設定項目]]&gt;=設定!$D$13,テーブル1[[#This Row],[val_J]],NA())</f>
        <v>#N/A</v>
      </c>
      <c r="T767" s="11" t="e">
        <f>IF(テーブル1[[#This Row],[設定項目]]&gt;=設定!$D$13,テーブル1[[#This Row],[val_K]],NA())</f>
        <v>#N/A</v>
      </c>
      <c r="U767" s="11" t="e">
        <f>IF(AND(テーブル1[[#This Row],[設定項目]]&lt;設定!$D$13,テーブル1[[#This Row],[設定項目]]&gt;=設定!$D$12),テーブル1[[#This Row],[val_J]],NA())</f>
        <v>#N/A</v>
      </c>
      <c r="V767" s="11" t="e">
        <f>IF(AND(テーブル1[[#This Row],[設定項目]]&lt;設定!$D$13,テーブル1[[#This Row],[設定項目]]&gt;=設定!$D$12),テーブル1[[#This Row],[val_K]],NA())</f>
        <v>#N/A</v>
      </c>
      <c r="W767" s="11" t="e">
        <f>IF(AND(テーブル1[[#This Row],[設定項目]]&lt;設定!$D$12,テーブル1[[#This Row],[設定項目]]&gt;=設定!$D$11),テーブル1[[#This Row],[val_J]],NA())</f>
        <v>#N/A</v>
      </c>
      <c r="X767" s="11" t="e">
        <f>IF(AND(テーブル1[[#This Row],[設定項目]]&lt;設定!$D$12,テーブル1[[#This Row],[設定項目]]&gt;=設定!$D$11),テーブル1[[#This Row],[val_K]],NA())</f>
        <v>#N/A</v>
      </c>
      <c r="Y767" s="11" t="e">
        <f>IF(AND(テーブル1[[#This Row],[設定項目]]&lt;設定!$D$11,テーブル1[[#This Row],[設定項目]]&gt;=設定!$D$10),テーブル1[[#This Row],[val_J]],NA())</f>
        <v>#N/A</v>
      </c>
      <c r="Z767" s="11" t="e">
        <f>IF(AND(テーブル1[[#This Row],[設定項目]]&lt;設定!$D$11,テーブル1[[#This Row],[設定項目]]&gt;=設定!$D$10),テーブル1[[#This Row],[val_K]],NA())</f>
        <v>#N/A</v>
      </c>
      <c r="AA767" s="11" t="e">
        <f>IF(AND(テーブル1[[#This Row],[設定項目]]&lt;設定!$D$10,テーブル1[[#This Row],[設定項目]]&gt;=設定!$D$9),テーブル1[[#This Row],[val_J]],NA())</f>
        <v>#N/A</v>
      </c>
      <c r="AB767" s="11" t="e">
        <f>IF(AND(テーブル1[[#This Row],[設定項目]]&lt;設定!$D$10,テーブル1[[#This Row],[設定項目]]&gt;=設定!$D$9),テーブル1[[#This Row],[val_K]],NA())</f>
        <v>#N/A</v>
      </c>
      <c r="AC767" s="11" t="e">
        <f>IF(AND(テーブル1[[#This Row],[設定項目]]&lt;設定!$F$8,テーブル1[[#This Row],[設定項目]]&lt;&gt;""),テーブル1[[#This Row],[val_J]],NA())</f>
        <v>#N/A</v>
      </c>
      <c r="AD767" s="11" t="e">
        <f>IF(AND(テーブル1[[#This Row],[設定項目]]&lt;設定!$F$8,テーブル1[[#This Row],[設定項目]]&lt;&gt;""),テーブル1[[#This Row],[val_K]],NA())</f>
        <v>#N/A</v>
      </c>
      <c r="AE767" s="11">
        <f>IF(AND('グラフ(cCa-P)'!$I$11="ON",テーブル1[[#This Row],[ラベル表示]]=TRUE),テーブル1[[#This Row],[名前]],"")</f>
        <v>0</v>
      </c>
      <c r="AF767" s="11">
        <f>IF(AND('グラフ(PTH-cCa,P)'!$I$31="ON",テーブル1[[#This Row],[ラベル表示]]=TRUE),テーブル1[[#This Row],[名前]],"")</f>
        <v>0</v>
      </c>
      <c r="AG767" s="11">
        <f>IF(AND('グラフ(PTH-cCa,P)'!$Y$31="ON",テーブル1[[#This Row],[ラベル表示]]=TRUE),テーブル1[[#This Row],[名前]],"")</f>
        <v>0</v>
      </c>
      <c r="AH767" s="76">
        <f t="shared" si="23"/>
        <v>0</v>
      </c>
    </row>
    <row r="768" spans="2:34" ht="20.399999999999999" customHeight="1" x14ac:dyDescent="0.45">
      <c r="B768" s="129" t="b">
        <v>1</v>
      </c>
      <c r="C768" s="88">
        <f t="shared" si="22"/>
        <v>764</v>
      </c>
      <c r="D768" s="144"/>
      <c r="E768" s="8"/>
      <c r="F768" s="8"/>
      <c r="G768" s="8"/>
      <c r="H768" s="8"/>
      <c r="I768" s="8"/>
      <c r="J768" s="8"/>
      <c r="K768" s="136" t="str">
        <f>テーブル1[[#This Row],[cCa(mg/dL) '[自動計算']_グラフ表示用]]</f>
        <v/>
      </c>
      <c r="L768" s="8"/>
      <c r="M768" s="8"/>
      <c r="N768" s="59"/>
      <c r="O7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8" s="130" t="e">
        <f>IF(AND(テーブル1[[#This Row],[cCa(mg/dL) '[自動計算']_グラフ表示用]]&lt;&gt;"",テーブル1[[#This Row],[ラベル表示]]=TRUE),テーブル1[[#This Row],[cCa(mg/dL) '[自動計算']_グラフ表示用]],NA())</f>
        <v>#N/A</v>
      </c>
      <c r="Q768" s="130" t="e">
        <f>IF(AND(テーブル1[[#This Row],[P(mg/dL)]]&lt;&gt;"",テーブル1[[#This Row],[ラベル表示]]=TRUE),テーブル1[[#This Row],[P(mg/dL)]],NA())</f>
        <v>#N/A</v>
      </c>
      <c r="R768" s="130" t="e">
        <f>IF(AND(テーブル1[[#This Row],[設定項目]]&lt;&gt;"",テーブル1[[#This Row],[ラベル表示]]=TRUE),テーブル1[[#This Row],[設定項目]],NA())</f>
        <v>#N/A</v>
      </c>
      <c r="S768" s="58" t="e">
        <f>IF(テーブル1[[#This Row],[設定項目]]&gt;=設定!$D$13,テーブル1[[#This Row],[val_J]],NA())</f>
        <v>#N/A</v>
      </c>
      <c r="T768" s="11" t="e">
        <f>IF(テーブル1[[#This Row],[設定項目]]&gt;=設定!$D$13,テーブル1[[#This Row],[val_K]],NA())</f>
        <v>#N/A</v>
      </c>
      <c r="U768" s="11" t="e">
        <f>IF(AND(テーブル1[[#This Row],[設定項目]]&lt;設定!$D$13,テーブル1[[#This Row],[設定項目]]&gt;=設定!$D$12),テーブル1[[#This Row],[val_J]],NA())</f>
        <v>#N/A</v>
      </c>
      <c r="V768" s="11" t="e">
        <f>IF(AND(テーブル1[[#This Row],[設定項目]]&lt;設定!$D$13,テーブル1[[#This Row],[設定項目]]&gt;=設定!$D$12),テーブル1[[#This Row],[val_K]],NA())</f>
        <v>#N/A</v>
      </c>
      <c r="W768" s="11" t="e">
        <f>IF(AND(テーブル1[[#This Row],[設定項目]]&lt;設定!$D$12,テーブル1[[#This Row],[設定項目]]&gt;=設定!$D$11),テーブル1[[#This Row],[val_J]],NA())</f>
        <v>#N/A</v>
      </c>
      <c r="X768" s="11" t="e">
        <f>IF(AND(テーブル1[[#This Row],[設定項目]]&lt;設定!$D$12,テーブル1[[#This Row],[設定項目]]&gt;=設定!$D$11),テーブル1[[#This Row],[val_K]],NA())</f>
        <v>#N/A</v>
      </c>
      <c r="Y768" s="11" t="e">
        <f>IF(AND(テーブル1[[#This Row],[設定項目]]&lt;設定!$D$11,テーブル1[[#This Row],[設定項目]]&gt;=設定!$D$10),テーブル1[[#This Row],[val_J]],NA())</f>
        <v>#N/A</v>
      </c>
      <c r="Z768" s="11" t="e">
        <f>IF(AND(テーブル1[[#This Row],[設定項目]]&lt;設定!$D$11,テーブル1[[#This Row],[設定項目]]&gt;=設定!$D$10),テーブル1[[#This Row],[val_K]],NA())</f>
        <v>#N/A</v>
      </c>
      <c r="AA768" s="11" t="e">
        <f>IF(AND(テーブル1[[#This Row],[設定項目]]&lt;設定!$D$10,テーブル1[[#This Row],[設定項目]]&gt;=設定!$D$9),テーブル1[[#This Row],[val_J]],NA())</f>
        <v>#N/A</v>
      </c>
      <c r="AB768" s="11" t="e">
        <f>IF(AND(テーブル1[[#This Row],[設定項目]]&lt;設定!$D$10,テーブル1[[#This Row],[設定項目]]&gt;=設定!$D$9),テーブル1[[#This Row],[val_K]],NA())</f>
        <v>#N/A</v>
      </c>
      <c r="AC768" s="11" t="e">
        <f>IF(AND(テーブル1[[#This Row],[設定項目]]&lt;設定!$F$8,テーブル1[[#This Row],[設定項目]]&lt;&gt;""),テーブル1[[#This Row],[val_J]],NA())</f>
        <v>#N/A</v>
      </c>
      <c r="AD768" s="11" t="e">
        <f>IF(AND(テーブル1[[#This Row],[設定項目]]&lt;設定!$F$8,テーブル1[[#This Row],[設定項目]]&lt;&gt;""),テーブル1[[#This Row],[val_K]],NA())</f>
        <v>#N/A</v>
      </c>
      <c r="AE768" s="11">
        <f>IF(AND('グラフ(cCa-P)'!$I$11="ON",テーブル1[[#This Row],[ラベル表示]]=TRUE),テーブル1[[#This Row],[名前]],"")</f>
        <v>0</v>
      </c>
      <c r="AF768" s="11">
        <f>IF(AND('グラフ(PTH-cCa,P)'!$I$31="ON",テーブル1[[#This Row],[ラベル表示]]=TRUE),テーブル1[[#This Row],[名前]],"")</f>
        <v>0</v>
      </c>
      <c r="AG768" s="11">
        <f>IF(AND('グラフ(PTH-cCa,P)'!$Y$31="ON",テーブル1[[#This Row],[ラベル表示]]=TRUE),テーブル1[[#This Row],[名前]],"")</f>
        <v>0</v>
      </c>
      <c r="AH768" s="76">
        <f t="shared" si="23"/>
        <v>0</v>
      </c>
    </row>
    <row r="769" spans="2:34" ht="20.399999999999999" customHeight="1" x14ac:dyDescent="0.45">
      <c r="B769" s="129" t="b">
        <v>1</v>
      </c>
      <c r="C769" s="88">
        <f t="shared" si="22"/>
        <v>765</v>
      </c>
      <c r="D769" s="144"/>
      <c r="E769" s="8"/>
      <c r="F769" s="8"/>
      <c r="G769" s="8"/>
      <c r="H769" s="8"/>
      <c r="I769" s="8"/>
      <c r="J769" s="8"/>
      <c r="K769" s="136" t="str">
        <f>テーブル1[[#This Row],[cCa(mg/dL) '[自動計算']_グラフ表示用]]</f>
        <v/>
      </c>
      <c r="L769" s="8"/>
      <c r="M769" s="8"/>
      <c r="N769" s="59"/>
      <c r="O7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69" s="130" t="e">
        <f>IF(AND(テーブル1[[#This Row],[cCa(mg/dL) '[自動計算']_グラフ表示用]]&lt;&gt;"",テーブル1[[#This Row],[ラベル表示]]=TRUE),テーブル1[[#This Row],[cCa(mg/dL) '[自動計算']_グラフ表示用]],NA())</f>
        <v>#N/A</v>
      </c>
      <c r="Q769" s="130" t="e">
        <f>IF(AND(テーブル1[[#This Row],[P(mg/dL)]]&lt;&gt;"",テーブル1[[#This Row],[ラベル表示]]=TRUE),テーブル1[[#This Row],[P(mg/dL)]],NA())</f>
        <v>#N/A</v>
      </c>
      <c r="R769" s="130" t="e">
        <f>IF(AND(テーブル1[[#This Row],[設定項目]]&lt;&gt;"",テーブル1[[#This Row],[ラベル表示]]=TRUE),テーブル1[[#This Row],[設定項目]],NA())</f>
        <v>#N/A</v>
      </c>
      <c r="S769" s="58" t="e">
        <f>IF(テーブル1[[#This Row],[設定項目]]&gt;=設定!$D$13,テーブル1[[#This Row],[val_J]],NA())</f>
        <v>#N/A</v>
      </c>
      <c r="T769" s="11" t="e">
        <f>IF(テーブル1[[#This Row],[設定項目]]&gt;=設定!$D$13,テーブル1[[#This Row],[val_K]],NA())</f>
        <v>#N/A</v>
      </c>
      <c r="U769" s="11" t="e">
        <f>IF(AND(テーブル1[[#This Row],[設定項目]]&lt;設定!$D$13,テーブル1[[#This Row],[設定項目]]&gt;=設定!$D$12),テーブル1[[#This Row],[val_J]],NA())</f>
        <v>#N/A</v>
      </c>
      <c r="V769" s="11" t="e">
        <f>IF(AND(テーブル1[[#This Row],[設定項目]]&lt;設定!$D$13,テーブル1[[#This Row],[設定項目]]&gt;=設定!$D$12),テーブル1[[#This Row],[val_K]],NA())</f>
        <v>#N/A</v>
      </c>
      <c r="W769" s="11" t="e">
        <f>IF(AND(テーブル1[[#This Row],[設定項目]]&lt;設定!$D$12,テーブル1[[#This Row],[設定項目]]&gt;=設定!$D$11),テーブル1[[#This Row],[val_J]],NA())</f>
        <v>#N/A</v>
      </c>
      <c r="X769" s="11" t="e">
        <f>IF(AND(テーブル1[[#This Row],[設定項目]]&lt;設定!$D$12,テーブル1[[#This Row],[設定項目]]&gt;=設定!$D$11),テーブル1[[#This Row],[val_K]],NA())</f>
        <v>#N/A</v>
      </c>
      <c r="Y769" s="11" t="e">
        <f>IF(AND(テーブル1[[#This Row],[設定項目]]&lt;設定!$D$11,テーブル1[[#This Row],[設定項目]]&gt;=設定!$D$10),テーブル1[[#This Row],[val_J]],NA())</f>
        <v>#N/A</v>
      </c>
      <c r="Z769" s="11" t="e">
        <f>IF(AND(テーブル1[[#This Row],[設定項目]]&lt;設定!$D$11,テーブル1[[#This Row],[設定項目]]&gt;=設定!$D$10),テーブル1[[#This Row],[val_K]],NA())</f>
        <v>#N/A</v>
      </c>
      <c r="AA769" s="11" t="e">
        <f>IF(AND(テーブル1[[#This Row],[設定項目]]&lt;設定!$D$10,テーブル1[[#This Row],[設定項目]]&gt;=設定!$D$9),テーブル1[[#This Row],[val_J]],NA())</f>
        <v>#N/A</v>
      </c>
      <c r="AB769" s="11" t="e">
        <f>IF(AND(テーブル1[[#This Row],[設定項目]]&lt;設定!$D$10,テーブル1[[#This Row],[設定項目]]&gt;=設定!$D$9),テーブル1[[#This Row],[val_K]],NA())</f>
        <v>#N/A</v>
      </c>
      <c r="AC769" s="11" t="e">
        <f>IF(AND(テーブル1[[#This Row],[設定項目]]&lt;設定!$F$8,テーブル1[[#This Row],[設定項目]]&lt;&gt;""),テーブル1[[#This Row],[val_J]],NA())</f>
        <v>#N/A</v>
      </c>
      <c r="AD769" s="11" t="e">
        <f>IF(AND(テーブル1[[#This Row],[設定項目]]&lt;設定!$F$8,テーブル1[[#This Row],[設定項目]]&lt;&gt;""),テーブル1[[#This Row],[val_K]],NA())</f>
        <v>#N/A</v>
      </c>
      <c r="AE769" s="11">
        <f>IF(AND('グラフ(cCa-P)'!$I$11="ON",テーブル1[[#This Row],[ラベル表示]]=TRUE),テーブル1[[#This Row],[名前]],"")</f>
        <v>0</v>
      </c>
      <c r="AF769" s="11">
        <f>IF(AND('グラフ(PTH-cCa,P)'!$I$31="ON",テーブル1[[#This Row],[ラベル表示]]=TRUE),テーブル1[[#This Row],[名前]],"")</f>
        <v>0</v>
      </c>
      <c r="AG769" s="11">
        <f>IF(AND('グラフ(PTH-cCa,P)'!$Y$31="ON",テーブル1[[#This Row],[ラベル表示]]=TRUE),テーブル1[[#This Row],[名前]],"")</f>
        <v>0</v>
      </c>
      <c r="AH769" s="76">
        <f t="shared" si="23"/>
        <v>0</v>
      </c>
    </row>
    <row r="770" spans="2:34" ht="20.399999999999999" customHeight="1" x14ac:dyDescent="0.45">
      <c r="B770" s="129" t="b">
        <v>1</v>
      </c>
      <c r="C770" s="88">
        <f t="shared" si="22"/>
        <v>766</v>
      </c>
      <c r="D770" s="144"/>
      <c r="E770" s="8"/>
      <c r="F770" s="8"/>
      <c r="G770" s="8"/>
      <c r="H770" s="8"/>
      <c r="I770" s="8"/>
      <c r="J770" s="8"/>
      <c r="K770" s="136" t="str">
        <f>テーブル1[[#This Row],[cCa(mg/dL) '[自動計算']_グラフ表示用]]</f>
        <v/>
      </c>
      <c r="L770" s="8"/>
      <c r="M770" s="8"/>
      <c r="N770" s="59"/>
      <c r="O7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0" s="130" t="e">
        <f>IF(AND(テーブル1[[#This Row],[cCa(mg/dL) '[自動計算']_グラフ表示用]]&lt;&gt;"",テーブル1[[#This Row],[ラベル表示]]=TRUE),テーブル1[[#This Row],[cCa(mg/dL) '[自動計算']_グラフ表示用]],NA())</f>
        <v>#N/A</v>
      </c>
      <c r="Q770" s="130" t="e">
        <f>IF(AND(テーブル1[[#This Row],[P(mg/dL)]]&lt;&gt;"",テーブル1[[#This Row],[ラベル表示]]=TRUE),テーブル1[[#This Row],[P(mg/dL)]],NA())</f>
        <v>#N/A</v>
      </c>
      <c r="R770" s="130" t="e">
        <f>IF(AND(テーブル1[[#This Row],[設定項目]]&lt;&gt;"",テーブル1[[#This Row],[ラベル表示]]=TRUE),テーブル1[[#This Row],[設定項目]],NA())</f>
        <v>#N/A</v>
      </c>
      <c r="S770" s="58" t="e">
        <f>IF(テーブル1[[#This Row],[設定項目]]&gt;=設定!$D$13,テーブル1[[#This Row],[val_J]],NA())</f>
        <v>#N/A</v>
      </c>
      <c r="T770" s="11" t="e">
        <f>IF(テーブル1[[#This Row],[設定項目]]&gt;=設定!$D$13,テーブル1[[#This Row],[val_K]],NA())</f>
        <v>#N/A</v>
      </c>
      <c r="U770" s="11" t="e">
        <f>IF(AND(テーブル1[[#This Row],[設定項目]]&lt;設定!$D$13,テーブル1[[#This Row],[設定項目]]&gt;=設定!$D$12),テーブル1[[#This Row],[val_J]],NA())</f>
        <v>#N/A</v>
      </c>
      <c r="V770" s="11" t="e">
        <f>IF(AND(テーブル1[[#This Row],[設定項目]]&lt;設定!$D$13,テーブル1[[#This Row],[設定項目]]&gt;=設定!$D$12),テーブル1[[#This Row],[val_K]],NA())</f>
        <v>#N/A</v>
      </c>
      <c r="W770" s="11" t="e">
        <f>IF(AND(テーブル1[[#This Row],[設定項目]]&lt;設定!$D$12,テーブル1[[#This Row],[設定項目]]&gt;=設定!$D$11),テーブル1[[#This Row],[val_J]],NA())</f>
        <v>#N/A</v>
      </c>
      <c r="X770" s="11" t="e">
        <f>IF(AND(テーブル1[[#This Row],[設定項目]]&lt;設定!$D$12,テーブル1[[#This Row],[設定項目]]&gt;=設定!$D$11),テーブル1[[#This Row],[val_K]],NA())</f>
        <v>#N/A</v>
      </c>
      <c r="Y770" s="11" t="e">
        <f>IF(AND(テーブル1[[#This Row],[設定項目]]&lt;設定!$D$11,テーブル1[[#This Row],[設定項目]]&gt;=設定!$D$10),テーブル1[[#This Row],[val_J]],NA())</f>
        <v>#N/A</v>
      </c>
      <c r="Z770" s="11" t="e">
        <f>IF(AND(テーブル1[[#This Row],[設定項目]]&lt;設定!$D$11,テーブル1[[#This Row],[設定項目]]&gt;=設定!$D$10),テーブル1[[#This Row],[val_K]],NA())</f>
        <v>#N/A</v>
      </c>
      <c r="AA770" s="11" t="e">
        <f>IF(AND(テーブル1[[#This Row],[設定項目]]&lt;設定!$D$10,テーブル1[[#This Row],[設定項目]]&gt;=設定!$D$9),テーブル1[[#This Row],[val_J]],NA())</f>
        <v>#N/A</v>
      </c>
      <c r="AB770" s="11" t="e">
        <f>IF(AND(テーブル1[[#This Row],[設定項目]]&lt;設定!$D$10,テーブル1[[#This Row],[設定項目]]&gt;=設定!$D$9),テーブル1[[#This Row],[val_K]],NA())</f>
        <v>#N/A</v>
      </c>
      <c r="AC770" s="11" t="e">
        <f>IF(AND(テーブル1[[#This Row],[設定項目]]&lt;設定!$F$8,テーブル1[[#This Row],[設定項目]]&lt;&gt;""),テーブル1[[#This Row],[val_J]],NA())</f>
        <v>#N/A</v>
      </c>
      <c r="AD770" s="11" t="e">
        <f>IF(AND(テーブル1[[#This Row],[設定項目]]&lt;設定!$F$8,テーブル1[[#This Row],[設定項目]]&lt;&gt;""),テーブル1[[#This Row],[val_K]],NA())</f>
        <v>#N/A</v>
      </c>
      <c r="AE770" s="11">
        <f>IF(AND('グラフ(cCa-P)'!$I$11="ON",テーブル1[[#This Row],[ラベル表示]]=TRUE),テーブル1[[#This Row],[名前]],"")</f>
        <v>0</v>
      </c>
      <c r="AF770" s="11">
        <f>IF(AND('グラフ(PTH-cCa,P)'!$I$31="ON",テーブル1[[#This Row],[ラベル表示]]=TRUE),テーブル1[[#This Row],[名前]],"")</f>
        <v>0</v>
      </c>
      <c r="AG770" s="11">
        <f>IF(AND('グラフ(PTH-cCa,P)'!$Y$31="ON",テーブル1[[#This Row],[ラベル表示]]=TRUE),テーブル1[[#This Row],[名前]],"")</f>
        <v>0</v>
      </c>
      <c r="AH770" s="76">
        <f t="shared" si="23"/>
        <v>0</v>
      </c>
    </row>
    <row r="771" spans="2:34" ht="20.399999999999999" customHeight="1" x14ac:dyDescent="0.45">
      <c r="B771" s="129" t="b">
        <v>1</v>
      </c>
      <c r="C771" s="88">
        <f t="shared" si="22"/>
        <v>767</v>
      </c>
      <c r="D771" s="144"/>
      <c r="E771" s="8"/>
      <c r="F771" s="8"/>
      <c r="G771" s="8"/>
      <c r="H771" s="8"/>
      <c r="I771" s="8"/>
      <c r="J771" s="8"/>
      <c r="K771" s="136" t="str">
        <f>テーブル1[[#This Row],[cCa(mg/dL) '[自動計算']_グラフ表示用]]</f>
        <v/>
      </c>
      <c r="L771" s="8"/>
      <c r="M771" s="8"/>
      <c r="N771" s="59"/>
      <c r="O7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1" s="130" t="e">
        <f>IF(AND(テーブル1[[#This Row],[cCa(mg/dL) '[自動計算']_グラフ表示用]]&lt;&gt;"",テーブル1[[#This Row],[ラベル表示]]=TRUE),テーブル1[[#This Row],[cCa(mg/dL) '[自動計算']_グラフ表示用]],NA())</f>
        <v>#N/A</v>
      </c>
      <c r="Q771" s="130" t="e">
        <f>IF(AND(テーブル1[[#This Row],[P(mg/dL)]]&lt;&gt;"",テーブル1[[#This Row],[ラベル表示]]=TRUE),テーブル1[[#This Row],[P(mg/dL)]],NA())</f>
        <v>#N/A</v>
      </c>
      <c r="R771" s="130" t="e">
        <f>IF(AND(テーブル1[[#This Row],[設定項目]]&lt;&gt;"",テーブル1[[#This Row],[ラベル表示]]=TRUE),テーブル1[[#This Row],[設定項目]],NA())</f>
        <v>#N/A</v>
      </c>
      <c r="S771" s="58" t="e">
        <f>IF(テーブル1[[#This Row],[設定項目]]&gt;=設定!$D$13,テーブル1[[#This Row],[val_J]],NA())</f>
        <v>#N/A</v>
      </c>
      <c r="T771" s="11" t="e">
        <f>IF(テーブル1[[#This Row],[設定項目]]&gt;=設定!$D$13,テーブル1[[#This Row],[val_K]],NA())</f>
        <v>#N/A</v>
      </c>
      <c r="U771" s="11" t="e">
        <f>IF(AND(テーブル1[[#This Row],[設定項目]]&lt;設定!$D$13,テーブル1[[#This Row],[設定項目]]&gt;=設定!$D$12),テーブル1[[#This Row],[val_J]],NA())</f>
        <v>#N/A</v>
      </c>
      <c r="V771" s="11" t="e">
        <f>IF(AND(テーブル1[[#This Row],[設定項目]]&lt;設定!$D$13,テーブル1[[#This Row],[設定項目]]&gt;=設定!$D$12),テーブル1[[#This Row],[val_K]],NA())</f>
        <v>#N/A</v>
      </c>
      <c r="W771" s="11" t="e">
        <f>IF(AND(テーブル1[[#This Row],[設定項目]]&lt;設定!$D$12,テーブル1[[#This Row],[設定項目]]&gt;=設定!$D$11),テーブル1[[#This Row],[val_J]],NA())</f>
        <v>#N/A</v>
      </c>
      <c r="X771" s="11" t="e">
        <f>IF(AND(テーブル1[[#This Row],[設定項目]]&lt;設定!$D$12,テーブル1[[#This Row],[設定項目]]&gt;=設定!$D$11),テーブル1[[#This Row],[val_K]],NA())</f>
        <v>#N/A</v>
      </c>
      <c r="Y771" s="11" t="e">
        <f>IF(AND(テーブル1[[#This Row],[設定項目]]&lt;設定!$D$11,テーブル1[[#This Row],[設定項目]]&gt;=設定!$D$10),テーブル1[[#This Row],[val_J]],NA())</f>
        <v>#N/A</v>
      </c>
      <c r="Z771" s="11" t="e">
        <f>IF(AND(テーブル1[[#This Row],[設定項目]]&lt;設定!$D$11,テーブル1[[#This Row],[設定項目]]&gt;=設定!$D$10),テーブル1[[#This Row],[val_K]],NA())</f>
        <v>#N/A</v>
      </c>
      <c r="AA771" s="11" t="e">
        <f>IF(AND(テーブル1[[#This Row],[設定項目]]&lt;設定!$D$10,テーブル1[[#This Row],[設定項目]]&gt;=設定!$D$9),テーブル1[[#This Row],[val_J]],NA())</f>
        <v>#N/A</v>
      </c>
      <c r="AB771" s="11" t="e">
        <f>IF(AND(テーブル1[[#This Row],[設定項目]]&lt;設定!$D$10,テーブル1[[#This Row],[設定項目]]&gt;=設定!$D$9),テーブル1[[#This Row],[val_K]],NA())</f>
        <v>#N/A</v>
      </c>
      <c r="AC771" s="11" t="e">
        <f>IF(AND(テーブル1[[#This Row],[設定項目]]&lt;設定!$F$8,テーブル1[[#This Row],[設定項目]]&lt;&gt;""),テーブル1[[#This Row],[val_J]],NA())</f>
        <v>#N/A</v>
      </c>
      <c r="AD771" s="11" t="e">
        <f>IF(AND(テーブル1[[#This Row],[設定項目]]&lt;設定!$F$8,テーブル1[[#This Row],[設定項目]]&lt;&gt;""),テーブル1[[#This Row],[val_K]],NA())</f>
        <v>#N/A</v>
      </c>
      <c r="AE771" s="11">
        <f>IF(AND('グラフ(cCa-P)'!$I$11="ON",テーブル1[[#This Row],[ラベル表示]]=TRUE),テーブル1[[#This Row],[名前]],"")</f>
        <v>0</v>
      </c>
      <c r="AF771" s="11">
        <f>IF(AND('グラフ(PTH-cCa,P)'!$I$31="ON",テーブル1[[#This Row],[ラベル表示]]=TRUE),テーブル1[[#This Row],[名前]],"")</f>
        <v>0</v>
      </c>
      <c r="AG771" s="11">
        <f>IF(AND('グラフ(PTH-cCa,P)'!$Y$31="ON",テーブル1[[#This Row],[ラベル表示]]=TRUE),テーブル1[[#This Row],[名前]],"")</f>
        <v>0</v>
      </c>
      <c r="AH771" s="76">
        <f t="shared" si="23"/>
        <v>0</v>
      </c>
    </row>
    <row r="772" spans="2:34" ht="20.399999999999999" customHeight="1" x14ac:dyDescent="0.45">
      <c r="B772" s="129" t="b">
        <v>1</v>
      </c>
      <c r="C772" s="88">
        <f t="shared" si="22"/>
        <v>768</v>
      </c>
      <c r="D772" s="144"/>
      <c r="E772" s="8"/>
      <c r="F772" s="8"/>
      <c r="G772" s="8"/>
      <c r="H772" s="8"/>
      <c r="I772" s="8"/>
      <c r="J772" s="8"/>
      <c r="K772" s="136" t="str">
        <f>テーブル1[[#This Row],[cCa(mg/dL) '[自動計算']_グラフ表示用]]</f>
        <v/>
      </c>
      <c r="L772" s="8"/>
      <c r="M772" s="8"/>
      <c r="N772" s="59"/>
      <c r="O7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2" s="130" t="e">
        <f>IF(AND(テーブル1[[#This Row],[cCa(mg/dL) '[自動計算']_グラフ表示用]]&lt;&gt;"",テーブル1[[#This Row],[ラベル表示]]=TRUE),テーブル1[[#This Row],[cCa(mg/dL) '[自動計算']_グラフ表示用]],NA())</f>
        <v>#N/A</v>
      </c>
      <c r="Q772" s="130" t="e">
        <f>IF(AND(テーブル1[[#This Row],[P(mg/dL)]]&lt;&gt;"",テーブル1[[#This Row],[ラベル表示]]=TRUE),テーブル1[[#This Row],[P(mg/dL)]],NA())</f>
        <v>#N/A</v>
      </c>
      <c r="R772" s="130" t="e">
        <f>IF(AND(テーブル1[[#This Row],[設定項目]]&lt;&gt;"",テーブル1[[#This Row],[ラベル表示]]=TRUE),テーブル1[[#This Row],[設定項目]],NA())</f>
        <v>#N/A</v>
      </c>
      <c r="S772" s="58" t="e">
        <f>IF(テーブル1[[#This Row],[設定項目]]&gt;=設定!$D$13,テーブル1[[#This Row],[val_J]],NA())</f>
        <v>#N/A</v>
      </c>
      <c r="T772" s="11" t="e">
        <f>IF(テーブル1[[#This Row],[設定項目]]&gt;=設定!$D$13,テーブル1[[#This Row],[val_K]],NA())</f>
        <v>#N/A</v>
      </c>
      <c r="U772" s="11" t="e">
        <f>IF(AND(テーブル1[[#This Row],[設定項目]]&lt;設定!$D$13,テーブル1[[#This Row],[設定項目]]&gt;=設定!$D$12),テーブル1[[#This Row],[val_J]],NA())</f>
        <v>#N/A</v>
      </c>
      <c r="V772" s="11" t="e">
        <f>IF(AND(テーブル1[[#This Row],[設定項目]]&lt;設定!$D$13,テーブル1[[#This Row],[設定項目]]&gt;=設定!$D$12),テーブル1[[#This Row],[val_K]],NA())</f>
        <v>#N/A</v>
      </c>
      <c r="W772" s="11" t="e">
        <f>IF(AND(テーブル1[[#This Row],[設定項目]]&lt;設定!$D$12,テーブル1[[#This Row],[設定項目]]&gt;=設定!$D$11),テーブル1[[#This Row],[val_J]],NA())</f>
        <v>#N/A</v>
      </c>
      <c r="X772" s="11" t="e">
        <f>IF(AND(テーブル1[[#This Row],[設定項目]]&lt;設定!$D$12,テーブル1[[#This Row],[設定項目]]&gt;=設定!$D$11),テーブル1[[#This Row],[val_K]],NA())</f>
        <v>#N/A</v>
      </c>
      <c r="Y772" s="11" t="e">
        <f>IF(AND(テーブル1[[#This Row],[設定項目]]&lt;設定!$D$11,テーブル1[[#This Row],[設定項目]]&gt;=設定!$D$10),テーブル1[[#This Row],[val_J]],NA())</f>
        <v>#N/A</v>
      </c>
      <c r="Z772" s="11" t="e">
        <f>IF(AND(テーブル1[[#This Row],[設定項目]]&lt;設定!$D$11,テーブル1[[#This Row],[設定項目]]&gt;=設定!$D$10),テーブル1[[#This Row],[val_K]],NA())</f>
        <v>#N/A</v>
      </c>
      <c r="AA772" s="11" t="e">
        <f>IF(AND(テーブル1[[#This Row],[設定項目]]&lt;設定!$D$10,テーブル1[[#This Row],[設定項目]]&gt;=設定!$D$9),テーブル1[[#This Row],[val_J]],NA())</f>
        <v>#N/A</v>
      </c>
      <c r="AB772" s="11" t="e">
        <f>IF(AND(テーブル1[[#This Row],[設定項目]]&lt;設定!$D$10,テーブル1[[#This Row],[設定項目]]&gt;=設定!$D$9),テーブル1[[#This Row],[val_K]],NA())</f>
        <v>#N/A</v>
      </c>
      <c r="AC772" s="11" t="e">
        <f>IF(AND(テーブル1[[#This Row],[設定項目]]&lt;設定!$F$8,テーブル1[[#This Row],[設定項目]]&lt;&gt;""),テーブル1[[#This Row],[val_J]],NA())</f>
        <v>#N/A</v>
      </c>
      <c r="AD772" s="11" t="e">
        <f>IF(AND(テーブル1[[#This Row],[設定項目]]&lt;設定!$F$8,テーブル1[[#This Row],[設定項目]]&lt;&gt;""),テーブル1[[#This Row],[val_K]],NA())</f>
        <v>#N/A</v>
      </c>
      <c r="AE772" s="11">
        <f>IF(AND('グラフ(cCa-P)'!$I$11="ON",テーブル1[[#This Row],[ラベル表示]]=TRUE),テーブル1[[#This Row],[名前]],"")</f>
        <v>0</v>
      </c>
      <c r="AF772" s="11">
        <f>IF(AND('グラフ(PTH-cCa,P)'!$I$31="ON",テーブル1[[#This Row],[ラベル表示]]=TRUE),テーブル1[[#This Row],[名前]],"")</f>
        <v>0</v>
      </c>
      <c r="AG772" s="11">
        <f>IF(AND('グラフ(PTH-cCa,P)'!$Y$31="ON",テーブル1[[#This Row],[ラベル表示]]=TRUE),テーブル1[[#This Row],[名前]],"")</f>
        <v>0</v>
      </c>
      <c r="AH772" s="76">
        <f t="shared" si="23"/>
        <v>0</v>
      </c>
    </row>
    <row r="773" spans="2:34" ht="20.399999999999999" customHeight="1" x14ac:dyDescent="0.45">
      <c r="B773" s="129" t="b">
        <v>1</v>
      </c>
      <c r="C773" s="88">
        <f t="shared" ref="C773:C836" si="24">ROW()-4</f>
        <v>769</v>
      </c>
      <c r="D773" s="144"/>
      <c r="E773" s="8"/>
      <c r="F773" s="8"/>
      <c r="G773" s="8"/>
      <c r="H773" s="8"/>
      <c r="I773" s="8"/>
      <c r="J773" s="8"/>
      <c r="K773" s="136" t="str">
        <f>テーブル1[[#This Row],[cCa(mg/dL) '[自動計算']_グラフ表示用]]</f>
        <v/>
      </c>
      <c r="L773" s="8"/>
      <c r="M773" s="8"/>
      <c r="N773" s="59"/>
      <c r="O7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3" s="130" t="e">
        <f>IF(AND(テーブル1[[#This Row],[cCa(mg/dL) '[自動計算']_グラフ表示用]]&lt;&gt;"",テーブル1[[#This Row],[ラベル表示]]=TRUE),テーブル1[[#This Row],[cCa(mg/dL) '[自動計算']_グラフ表示用]],NA())</f>
        <v>#N/A</v>
      </c>
      <c r="Q773" s="130" t="e">
        <f>IF(AND(テーブル1[[#This Row],[P(mg/dL)]]&lt;&gt;"",テーブル1[[#This Row],[ラベル表示]]=TRUE),テーブル1[[#This Row],[P(mg/dL)]],NA())</f>
        <v>#N/A</v>
      </c>
      <c r="R773" s="130" t="e">
        <f>IF(AND(テーブル1[[#This Row],[設定項目]]&lt;&gt;"",テーブル1[[#This Row],[ラベル表示]]=TRUE),テーブル1[[#This Row],[設定項目]],NA())</f>
        <v>#N/A</v>
      </c>
      <c r="S773" s="58" t="e">
        <f>IF(テーブル1[[#This Row],[設定項目]]&gt;=設定!$D$13,テーブル1[[#This Row],[val_J]],NA())</f>
        <v>#N/A</v>
      </c>
      <c r="T773" s="11" t="e">
        <f>IF(テーブル1[[#This Row],[設定項目]]&gt;=設定!$D$13,テーブル1[[#This Row],[val_K]],NA())</f>
        <v>#N/A</v>
      </c>
      <c r="U773" s="11" t="e">
        <f>IF(AND(テーブル1[[#This Row],[設定項目]]&lt;設定!$D$13,テーブル1[[#This Row],[設定項目]]&gt;=設定!$D$12),テーブル1[[#This Row],[val_J]],NA())</f>
        <v>#N/A</v>
      </c>
      <c r="V773" s="11" t="e">
        <f>IF(AND(テーブル1[[#This Row],[設定項目]]&lt;設定!$D$13,テーブル1[[#This Row],[設定項目]]&gt;=設定!$D$12),テーブル1[[#This Row],[val_K]],NA())</f>
        <v>#N/A</v>
      </c>
      <c r="W773" s="11" t="e">
        <f>IF(AND(テーブル1[[#This Row],[設定項目]]&lt;設定!$D$12,テーブル1[[#This Row],[設定項目]]&gt;=設定!$D$11),テーブル1[[#This Row],[val_J]],NA())</f>
        <v>#N/A</v>
      </c>
      <c r="X773" s="11" t="e">
        <f>IF(AND(テーブル1[[#This Row],[設定項目]]&lt;設定!$D$12,テーブル1[[#This Row],[設定項目]]&gt;=設定!$D$11),テーブル1[[#This Row],[val_K]],NA())</f>
        <v>#N/A</v>
      </c>
      <c r="Y773" s="11" t="e">
        <f>IF(AND(テーブル1[[#This Row],[設定項目]]&lt;設定!$D$11,テーブル1[[#This Row],[設定項目]]&gt;=設定!$D$10),テーブル1[[#This Row],[val_J]],NA())</f>
        <v>#N/A</v>
      </c>
      <c r="Z773" s="11" t="e">
        <f>IF(AND(テーブル1[[#This Row],[設定項目]]&lt;設定!$D$11,テーブル1[[#This Row],[設定項目]]&gt;=設定!$D$10),テーブル1[[#This Row],[val_K]],NA())</f>
        <v>#N/A</v>
      </c>
      <c r="AA773" s="11" t="e">
        <f>IF(AND(テーブル1[[#This Row],[設定項目]]&lt;設定!$D$10,テーブル1[[#This Row],[設定項目]]&gt;=設定!$D$9),テーブル1[[#This Row],[val_J]],NA())</f>
        <v>#N/A</v>
      </c>
      <c r="AB773" s="11" t="e">
        <f>IF(AND(テーブル1[[#This Row],[設定項目]]&lt;設定!$D$10,テーブル1[[#This Row],[設定項目]]&gt;=設定!$D$9),テーブル1[[#This Row],[val_K]],NA())</f>
        <v>#N/A</v>
      </c>
      <c r="AC773" s="11" t="e">
        <f>IF(AND(テーブル1[[#This Row],[設定項目]]&lt;設定!$F$8,テーブル1[[#This Row],[設定項目]]&lt;&gt;""),テーブル1[[#This Row],[val_J]],NA())</f>
        <v>#N/A</v>
      </c>
      <c r="AD773" s="11" t="e">
        <f>IF(AND(テーブル1[[#This Row],[設定項目]]&lt;設定!$F$8,テーブル1[[#This Row],[設定項目]]&lt;&gt;""),テーブル1[[#This Row],[val_K]],NA())</f>
        <v>#N/A</v>
      </c>
      <c r="AE773" s="11">
        <f>IF(AND('グラフ(cCa-P)'!$I$11="ON",テーブル1[[#This Row],[ラベル表示]]=TRUE),テーブル1[[#This Row],[名前]],"")</f>
        <v>0</v>
      </c>
      <c r="AF773" s="11">
        <f>IF(AND('グラフ(PTH-cCa,P)'!$I$31="ON",テーブル1[[#This Row],[ラベル表示]]=TRUE),テーブル1[[#This Row],[名前]],"")</f>
        <v>0</v>
      </c>
      <c r="AG773" s="11">
        <f>IF(AND('グラフ(PTH-cCa,P)'!$Y$31="ON",テーブル1[[#This Row],[ラベル表示]]=TRUE),テーブル1[[#This Row],[名前]],"")</f>
        <v>0</v>
      </c>
      <c r="AH773" s="76">
        <f t="shared" ref="AH773:AH836" si="25">IF(COUNTIF(K773:M773,"&lt;&gt;")-COUNTIF(K773:M773,"")&gt;0,1,0)</f>
        <v>0</v>
      </c>
    </row>
    <row r="774" spans="2:34" ht="20.399999999999999" customHeight="1" x14ac:dyDescent="0.45">
      <c r="B774" s="129" t="b">
        <v>1</v>
      </c>
      <c r="C774" s="88">
        <f t="shared" si="24"/>
        <v>770</v>
      </c>
      <c r="D774" s="144"/>
      <c r="E774" s="8"/>
      <c r="F774" s="8"/>
      <c r="G774" s="8"/>
      <c r="H774" s="8"/>
      <c r="I774" s="8"/>
      <c r="J774" s="8"/>
      <c r="K774" s="136" t="str">
        <f>テーブル1[[#This Row],[cCa(mg/dL) '[自動計算']_グラフ表示用]]</f>
        <v/>
      </c>
      <c r="L774" s="8"/>
      <c r="M774" s="8"/>
      <c r="N774" s="59"/>
      <c r="O7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4" s="130" t="e">
        <f>IF(AND(テーブル1[[#This Row],[cCa(mg/dL) '[自動計算']_グラフ表示用]]&lt;&gt;"",テーブル1[[#This Row],[ラベル表示]]=TRUE),テーブル1[[#This Row],[cCa(mg/dL) '[自動計算']_グラフ表示用]],NA())</f>
        <v>#N/A</v>
      </c>
      <c r="Q774" s="130" t="e">
        <f>IF(AND(テーブル1[[#This Row],[P(mg/dL)]]&lt;&gt;"",テーブル1[[#This Row],[ラベル表示]]=TRUE),テーブル1[[#This Row],[P(mg/dL)]],NA())</f>
        <v>#N/A</v>
      </c>
      <c r="R774" s="130" t="e">
        <f>IF(AND(テーブル1[[#This Row],[設定項目]]&lt;&gt;"",テーブル1[[#This Row],[ラベル表示]]=TRUE),テーブル1[[#This Row],[設定項目]],NA())</f>
        <v>#N/A</v>
      </c>
      <c r="S774" s="58" t="e">
        <f>IF(テーブル1[[#This Row],[設定項目]]&gt;=設定!$D$13,テーブル1[[#This Row],[val_J]],NA())</f>
        <v>#N/A</v>
      </c>
      <c r="T774" s="11" t="e">
        <f>IF(テーブル1[[#This Row],[設定項目]]&gt;=設定!$D$13,テーブル1[[#This Row],[val_K]],NA())</f>
        <v>#N/A</v>
      </c>
      <c r="U774" s="11" t="e">
        <f>IF(AND(テーブル1[[#This Row],[設定項目]]&lt;設定!$D$13,テーブル1[[#This Row],[設定項目]]&gt;=設定!$D$12),テーブル1[[#This Row],[val_J]],NA())</f>
        <v>#N/A</v>
      </c>
      <c r="V774" s="11" t="e">
        <f>IF(AND(テーブル1[[#This Row],[設定項目]]&lt;設定!$D$13,テーブル1[[#This Row],[設定項目]]&gt;=設定!$D$12),テーブル1[[#This Row],[val_K]],NA())</f>
        <v>#N/A</v>
      </c>
      <c r="W774" s="11" t="e">
        <f>IF(AND(テーブル1[[#This Row],[設定項目]]&lt;設定!$D$12,テーブル1[[#This Row],[設定項目]]&gt;=設定!$D$11),テーブル1[[#This Row],[val_J]],NA())</f>
        <v>#N/A</v>
      </c>
      <c r="X774" s="11" t="e">
        <f>IF(AND(テーブル1[[#This Row],[設定項目]]&lt;設定!$D$12,テーブル1[[#This Row],[設定項目]]&gt;=設定!$D$11),テーブル1[[#This Row],[val_K]],NA())</f>
        <v>#N/A</v>
      </c>
      <c r="Y774" s="11" t="e">
        <f>IF(AND(テーブル1[[#This Row],[設定項目]]&lt;設定!$D$11,テーブル1[[#This Row],[設定項目]]&gt;=設定!$D$10),テーブル1[[#This Row],[val_J]],NA())</f>
        <v>#N/A</v>
      </c>
      <c r="Z774" s="11" t="e">
        <f>IF(AND(テーブル1[[#This Row],[設定項目]]&lt;設定!$D$11,テーブル1[[#This Row],[設定項目]]&gt;=設定!$D$10),テーブル1[[#This Row],[val_K]],NA())</f>
        <v>#N/A</v>
      </c>
      <c r="AA774" s="11" t="e">
        <f>IF(AND(テーブル1[[#This Row],[設定項目]]&lt;設定!$D$10,テーブル1[[#This Row],[設定項目]]&gt;=設定!$D$9),テーブル1[[#This Row],[val_J]],NA())</f>
        <v>#N/A</v>
      </c>
      <c r="AB774" s="11" t="e">
        <f>IF(AND(テーブル1[[#This Row],[設定項目]]&lt;設定!$D$10,テーブル1[[#This Row],[設定項目]]&gt;=設定!$D$9),テーブル1[[#This Row],[val_K]],NA())</f>
        <v>#N/A</v>
      </c>
      <c r="AC774" s="11" t="e">
        <f>IF(AND(テーブル1[[#This Row],[設定項目]]&lt;設定!$F$8,テーブル1[[#This Row],[設定項目]]&lt;&gt;""),テーブル1[[#This Row],[val_J]],NA())</f>
        <v>#N/A</v>
      </c>
      <c r="AD774" s="11" t="e">
        <f>IF(AND(テーブル1[[#This Row],[設定項目]]&lt;設定!$F$8,テーブル1[[#This Row],[設定項目]]&lt;&gt;""),テーブル1[[#This Row],[val_K]],NA())</f>
        <v>#N/A</v>
      </c>
      <c r="AE774" s="11">
        <f>IF(AND('グラフ(cCa-P)'!$I$11="ON",テーブル1[[#This Row],[ラベル表示]]=TRUE),テーブル1[[#This Row],[名前]],"")</f>
        <v>0</v>
      </c>
      <c r="AF774" s="11">
        <f>IF(AND('グラフ(PTH-cCa,P)'!$I$31="ON",テーブル1[[#This Row],[ラベル表示]]=TRUE),テーブル1[[#This Row],[名前]],"")</f>
        <v>0</v>
      </c>
      <c r="AG774" s="11">
        <f>IF(AND('グラフ(PTH-cCa,P)'!$Y$31="ON",テーブル1[[#This Row],[ラベル表示]]=TRUE),テーブル1[[#This Row],[名前]],"")</f>
        <v>0</v>
      </c>
      <c r="AH774" s="76">
        <f t="shared" si="25"/>
        <v>0</v>
      </c>
    </row>
    <row r="775" spans="2:34" ht="20.399999999999999" customHeight="1" x14ac:dyDescent="0.45">
      <c r="B775" s="129" t="b">
        <v>1</v>
      </c>
      <c r="C775" s="88">
        <f t="shared" si="24"/>
        <v>771</v>
      </c>
      <c r="D775" s="144"/>
      <c r="E775" s="8"/>
      <c r="F775" s="8"/>
      <c r="G775" s="8"/>
      <c r="H775" s="8"/>
      <c r="I775" s="8"/>
      <c r="J775" s="8"/>
      <c r="K775" s="136" t="str">
        <f>テーブル1[[#This Row],[cCa(mg/dL) '[自動計算']_グラフ表示用]]</f>
        <v/>
      </c>
      <c r="L775" s="8"/>
      <c r="M775" s="8"/>
      <c r="N775" s="59"/>
      <c r="O7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5" s="130" t="e">
        <f>IF(AND(テーブル1[[#This Row],[cCa(mg/dL) '[自動計算']_グラフ表示用]]&lt;&gt;"",テーブル1[[#This Row],[ラベル表示]]=TRUE),テーブル1[[#This Row],[cCa(mg/dL) '[自動計算']_グラフ表示用]],NA())</f>
        <v>#N/A</v>
      </c>
      <c r="Q775" s="130" t="e">
        <f>IF(AND(テーブル1[[#This Row],[P(mg/dL)]]&lt;&gt;"",テーブル1[[#This Row],[ラベル表示]]=TRUE),テーブル1[[#This Row],[P(mg/dL)]],NA())</f>
        <v>#N/A</v>
      </c>
      <c r="R775" s="130" t="e">
        <f>IF(AND(テーブル1[[#This Row],[設定項目]]&lt;&gt;"",テーブル1[[#This Row],[ラベル表示]]=TRUE),テーブル1[[#This Row],[設定項目]],NA())</f>
        <v>#N/A</v>
      </c>
      <c r="S775" s="58" t="e">
        <f>IF(テーブル1[[#This Row],[設定項目]]&gt;=設定!$D$13,テーブル1[[#This Row],[val_J]],NA())</f>
        <v>#N/A</v>
      </c>
      <c r="T775" s="11" t="e">
        <f>IF(テーブル1[[#This Row],[設定項目]]&gt;=設定!$D$13,テーブル1[[#This Row],[val_K]],NA())</f>
        <v>#N/A</v>
      </c>
      <c r="U775" s="11" t="e">
        <f>IF(AND(テーブル1[[#This Row],[設定項目]]&lt;設定!$D$13,テーブル1[[#This Row],[設定項目]]&gt;=設定!$D$12),テーブル1[[#This Row],[val_J]],NA())</f>
        <v>#N/A</v>
      </c>
      <c r="V775" s="11" t="e">
        <f>IF(AND(テーブル1[[#This Row],[設定項目]]&lt;設定!$D$13,テーブル1[[#This Row],[設定項目]]&gt;=設定!$D$12),テーブル1[[#This Row],[val_K]],NA())</f>
        <v>#N/A</v>
      </c>
      <c r="W775" s="11" t="e">
        <f>IF(AND(テーブル1[[#This Row],[設定項目]]&lt;設定!$D$12,テーブル1[[#This Row],[設定項目]]&gt;=設定!$D$11),テーブル1[[#This Row],[val_J]],NA())</f>
        <v>#N/A</v>
      </c>
      <c r="X775" s="11" t="e">
        <f>IF(AND(テーブル1[[#This Row],[設定項目]]&lt;設定!$D$12,テーブル1[[#This Row],[設定項目]]&gt;=設定!$D$11),テーブル1[[#This Row],[val_K]],NA())</f>
        <v>#N/A</v>
      </c>
      <c r="Y775" s="11" t="e">
        <f>IF(AND(テーブル1[[#This Row],[設定項目]]&lt;設定!$D$11,テーブル1[[#This Row],[設定項目]]&gt;=設定!$D$10),テーブル1[[#This Row],[val_J]],NA())</f>
        <v>#N/A</v>
      </c>
      <c r="Z775" s="11" t="e">
        <f>IF(AND(テーブル1[[#This Row],[設定項目]]&lt;設定!$D$11,テーブル1[[#This Row],[設定項目]]&gt;=設定!$D$10),テーブル1[[#This Row],[val_K]],NA())</f>
        <v>#N/A</v>
      </c>
      <c r="AA775" s="11" t="e">
        <f>IF(AND(テーブル1[[#This Row],[設定項目]]&lt;設定!$D$10,テーブル1[[#This Row],[設定項目]]&gt;=設定!$D$9),テーブル1[[#This Row],[val_J]],NA())</f>
        <v>#N/A</v>
      </c>
      <c r="AB775" s="11" t="e">
        <f>IF(AND(テーブル1[[#This Row],[設定項目]]&lt;設定!$D$10,テーブル1[[#This Row],[設定項目]]&gt;=設定!$D$9),テーブル1[[#This Row],[val_K]],NA())</f>
        <v>#N/A</v>
      </c>
      <c r="AC775" s="11" t="e">
        <f>IF(AND(テーブル1[[#This Row],[設定項目]]&lt;設定!$F$8,テーブル1[[#This Row],[設定項目]]&lt;&gt;""),テーブル1[[#This Row],[val_J]],NA())</f>
        <v>#N/A</v>
      </c>
      <c r="AD775" s="11" t="e">
        <f>IF(AND(テーブル1[[#This Row],[設定項目]]&lt;設定!$F$8,テーブル1[[#This Row],[設定項目]]&lt;&gt;""),テーブル1[[#This Row],[val_K]],NA())</f>
        <v>#N/A</v>
      </c>
      <c r="AE775" s="11">
        <f>IF(AND('グラフ(cCa-P)'!$I$11="ON",テーブル1[[#This Row],[ラベル表示]]=TRUE),テーブル1[[#This Row],[名前]],"")</f>
        <v>0</v>
      </c>
      <c r="AF775" s="11">
        <f>IF(AND('グラフ(PTH-cCa,P)'!$I$31="ON",テーブル1[[#This Row],[ラベル表示]]=TRUE),テーブル1[[#This Row],[名前]],"")</f>
        <v>0</v>
      </c>
      <c r="AG775" s="11">
        <f>IF(AND('グラフ(PTH-cCa,P)'!$Y$31="ON",テーブル1[[#This Row],[ラベル表示]]=TRUE),テーブル1[[#This Row],[名前]],"")</f>
        <v>0</v>
      </c>
      <c r="AH775" s="76">
        <f t="shared" si="25"/>
        <v>0</v>
      </c>
    </row>
    <row r="776" spans="2:34" ht="20.399999999999999" customHeight="1" x14ac:dyDescent="0.45">
      <c r="B776" s="129" t="b">
        <v>1</v>
      </c>
      <c r="C776" s="88">
        <f t="shared" si="24"/>
        <v>772</v>
      </c>
      <c r="D776" s="144"/>
      <c r="E776" s="8"/>
      <c r="F776" s="8"/>
      <c r="G776" s="8"/>
      <c r="H776" s="8"/>
      <c r="I776" s="8"/>
      <c r="J776" s="8"/>
      <c r="K776" s="136" t="str">
        <f>テーブル1[[#This Row],[cCa(mg/dL) '[自動計算']_グラフ表示用]]</f>
        <v/>
      </c>
      <c r="L776" s="8"/>
      <c r="M776" s="8"/>
      <c r="N776" s="59"/>
      <c r="O7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6" s="130" t="e">
        <f>IF(AND(テーブル1[[#This Row],[cCa(mg/dL) '[自動計算']_グラフ表示用]]&lt;&gt;"",テーブル1[[#This Row],[ラベル表示]]=TRUE),テーブル1[[#This Row],[cCa(mg/dL) '[自動計算']_グラフ表示用]],NA())</f>
        <v>#N/A</v>
      </c>
      <c r="Q776" s="130" t="e">
        <f>IF(AND(テーブル1[[#This Row],[P(mg/dL)]]&lt;&gt;"",テーブル1[[#This Row],[ラベル表示]]=TRUE),テーブル1[[#This Row],[P(mg/dL)]],NA())</f>
        <v>#N/A</v>
      </c>
      <c r="R776" s="130" t="e">
        <f>IF(AND(テーブル1[[#This Row],[設定項目]]&lt;&gt;"",テーブル1[[#This Row],[ラベル表示]]=TRUE),テーブル1[[#This Row],[設定項目]],NA())</f>
        <v>#N/A</v>
      </c>
      <c r="S776" s="58" t="e">
        <f>IF(テーブル1[[#This Row],[設定項目]]&gt;=設定!$D$13,テーブル1[[#This Row],[val_J]],NA())</f>
        <v>#N/A</v>
      </c>
      <c r="T776" s="11" t="e">
        <f>IF(テーブル1[[#This Row],[設定項目]]&gt;=設定!$D$13,テーブル1[[#This Row],[val_K]],NA())</f>
        <v>#N/A</v>
      </c>
      <c r="U776" s="11" t="e">
        <f>IF(AND(テーブル1[[#This Row],[設定項目]]&lt;設定!$D$13,テーブル1[[#This Row],[設定項目]]&gt;=設定!$D$12),テーブル1[[#This Row],[val_J]],NA())</f>
        <v>#N/A</v>
      </c>
      <c r="V776" s="11" t="e">
        <f>IF(AND(テーブル1[[#This Row],[設定項目]]&lt;設定!$D$13,テーブル1[[#This Row],[設定項目]]&gt;=設定!$D$12),テーブル1[[#This Row],[val_K]],NA())</f>
        <v>#N/A</v>
      </c>
      <c r="W776" s="11" t="e">
        <f>IF(AND(テーブル1[[#This Row],[設定項目]]&lt;設定!$D$12,テーブル1[[#This Row],[設定項目]]&gt;=設定!$D$11),テーブル1[[#This Row],[val_J]],NA())</f>
        <v>#N/A</v>
      </c>
      <c r="X776" s="11" t="e">
        <f>IF(AND(テーブル1[[#This Row],[設定項目]]&lt;設定!$D$12,テーブル1[[#This Row],[設定項目]]&gt;=設定!$D$11),テーブル1[[#This Row],[val_K]],NA())</f>
        <v>#N/A</v>
      </c>
      <c r="Y776" s="11" t="e">
        <f>IF(AND(テーブル1[[#This Row],[設定項目]]&lt;設定!$D$11,テーブル1[[#This Row],[設定項目]]&gt;=設定!$D$10),テーブル1[[#This Row],[val_J]],NA())</f>
        <v>#N/A</v>
      </c>
      <c r="Z776" s="11" t="e">
        <f>IF(AND(テーブル1[[#This Row],[設定項目]]&lt;設定!$D$11,テーブル1[[#This Row],[設定項目]]&gt;=設定!$D$10),テーブル1[[#This Row],[val_K]],NA())</f>
        <v>#N/A</v>
      </c>
      <c r="AA776" s="11" t="e">
        <f>IF(AND(テーブル1[[#This Row],[設定項目]]&lt;設定!$D$10,テーブル1[[#This Row],[設定項目]]&gt;=設定!$D$9),テーブル1[[#This Row],[val_J]],NA())</f>
        <v>#N/A</v>
      </c>
      <c r="AB776" s="11" t="e">
        <f>IF(AND(テーブル1[[#This Row],[設定項目]]&lt;設定!$D$10,テーブル1[[#This Row],[設定項目]]&gt;=設定!$D$9),テーブル1[[#This Row],[val_K]],NA())</f>
        <v>#N/A</v>
      </c>
      <c r="AC776" s="11" t="e">
        <f>IF(AND(テーブル1[[#This Row],[設定項目]]&lt;設定!$F$8,テーブル1[[#This Row],[設定項目]]&lt;&gt;""),テーブル1[[#This Row],[val_J]],NA())</f>
        <v>#N/A</v>
      </c>
      <c r="AD776" s="11" t="e">
        <f>IF(AND(テーブル1[[#This Row],[設定項目]]&lt;設定!$F$8,テーブル1[[#This Row],[設定項目]]&lt;&gt;""),テーブル1[[#This Row],[val_K]],NA())</f>
        <v>#N/A</v>
      </c>
      <c r="AE776" s="11">
        <f>IF(AND('グラフ(cCa-P)'!$I$11="ON",テーブル1[[#This Row],[ラベル表示]]=TRUE),テーブル1[[#This Row],[名前]],"")</f>
        <v>0</v>
      </c>
      <c r="AF776" s="11">
        <f>IF(AND('グラフ(PTH-cCa,P)'!$I$31="ON",テーブル1[[#This Row],[ラベル表示]]=TRUE),テーブル1[[#This Row],[名前]],"")</f>
        <v>0</v>
      </c>
      <c r="AG776" s="11">
        <f>IF(AND('グラフ(PTH-cCa,P)'!$Y$31="ON",テーブル1[[#This Row],[ラベル表示]]=TRUE),テーブル1[[#This Row],[名前]],"")</f>
        <v>0</v>
      </c>
      <c r="AH776" s="76">
        <f t="shared" si="25"/>
        <v>0</v>
      </c>
    </row>
    <row r="777" spans="2:34" ht="20.399999999999999" customHeight="1" x14ac:dyDescent="0.45">
      <c r="B777" s="129" t="b">
        <v>1</v>
      </c>
      <c r="C777" s="88">
        <f t="shared" si="24"/>
        <v>773</v>
      </c>
      <c r="D777" s="144"/>
      <c r="E777" s="8"/>
      <c r="F777" s="8"/>
      <c r="G777" s="8"/>
      <c r="H777" s="8"/>
      <c r="I777" s="8"/>
      <c r="J777" s="8"/>
      <c r="K777" s="136" t="str">
        <f>テーブル1[[#This Row],[cCa(mg/dL) '[自動計算']_グラフ表示用]]</f>
        <v/>
      </c>
      <c r="L777" s="8"/>
      <c r="M777" s="8"/>
      <c r="N777" s="59"/>
      <c r="O7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7" s="130" t="e">
        <f>IF(AND(テーブル1[[#This Row],[cCa(mg/dL) '[自動計算']_グラフ表示用]]&lt;&gt;"",テーブル1[[#This Row],[ラベル表示]]=TRUE),テーブル1[[#This Row],[cCa(mg/dL) '[自動計算']_グラフ表示用]],NA())</f>
        <v>#N/A</v>
      </c>
      <c r="Q777" s="130" t="e">
        <f>IF(AND(テーブル1[[#This Row],[P(mg/dL)]]&lt;&gt;"",テーブル1[[#This Row],[ラベル表示]]=TRUE),テーブル1[[#This Row],[P(mg/dL)]],NA())</f>
        <v>#N/A</v>
      </c>
      <c r="R777" s="130" t="e">
        <f>IF(AND(テーブル1[[#This Row],[設定項目]]&lt;&gt;"",テーブル1[[#This Row],[ラベル表示]]=TRUE),テーブル1[[#This Row],[設定項目]],NA())</f>
        <v>#N/A</v>
      </c>
      <c r="S777" s="58" t="e">
        <f>IF(テーブル1[[#This Row],[設定項目]]&gt;=設定!$D$13,テーブル1[[#This Row],[val_J]],NA())</f>
        <v>#N/A</v>
      </c>
      <c r="T777" s="11" t="e">
        <f>IF(テーブル1[[#This Row],[設定項目]]&gt;=設定!$D$13,テーブル1[[#This Row],[val_K]],NA())</f>
        <v>#N/A</v>
      </c>
      <c r="U777" s="11" t="e">
        <f>IF(AND(テーブル1[[#This Row],[設定項目]]&lt;設定!$D$13,テーブル1[[#This Row],[設定項目]]&gt;=設定!$D$12),テーブル1[[#This Row],[val_J]],NA())</f>
        <v>#N/A</v>
      </c>
      <c r="V777" s="11" t="e">
        <f>IF(AND(テーブル1[[#This Row],[設定項目]]&lt;設定!$D$13,テーブル1[[#This Row],[設定項目]]&gt;=設定!$D$12),テーブル1[[#This Row],[val_K]],NA())</f>
        <v>#N/A</v>
      </c>
      <c r="W777" s="11" t="e">
        <f>IF(AND(テーブル1[[#This Row],[設定項目]]&lt;設定!$D$12,テーブル1[[#This Row],[設定項目]]&gt;=設定!$D$11),テーブル1[[#This Row],[val_J]],NA())</f>
        <v>#N/A</v>
      </c>
      <c r="X777" s="11" t="e">
        <f>IF(AND(テーブル1[[#This Row],[設定項目]]&lt;設定!$D$12,テーブル1[[#This Row],[設定項目]]&gt;=設定!$D$11),テーブル1[[#This Row],[val_K]],NA())</f>
        <v>#N/A</v>
      </c>
      <c r="Y777" s="11" t="e">
        <f>IF(AND(テーブル1[[#This Row],[設定項目]]&lt;設定!$D$11,テーブル1[[#This Row],[設定項目]]&gt;=設定!$D$10),テーブル1[[#This Row],[val_J]],NA())</f>
        <v>#N/A</v>
      </c>
      <c r="Z777" s="11" t="e">
        <f>IF(AND(テーブル1[[#This Row],[設定項目]]&lt;設定!$D$11,テーブル1[[#This Row],[設定項目]]&gt;=設定!$D$10),テーブル1[[#This Row],[val_K]],NA())</f>
        <v>#N/A</v>
      </c>
      <c r="AA777" s="11" t="e">
        <f>IF(AND(テーブル1[[#This Row],[設定項目]]&lt;設定!$D$10,テーブル1[[#This Row],[設定項目]]&gt;=設定!$D$9),テーブル1[[#This Row],[val_J]],NA())</f>
        <v>#N/A</v>
      </c>
      <c r="AB777" s="11" t="e">
        <f>IF(AND(テーブル1[[#This Row],[設定項目]]&lt;設定!$D$10,テーブル1[[#This Row],[設定項目]]&gt;=設定!$D$9),テーブル1[[#This Row],[val_K]],NA())</f>
        <v>#N/A</v>
      </c>
      <c r="AC777" s="11" t="e">
        <f>IF(AND(テーブル1[[#This Row],[設定項目]]&lt;設定!$F$8,テーブル1[[#This Row],[設定項目]]&lt;&gt;""),テーブル1[[#This Row],[val_J]],NA())</f>
        <v>#N/A</v>
      </c>
      <c r="AD777" s="11" t="e">
        <f>IF(AND(テーブル1[[#This Row],[設定項目]]&lt;設定!$F$8,テーブル1[[#This Row],[設定項目]]&lt;&gt;""),テーブル1[[#This Row],[val_K]],NA())</f>
        <v>#N/A</v>
      </c>
      <c r="AE777" s="11">
        <f>IF(AND('グラフ(cCa-P)'!$I$11="ON",テーブル1[[#This Row],[ラベル表示]]=TRUE),テーブル1[[#This Row],[名前]],"")</f>
        <v>0</v>
      </c>
      <c r="AF777" s="11">
        <f>IF(AND('グラフ(PTH-cCa,P)'!$I$31="ON",テーブル1[[#This Row],[ラベル表示]]=TRUE),テーブル1[[#This Row],[名前]],"")</f>
        <v>0</v>
      </c>
      <c r="AG777" s="11">
        <f>IF(AND('グラフ(PTH-cCa,P)'!$Y$31="ON",テーブル1[[#This Row],[ラベル表示]]=TRUE),テーブル1[[#This Row],[名前]],"")</f>
        <v>0</v>
      </c>
      <c r="AH777" s="76">
        <f t="shared" si="25"/>
        <v>0</v>
      </c>
    </row>
    <row r="778" spans="2:34" ht="20.399999999999999" customHeight="1" x14ac:dyDescent="0.45">
      <c r="B778" s="129" t="b">
        <v>1</v>
      </c>
      <c r="C778" s="88">
        <f t="shared" si="24"/>
        <v>774</v>
      </c>
      <c r="D778" s="144"/>
      <c r="E778" s="8"/>
      <c r="F778" s="8"/>
      <c r="G778" s="8"/>
      <c r="H778" s="8"/>
      <c r="I778" s="8"/>
      <c r="J778" s="8"/>
      <c r="K778" s="136" t="str">
        <f>テーブル1[[#This Row],[cCa(mg/dL) '[自動計算']_グラフ表示用]]</f>
        <v/>
      </c>
      <c r="L778" s="8"/>
      <c r="M778" s="8"/>
      <c r="N778" s="59"/>
      <c r="O7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8" s="130" t="e">
        <f>IF(AND(テーブル1[[#This Row],[cCa(mg/dL) '[自動計算']_グラフ表示用]]&lt;&gt;"",テーブル1[[#This Row],[ラベル表示]]=TRUE),テーブル1[[#This Row],[cCa(mg/dL) '[自動計算']_グラフ表示用]],NA())</f>
        <v>#N/A</v>
      </c>
      <c r="Q778" s="130" t="e">
        <f>IF(AND(テーブル1[[#This Row],[P(mg/dL)]]&lt;&gt;"",テーブル1[[#This Row],[ラベル表示]]=TRUE),テーブル1[[#This Row],[P(mg/dL)]],NA())</f>
        <v>#N/A</v>
      </c>
      <c r="R778" s="130" t="e">
        <f>IF(AND(テーブル1[[#This Row],[設定項目]]&lt;&gt;"",テーブル1[[#This Row],[ラベル表示]]=TRUE),テーブル1[[#This Row],[設定項目]],NA())</f>
        <v>#N/A</v>
      </c>
      <c r="S778" s="58" t="e">
        <f>IF(テーブル1[[#This Row],[設定項目]]&gt;=設定!$D$13,テーブル1[[#This Row],[val_J]],NA())</f>
        <v>#N/A</v>
      </c>
      <c r="T778" s="11" t="e">
        <f>IF(テーブル1[[#This Row],[設定項目]]&gt;=設定!$D$13,テーブル1[[#This Row],[val_K]],NA())</f>
        <v>#N/A</v>
      </c>
      <c r="U778" s="11" t="e">
        <f>IF(AND(テーブル1[[#This Row],[設定項目]]&lt;設定!$D$13,テーブル1[[#This Row],[設定項目]]&gt;=設定!$D$12),テーブル1[[#This Row],[val_J]],NA())</f>
        <v>#N/A</v>
      </c>
      <c r="V778" s="11" t="e">
        <f>IF(AND(テーブル1[[#This Row],[設定項目]]&lt;設定!$D$13,テーブル1[[#This Row],[設定項目]]&gt;=設定!$D$12),テーブル1[[#This Row],[val_K]],NA())</f>
        <v>#N/A</v>
      </c>
      <c r="W778" s="11" t="e">
        <f>IF(AND(テーブル1[[#This Row],[設定項目]]&lt;設定!$D$12,テーブル1[[#This Row],[設定項目]]&gt;=設定!$D$11),テーブル1[[#This Row],[val_J]],NA())</f>
        <v>#N/A</v>
      </c>
      <c r="X778" s="11" t="e">
        <f>IF(AND(テーブル1[[#This Row],[設定項目]]&lt;設定!$D$12,テーブル1[[#This Row],[設定項目]]&gt;=設定!$D$11),テーブル1[[#This Row],[val_K]],NA())</f>
        <v>#N/A</v>
      </c>
      <c r="Y778" s="11" t="e">
        <f>IF(AND(テーブル1[[#This Row],[設定項目]]&lt;設定!$D$11,テーブル1[[#This Row],[設定項目]]&gt;=設定!$D$10),テーブル1[[#This Row],[val_J]],NA())</f>
        <v>#N/A</v>
      </c>
      <c r="Z778" s="11" t="e">
        <f>IF(AND(テーブル1[[#This Row],[設定項目]]&lt;設定!$D$11,テーブル1[[#This Row],[設定項目]]&gt;=設定!$D$10),テーブル1[[#This Row],[val_K]],NA())</f>
        <v>#N/A</v>
      </c>
      <c r="AA778" s="11" t="e">
        <f>IF(AND(テーブル1[[#This Row],[設定項目]]&lt;設定!$D$10,テーブル1[[#This Row],[設定項目]]&gt;=設定!$D$9),テーブル1[[#This Row],[val_J]],NA())</f>
        <v>#N/A</v>
      </c>
      <c r="AB778" s="11" t="e">
        <f>IF(AND(テーブル1[[#This Row],[設定項目]]&lt;設定!$D$10,テーブル1[[#This Row],[設定項目]]&gt;=設定!$D$9),テーブル1[[#This Row],[val_K]],NA())</f>
        <v>#N/A</v>
      </c>
      <c r="AC778" s="11" t="e">
        <f>IF(AND(テーブル1[[#This Row],[設定項目]]&lt;設定!$F$8,テーブル1[[#This Row],[設定項目]]&lt;&gt;""),テーブル1[[#This Row],[val_J]],NA())</f>
        <v>#N/A</v>
      </c>
      <c r="AD778" s="11" t="e">
        <f>IF(AND(テーブル1[[#This Row],[設定項目]]&lt;設定!$F$8,テーブル1[[#This Row],[設定項目]]&lt;&gt;""),テーブル1[[#This Row],[val_K]],NA())</f>
        <v>#N/A</v>
      </c>
      <c r="AE778" s="11">
        <f>IF(AND('グラフ(cCa-P)'!$I$11="ON",テーブル1[[#This Row],[ラベル表示]]=TRUE),テーブル1[[#This Row],[名前]],"")</f>
        <v>0</v>
      </c>
      <c r="AF778" s="11">
        <f>IF(AND('グラフ(PTH-cCa,P)'!$I$31="ON",テーブル1[[#This Row],[ラベル表示]]=TRUE),テーブル1[[#This Row],[名前]],"")</f>
        <v>0</v>
      </c>
      <c r="AG778" s="11">
        <f>IF(AND('グラフ(PTH-cCa,P)'!$Y$31="ON",テーブル1[[#This Row],[ラベル表示]]=TRUE),テーブル1[[#This Row],[名前]],"")</f>
        <v>0</v>
      </c>
      <c r="AH778" s="76">
        <f t="shared" si="25"/>
        <v>0</v>
      </c>
    </row>
    <row r="779" spans="2:34" ht="20.399999999999999" customHeight="1" x14ac:dyDescent="0.45">
      <c r="B779" s="129" t="b">
        <v>1</v>
      </c>
      <c r="C779" s="88">
        <f t="shared" si="24"/>
        <v>775</v>
      </c>
      <c r="D779" s="144"/>
      <c r="E779" s="8"/>
      <c r="F779" s="8"/>
      <c r="G779" s="8"/>
      <c r="H779" s="8"/>
      <c r="I779" s="8"/>
      <c r="J779" s="8"/>
      <c r="K779" s="136" t="str">
        <f>テーブル1[[#This Row],[cCa(mg/dL) '[自動計算']_グラフ表示用]]</f>
        <v/>
      </c>
      <c r="L779" s="8"/>
      <c r="M779" s="8"/>
      <c r="N779" s="59"/>
      <c r="O7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79" s="130" t="e">
        <f>IF(AND(テーブル1[[#This Row],[cCa(mg/dL) '[自動計算']_グラフ表示用]]&lt;&gt;"",テーブル1[[#This Row],[ラベル表示]]=TRUE),テーブル1[[#This Row],[cCa(mg/dL) '[自動計算']_グラフ表示用]],NA())</f>
        <v>#N/A</v>
      </c>
      <c r="Q779" s="130" t="e">
        <f>IF(AND(テーブル1[[#This Row],[P(mg/dL)]]&lt;&gt;"",テーブル1[[#This Row],[ラベル表示]]=TRUE),テーブル1[[#This Row],[P(mg/dL)]],NA())</f>
        <v>#N/A</v>
      </c>
      <c r="R779" s="130" t="e">
        <f>IF(AND(テーブル1[[#This Row],[設定項目]]&lt;&gt;"",テーブル1[[#This Row],[ラベル表示]]=TRUE),テーブル1[[#This Row],[設定項目]],NA())</f>
        <v>#N/A</v>
      </c>
      <c r="S779" s="58" t="e">
        <f>IF(テーブル1[[#This Row],[設定項目]]&gt;=設定!$D$13,テーブル1[[#This Row],[val_J]],NA())</f>
        <v>#N/A</v>
      </c>
      <c r="T779" s="11" t="e">
        <f>IF(テーブル1[[#This Row],[設定項目]]&gt;=設定!$D$13,テーブル1[[#This Row],[val_K]],NA())</f>
        <v>#N/A</v>
      </c>
      <c r="U779" s="11" t="e">
        <f>IF(AND(テーブル1[[#This Row],[設定項目]]&lt;設定!$D$13,テーブル1[[#This Row],[設定項目]]&gt;=設定!$D$12),テーブル1[[#This Row],[val_J]],NA())</f>
        <v>#N/A</v>
      </c>
      <c r="V779" s="11" t="e">
        <f>IF(AND(テーブル1[[#This Row],[設定項目]]&lt;設定!$D$13,テーブル1[[#This Row],[設定項目]]&gt;=設定!$D$12),テーブル1[[#This Row],[val_K]],NA())</f>
        <v>#N/A</v>
      </c>
      <c r="W779" s="11" t="e">
        <f>IF(AND(テーブル1[[#This Row],[設定項目]]&lt;設定!$D$12,テーブル1[[#This Row],[設定項目]]&gt;=設定!$D$11),テーブル1[[#This Row],[val_J]],NA())</f>
        <v>#N/A</v>
      </c>
      <c r="X779" s="11" t="e">
        <f>IF(AND(テーブル1[[#This Row],[設定項目]]&lt;設定!$D$12,テーブル1[[#This Row],[設定項目]]&gt;=設定!$D$11),テーブル1[[#This Row],[val_K]],NA())</f>
        <v>#N/A</v>
      </c>
      <c r="Y779" s="11" t="e">
        <f>IF(AND(テーブル1[[#This Row],[設定項目]]&lt;設定!$D$11,テーブル1[[#This Row],[設定項目]]&gt;=設定!$D$10),テーブル1[[#This Row],[val_J]],NA())</f>
        <v>#N/A</v>
      </c>
      <c r="Z779" s="11" t="e">
        <f>IF(AND(テーブル1[[#This Row],[設定項目]]&lt;設定!$D$11,テーブル1[[#This Row],[設定項目]]&gt;=設定!$D$10),テーブル1[[#This Row],[val_K]],NA())</f>
        <v>#N/A</v>
      </c>
      <c r="AA779" s="11" t="e">
        <f>IF(AND(テーブル1[[#This Row],[設定項目]]&lt;設定!$D$10,テーブル1[[#This Row],[設定項目]]&gt;=設定!$D$9),テーブル1[[#This Row],[val_J]],NA())</f>
        <v>#N/A</v>
      </c>
      <c r="AB779" s="11" t="e">
        <f>IF(AND(テーブル1[[#This Row],[設定項目]]&lt;設定!$D$10,テーブル1[[#This Row],[設定項目]]&gt;=設定!$D$9),テーブル1[[#This Row],[val_K]],NA())</f>
        <v>#N/A</v>
      </c>
      <c r="AC779" s="11" t="e">
        <f>IF(AND(テーブル1[[#This Row],[設定項目]]&lt;設定!$F$8,テーブル1[[#This Row],[設定項目]]&lt;&gt;""),テーブル1[[#This Row],[val_J]],NA())</f>
        <v>#N/A</v>
      </c>
      <c r="AD779" s="11" t="e">
        <f>IF(AND(テーブル1[[#This Row],[設定項目]]&lt;設定!$F$8,テーブル1[[#This Row],[設定項目]]&lt;&gt;""),テーブル1[[#This Row],[val_K]],NA())</f>
        <v>#N/A</v>
      </c>
      <c r="AE779" s="11">
        <f>IF(AND('グラフ(cCa-P)'!$I$11="ON",テーブル1[[#This Row],[ラベル表示]]=TRUE),テーブル1[[#This Row],[名前]],"")</f>
        <v>0</v>
      </c>
      <c r="AF779" s="11">
        <f>IF(AND('グラフ(PTH-cCa,P)'!$I$31="ON",テーブル1[[#This Row],[ラベル表示]]=TRUE),テーブル1[[#This Row],[名前]],"")</f>
        <v>0</v>
      </c>
      <c r="AG779" s="11">
        <f>IF(AND('グラフ(PTH-cCa,P)'!$Y$31="ON",テーブル1[[#This Row],[ラベル表示]]=TRUE),テーブル1[[#This Row],[名前]],"")</f>
        <v>0</v>
      </c>
      <c r="AH779" s="76">
        <f t="shared" si="25"/>
        <v>0</v>
      </c>
    </row>
    <row r="780" spans="2:34" ht="20.399999999999999" customHeight="1" x14ac:dyDescent="0.45">
      <c r="B780" s="129" t="b">
        <v>1</v>
      </c>
      <c r="C780" s="88">
        <f t="shared" si="24"/>
        <v>776</v>
      </c>
      <c r="D780" s="144"/>
      <c r="E780" s="8"/>
      <c r="F780" s="8"/>
      <c r="G780" s="8"/>
      <c r="H780" s="8"/>
      <c r="I780" s="8"/>
      <c r="J780" s="8"/>
      <c r="K780" s="136" t="str">
        <f>テーブル1[[#This Row],[cCa(mg/dL) '[自動計算']_グラフ表示用]]</f>
        <v/>
      </c>
      <c r="L780" s="8"/>
      <c r="M780" s="8"/>
      <c r="N780" s="59"/>
      <c r="O7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0" s="130" t="e">
        <f>IF(AND(テーブル1[[#This Row],[cCa(mg/dL) '[自動計算']_グラフ表示用]]&lt;&gt;"",テーブル1[[#This Row],[ラベル表示]]=TRUE),テーブル1[[#This Row],[cCa(mg/dL) '[自動計算']_グラフ表示用]],NA())</f>
        <v>#N/A</v>
      </c>
      <c r="Q780" s="130" t="e">
        <f>IF(AND(テーブル1[[#This Row],[P(mg/dL)]]&lt;&gt;"",テーブル1[[#This Row],[ラベル表示]]=TRUE),テーブル1[[#This Row],[P(mg/dL)]],NA())</f>
        <v>#N/A</v>
      </c>
      <c r="R780" s="130" t="e">
        <f>IF(AND(テーブル1[[#This Row],[設定項目]]&lt;&gt;"",テーブル1[[#This Row],[ラベル表示]]=TRUE),テーブル1[[#This Row],[設定項目]],NA())</f>
        <v>#N/A</v>
      </c>
      <c r="S780" s="58" t="e">
        <f>IF(テーブル1[[#This Row],[設定項目]]&gt;=設定!$D$13,テーブル1[[#This Row],[val_J]],NA())</f>
        <v>#N/A</v>
      </c>
      <c r="T780" s="11" t="e">
        <f>IF(テーブル1[[#This Row],[設定項目]]&gt;=設定!$D$13,テーブル1[[#This Row],[val_K]],NA())</f>
        <v>#N/A</v>
      </c>
      <c r="U780" s="11" t="e">
        <f>IF(AND(テーブル1[[#This Row],[設定項目]]&lt;設定!$D$13,テーブル1[[#This Row],[設定項目]]&gt;=設定!$D$12),テーブル1[[#This Row],[val_J]],NA())</f>
        <v>#N/A</v>
      </c>
      <c r="V780" s="11" t="e">
        <f>IF(AND(テーブル1[[#This Row],[設定項目]]&lt;設定!$D$13,テーブル1[[#This Row],[設定項目]]&gt;=設定!$D$12),テーブル1[[#This Row],[val_K]],NA())</f>
        <v>#N/A</v>
      </c>
      <c r="W780" s="11" t="e">
        <f>IF(AND(テーブル1[[#This Row],[設定項目]]&lt;設定!$D$12,テーブル1[[#This Row],[設定項目]]&gt;=設定!$D$11),テーブル1[[#This Row],[val_J]],NA())</f>
        <v>#N/A</v>
      </c>
      <c r="X780" s="11" t="e">
        <f>IF(AND(テーブル1[[#This Row],[設定項目]]&lt;設定!$D$12,テーブル1[[#This Row],[設定項目]]&gt;=設定!$D$11),テーブル1[[#This Row],[val_K]],NA())</f>
        <v>#N/A</v>
      </c>
      <c r="Y780" s="11" t="e">
        <f>IF(AND(テーブル1[[#This Row],[設定項目]]&lt;設定!$D$11,テーブル1[[#This Row],[設定項目]]&gt;=設定!$D$10),テーブル1[[#This Row],[val_J]],NA())</f>
        <v>#N/A</v>
      </c>
      <c r="Z780" s="11" t="e">
        <f>IF(AND(テーブル1[[#This Row],[設定項目]]&lt;設定!$D$11,テーブル1[[#This Row],[設定項目]]&gt;=設定!$D$10),テーブル1[[#This Row],[val_K]],NA())</f>
        <v>#N/A</v>
      </c>
      <c r="AA780" s="11" t="e">
        <f>IF(AND(テーブル1[[#This Row],[設定項目]]&lt;設定!$D$10,テーブル1[[#This Row],[設定項目]]&gt;=設定!$D$9),テーブル1[[#This Row],[val_J]],NA())</f>
        <v>#N/A</v>
      </c>
      <c r="AB780" s="11" t="e">
        <f>IF(AND(テーブル1[[#This Row],[設定項目]]&lt;設定!$D$10,テーブル1[[#This Row],[設定項目]]&gt;=設定!$D$9),テーブル1[[#This Row],[val_K]],NA())</f>
        <v>#N/A</v>
      </c>
      <c r="AC780" s="11" t="e">
        <f>IF(AND(テーブル1[[#This Row],[設定項目]]&lt;設定!$F$8,テーブル1[[#This Row],[設定項目]]&lt;&gt;""),テーブル1[[#This Row],[val_J]],NA())</f>
        <v>#N/A</v>
      </c>
      <c r="AD780" s="11" t="e">
        <f>IF(AND(テーブル1[[#This Row],[設定項目]]&lt;設定!$F$8,テーブル1[[#This Row],[設定項目]]&lt;&gt;""),テーブル1[[#This Row],[val_K]],NA())</f>
        <v>#N/A</v>
      </c>
      <c r="AE780" s="11">
        <f>IF(AND('グラフ(cCa-P)'!$I$11="ON",テーブル1[[#This Row],[ラベル表示]]=TRUE),テーブル1[[#This Row],[名前]],"")</f>
        <v>0</v>
      </c>
      <c r="AF780" s="11">
        <f>IF(AND('グラフ(PTH-cCa,P)'!$I$31="ON",テーブル1[[#This Row],[ラベル表示]]=TRUE),テーブル1[[#This Row],[名前]],"")</f>
        <v>0</v>
      </c>
      <c r="AG780" s="11">
        <f>IF(AND('グラフ(PTH-cCa,P)'!$Y$31="ON",テーブル1[[#This Row],[ラベル表示]]=TRUE),テーブル1[[#This Row],[名前]],"")</f>
        <v>0</v>
      </c>
      <c r="AH780" s="76">
        <f t="shared" si="25"/>
        <v>0</v>
      </c>
    </row>
    <row r="781" spans="2:34" ht="20.399999999999999" customHeight="1" x14ac:dyDescent="0.45">
      <c r="B781" s="129" t="b">
        <v>1</v>
      </c>
      <c r="C781" s="88">
        <f t="shared" si="24"/>
        <v>777</v>
      </c>
      <c r="D781" s="144"/>
      <c r="E781" s="8"/>
      <c r="F781" s="8"/>
      <c r="G781" s="8"/>
      <c r="H781" s="8"/>
      <c r="I781" s="8"/>
      <c r="J781" s="8"/>
      <c r="K781" s="136" t="str">
        <f>テーブル1[[#This Row],[cCa(mg/dL) '[自動計算']_グラフ表示用]]</f>
        <v/>
      </c>
      <c r="L781" s="8"/>
      <c r="M781" s="8"/>
      <c r="N781" s="59"/>
      <c r="O7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1" s="130" t="e">
        <f>IF(AND(テーブル1[[#This Row],[cCa(mg/dL) '[自動計算']_グラフ表示用]]&lt;&gt;"",テーブル1[[#This Row],[ラベル表示]]=TRUE),テーブル1[[#This Row],[cCa(mg/dL) '[自動計算']_グラフ表示用]],NA())</f>
        <v>#N/A</v>
      </c>
      <c r="Q781" s="130" t="e">
        <f>IF(AND(テーブル1[[#This Row],[P(mg/dL)]]&lt;&gt;"",テーブル1[[#This Row],[ラベル表示]]=TRUE),テーブル1[[#This Row],[P(mg/dL)]],NA())</f>
        <v>#N/A</v>
      </c>
      <c r="R781" s="130" t="e">
        <f>IF(AND(テーブル1[[#This Row],[設定項目]]&lt;&gt;"",テーブル1[[#This Row],[ラベル表示]]=TRUE),テーブル1[[#This Row],[設定項目]],NA())</f>
        <v>#N/A</v>
      </c>
      <c r="S781" s="58" t="e">
        <f>IF(テーブル1[[#This Row],[設定項目]]&gt;=設定!$D$13,テーブル1[[#This Row],[val_J]],NA())</f>
        <v>#N/A</v>
      </c>
      <c r="T781" s="11" t="e">
        <f>IF(テーブル1[[#This Row],[設定項目]]&gt;=設定!$D$13,テーブル1[[#This Row],[val_K]],NA())</f>
        <v>#N/A</v>
      </c>
      <c r="U781" s="11" t="e">
        <f>IF(AND(テーブル1[[#This Row],[設定項目]]&lt;設定!$D$13,テーブル1[[#This Row],[設定項目]]&gt;=設定!$D$12),テーブル1[[#This Row],[val_J]],NA())</f>
        <v>#N/A</v>
      </c>
      <c r="V781" s="11" t="e">
        <f>IF(AND(テーブル1[[#This Row],[設定項目]]&lt;設定!$D$13,テーブル1[[#This Row],[設定項目]]&gt;=設定!$D$12),テーブル1[[#This Row],[val_K]],NA())</f>
        <v>#N/A</v>
      </c>
      <c r="W781" s="11" t="e">
        <f>IF(AND(テーブル1[[#This Row],[設定項目]]&lt;設定!$D$12,テーブル1[[#This Row],[設定項目]]&gt;=設定!$D$11),テーブル1[[#This Row],[val_J]],NA())</f>
        <v>#N/A</v>
      </c>
      <c r="X781" s="11" t="e">
        <f>IF(AND(テーブル1[[#This Row],[設定項目]]&lt;設定!$D$12,テーブル1[[#This Row],[設定項目]]&gt;=設定!$D$11),テーブル1[[#This Row],[val_K]],NA())</f>
        <v>#N/A</v>
      </c>
      <c r="Y781" s="11" t="e">
        <f>IF(AND(テーブル1[[#This Row],[設定項目]]&lt;設定!$D$11,テーブル1[[#This Row],[設定項目]]&gt;=設定!$D$10),テーブル1[[#This Row],[val_J]],NA())</f>
        <v>#N/A</v>
      </c>
      <c r="Z781" s="11" t="e">
        <f>IF(AND(テーブル1[[#This Row],[設定項目]]&lt;設定!$D$11,テーブル1[[#This Row],[設定項目]]&gt;=設定!$D$10),テーブル1[[#This Row],[val_K]],NA())</f>
        <v>#N/A</v>
      </c>
      <c r="AA781" s="11" t="e">
        <f>IF(AND(テーブル1[[#This Row],[設定項目]]&lt;設定!$D$10,テーブル1[[#This Row],[設定項目]]&gt;=設定!$D$9),テーブル1[[#This Row],[val_J]],NA())</f>
        <v>#N/A</v>
      </c>
      <c r="AB781" s="11" t="e">
        <f>IF(AND(テーブル1[[#This Row],[設定項目]]&lt;設定!$D$10,テーブル1[[#This Row],[設定項目]]&gt;=設定!$D$9),テーブル1[[#This Row],[val_K]],NA())</f>
        <v>#N/A</v>
      </c>
      <c r="AC781" s="11" t="e">
        <f>IF(AND(テーブル1[[#This Row],[設定項目]]&lt;設定!$F$8,テーブル1[[#This Row],[設定項目]]&lt;&gt;""),テーブル1[[#This Row],[val_J]],NA())</f>
        <v>#N/A</v>
      </c>
      <c r="AD781" s="11" t="e">
        <f>IF(AND(テーブル1[[#This Row],[設定項目]]&lt;設定!$F$8,テーブル1[[#This Row],[設定項目]]&lt;&gt;""),テーブル1[[#This Row],[val_K]],NA())</f>
        <v>#N/A</v>
      </c>
      <c r="AE781" s="11">
        <f>IF(AND('グラフ(cCa-P)'!$I$11="ON",テーブル1[[#This Row],[ラベル表示]]=TRUE),テーブル1[[#This Row],[名前]],"")</f>
        <v>0</v>
      </c>
      <c r="AF781" s="11">
        <f>IF(AND('グラフ(PTH-cCa,P)'!$I$31="ON",テーブル1[[#This Row],[ラベル表示]]=TRUE),テーブル1[[#This Row],[名前]],"")</f>
        <v>0</v>
      </c>
      <c r="AG781" s="11">
        <f>IF(AND('グラフ(PTH-cCa,P)'!$Y$31="ON",テーブル1[[#This Row],[ラベル表示]]=TRUE),テーブル1[[#This Row],[名前]],"")</f>
        <v>0</v>
      </c>
      <c r="AH781" s="76">
        <f t="shared" si="25"/>
        <v>0</v>
      </c>
    </row>
    <row r="782" spans="2:34" ht="20.399999999999999" customHeight="1" x14ac:dyDescent="0.45">
      <c r="B782" s="129" t="b">
        <v>1</v>
      </c>
      <c r="C782" s="88">
        <f t="shared" si="24"/>
        <v>778</v>
      </c>
      <c r="D782" s="144"/>
      <c r="E782" s="8"/>
      <c r="F782" s="8"/>
      <c r="G782" s="8"/>
      <c r="H782" s="8"/>
      <c r="I782" s="8"/>
      <c r="J782" s="8"/>
      <c r="K782" s="136" t="str">
        <f>テーブル1[[#This Row],[cCa(mg/dL) '[自動計算']_グラフ表示用]]</f>
        <v/>
      </c>
      <c r="L782" s="8"/>
      <c r="M782" s="8"/>
      <c r="N782" s="59"/>
      <c r="O7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2" s="130" t="e">
        <f>IF(AND(テーブル1[[#This Row],[cCa(mg/dL) '[自動計算']_グラフ表示用]]&lt;&gt;"",テーブル1[[#This Row],[ラベル表示]]=TRUE),テーブル1[[#This Row],[cCa(mg/dL) '[自動計算']_グラフ表示用]],NA())</f>
        <v>#N/A</v>
      </c>
      <c r="Q782" s="130" t="e">
        <f>IF(AND(テーブル1[[#This Row],[P(mg/dL)]]&lt;&gt;"",テーブル1[[#This Row],[ラベル表示]]=TRUE),テーブル1[[#This Row],[P(mg/dL)]],NA())</f>
        <v>#N/A</v>
      </c>
      <c r="R782" s="130" t="e">
        <f>IF(AND(テーブル1[[#This Row],[設定項目]]&lt;&gt;"",テーブル1[[#This Row],[ラベル表示]]=TRUE),テーブル1[[#This Row],[設定項目]],NA())</f>
        <v>#N/A</v>
      </c>
      <c r="S782" s="58" t="e">
        <f>IF(テーブル1[[#This Row],[設定項目]]&gt;=設定!$D$13,テーブル1[[#This Row],[val_J]],NA())</f>
        <v>#N/A</v>
      </c>
      <c r="T782" s="11" t="e">
        <f>IF(テーブル1[[#This Row],[設定項目]]&gt;=設定!$D$13,テーブル1[[#This Row],[val_K]],NA())</f>
        <v>#N/A</v>
      </c>
      <c r="U782" s="11" t="e">
        <f>IF(AND(テーブル1[[#This Row],[設定項目]]&lt;設定!$D$13,テーブル1[[#This Row],[設定項目]]&gt;=設定!$D$12),テーブル1[[#This Row],[val_J]],NA())</f>
        <v>#N/A</v>
      </c>
      <c r="V782" s="11" t="e">
        <f>IF(AND(テーブル1[[#This Row],[設定項目]]&lt;設定!$D$13,テーブル1[[#This Row],[設定項目]]&gt;=設定!$D$12),テーブル1[[#This Row],[val_K]],NA())</f>
        <v>#N/A</v>
      </c>
      <c r="W782" s="11" t="e">
        <f>IF(AND(テーブル1[[#This Row],[設定項目]]&lt;設定!$D$12,テーブル1[[#This Row],[設定項目]]&gt;=設定!$D$11),テーブル1[[#This Row],[val_J]],NA())</f>
        <v>#N/A</v>
      </c>
      <c r="X782" s="11" t="e">
        <f>IF(AND(テーブル1[[#This Row],[設定項目]]&lt;設定!$D$12,テーブル1[[#This Row],[設定項目]]&gt;=設定!$D$11),テーブル1[[#This Row],[val_K]],NA())</f>
        <v>#N/A</v>
      </c>
      <c r="Y782" s="11" t="e">
        <f>IF(AND(テーブル1[[#This Row],[設定項目]]&lt;設定!$D$11,テーブル1[[#This Row],[設定項目]]&gt;=設定!$D$10),テーブル1[[#This Row],[val_J]],NA())</f>
        <v>#N/A</v>
      </c>
      <c r="Z782" s="11" t="e">
        <f>IF(AND(テーブル1[[#This Row],[設定項目]]&lt;設定!$D$11,テーブル1[[#This Row],[設定項目]]&gt;=設定!$D$10),テーブル1[[#This Row],[val_K]],NA())</f>
        <v>#N/A</v>
      </c>
      <c r="AA782" s="11" t="e">
        <f>IF(AND(テーブル1[[#This Row],[設定項目]]&lt;設定!$D$10,テーブル1[[#This Row],[設定項目]]&gt;=設定!$D$9),テーブル1[[#This Row],[val_J]],NA())</f>
        <v>#N/A</v>
      </c>
      <c r="AB782" s="11" t="e">
        <f>IF(AND(テーブル1[[#This Row],[設定項目]]&lt;設定!$D$10,テーブル1[[#This Row],[設定項目]]&gt;=設定!$D$9),テーブル1[[#This Row],[val_K]],NA())</f>
        <v>#N/A</v>
      </c>
      <c r="AC782" s="11" t="e">
        <f>IF(AND(テーブル1[[#This Row],[設定項目]]&lt;設定!$F$8,テーブル1[[#This Row],[設定項目]]&lt;&gt;""),テーブル1[[#This Row],[val_J]],NA())</f>
        <v>#N/A</v>
      </c>
      <c r="AD782" s="11" t="e">
        <f>IF(AND(テーブル1[[#This Row],[設定項目]]&lt;設定!$F$8,テーブル1[[#This Row],[設定項目]]&lt;&gt;""),テーブル1[[#This Row],[val_K]],NA())</f>
        <v>#N/A</v>
      </c>
      <c r="AE782" s="11">
        <f>IF(AND('グラフ(cCa-P)'!$I$11="ON",テーブル1[[#This Row],[ラベル表示]]=TRUE),テーブル1[[#This Row],[名前]],"")</f>
        <v>0</v>
      </c>
      <c r="AF782" s="11">
        <f>IF(AND('グラフ(PTH-cCa,P)'!$I$31="ON",テーブル1[[#This Row],[ラベル表示]]=TRUE),テーブル1[[#This Row],[名前]],"")</f>
        <v>0</v>
      </c>
      <c r="AG782" s="11">
        <f>IF(AND('グラフ(PTH-cCa,P)'!$Y$31="ON",テーブル1[[#This Row],[ラベル表示]]=TRUE),テーブル1[[#This Row],[名前]],"")</f>
        <v>0</v>
      </c>
      <c r="AH782" s="76">
        <f t="shared" si="25"/>
        <v>0</v>
      </c>
    </row>
    <row r="783" spans="2:34" ht="20.399999999999999" customHeight="1" x14ac:dyDescent="0.45">
      <c r="B783" s="129" t="b">
        <v>1</v>
      </c>
      <c r="C783" s="88">
        <f t="shared" si="24"/>
        <v>779</v>
      </c>
      <c r="D783" s="144"/>
      <c r="E783" s="8"/>
      <c r="F783" s="8"/>
      <c r="G783" s="8"/>
      <c r="H783" s="8"/>
      <c r="I783" s="8"/>
      <c r="J783" s="8"/>
      <c r="K783" s="136" t="str">
        <f>テーブル1[[#This Row],[cCa(mg/dL) '[自動計算']_グラフ表示用]]</f>
        <v/>
      </c>
      <c r="L783" s="8"/>
      <c r="M783" s="8"/>
      <c r="N783" s="59"/>
      <c r="O7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3" s="130" t="e">
        <f>IF(AND(テーブル1[[#This Row],[cCa(mg/dL) '[自動計算']_グラフ表示用]]&lt;&gt;"",テーブル1[[#This Row],[ラベル表示]]=TRUE),テーブル1[[#This Row],[cCa(mg/dL) '[自動計算']_グラフ表示用]],NA())</f>
        <v>#N/A</v>
      </c>
      <c r="Q783" s="130" t="e">
        <f>IF(AND(テーブル1[[#This Row],[P(mg/dL)]]&lt;&gt;"",テーブル1[[#This Row],[ラベル表示]]=TRUE),テーブル1[[#This Row],[P(mg/dL)]],NA())</f>
        <v>#N/A</v>
      </c>
      <c r="R783" s="130" t="e">
        <f>IF(AND(テーブル1[[#This Row],[設定項目]]&lt;&gt;"",テーブル1[[#This Row],[ラベル表示]]=TRUE),テーブル1[[#This Row],[設定項目]],NA())</f>
        <v>#N/A</v>
      </c>
      <c r="S783" s="58" t="e">
        <f>IF(テーブル1[[#This Row],[設定項目]]&gt;=設定!$D$13,テーブル1[[#This Row],[val_J]],NA())</f>
        <v>#N/A</v>
      </c>
      <c r="T783" s="11" t="e">
        <f>IF(テーブル1[[#This Row],[設定項目]]&gt;=設定!$D$13,テーブル1[[#This Row],[val_K]],NA())</f>
        <v>#N/A</v>
      </c>
      <c r="U783" s="11" t="e">
        <f>IF(AND(テーブル1[[#This Row],[設定項目]]&lt;設定!$D$13,テーブル1[[#This Row],[設定項目]]&gt;=設定!$D$12),テーブル1[[#This Row],[val_J]],NA())</f>
        <v>#N/A</v>
      </c>
      <c r="V783" s="11" t="e">
        <f>IF(AND(テーブル1[[#This Row],[設定項目]]&lt;設定!$D$13,テーブル1[[#This Row],[設定項目]]&gt;=設定!$D$12),テーブル1[[#This Row],[val_K]],NA())</f>
        <v>#N/A</v>
      </c>
      <c r="W783" s="11" t="e">
        <f>IF(AND(テーブル1[[#This Row],[設定項目]]&lt;設定!$D$12,テーブル1[[#This Row],[設定項目]]&gt;=設定!$D$11),テーブル1[[#This Row],[val_J]],NA())</f>
        <v>#N/A</v>
      </c>
      <c r="X783" s="11" t="e">
        <f>IF(AND(テーブル1[[#This Row],[設定項目]]&lt;設定!$D$12,テーブル1[[#This Row],[設定項目]]&gt;=設定!$D$11),テーブル1[[#This Row],[val_K]],NA())</f>
        <v>#N/A</v>
      </c>
      <c r="Y783" s="11" t="e">
        <f>IF(AND(テーブル1[[#This Row],[設定項目]]&lt;設定!$D$11,テーブル1[[#This Row],[設定項目]]&gt;=設定!$D$10),テーブル1[[#This Row],[val_J]],NA())</f>
        <v>#N/A</v>
      </c>
      <c r="Z783" s="11" t="e">
        <f>IF(AND(テーブル1[[#This Row],[設定項目]]&lt;設定!$D$11,テーブル1[[#This Row],[設定項目]]&gt;=設定!$D$10),テーブル1[[#This Row],[val_K]],NA())</f>
        <v>#N/A</v>
      </c>
      <c r="AA783" s="11" t="e">
        <f>IF(AND(テーブル1[[#This Row],[設定項目]]&lt;設定!$D$10,テーブル1[[#This Row],[設定項目]]&gt;=設定!$D$9),テーブル1[[#This Row],[val_J]],NA())</f>
        <v>#N/A</v>
      </c>
      <c r="AB783" s="11" t="e">
        <f>IF(AND(テーブル1[[#This Row],[設定項目]]&lt;設定!$D$10,テーブル1[[#This Row],[設定項目]]&gt;=設定!$D$9),テーブル1[[#This Row],[val_K]],NA())</f>
        <v>#N/A</v>
      </c>
      <c r="AC783" s="11" t="e">
        <f>IF(AND(テーブル1[[#This Row],[設定項目]]&lt;設定!$F$8,テーブル1[[#This Row],[設定項目]]&lt;&gt;""),テーブル1[[#This Row],[val_J]],NA())</f>
        <v>#N/A</v>
      </c>
      <c r="AD783" s="11" t="e">
        <f>IF(AND(テーブル1[[#This Row],[設定項目]]&lt;設定!$F$8,テーブル1[[#This Row],[設定項目]]&lt;&gt;""),テーブル1[[#This Row],[val_K]],NA())</f>
        <v>#N/A</v>
      </c>
      <c r="AE783" s="11">
        <f>IF(AND('グラフ(cCa-P)'!$I$11="ON",テーブル1[[#This Row],[ラベル表示]]=TRUE),テーブル1[[#This Row],[名前]],"")</f>
        <v>0</v>
      </c>
      <c r="AF783" s="11">
        <f>IF(AND('グラフ(PTH-cCa,P)'!$I$31="ON",テーブル1[[#This Row],[ラベル表示]]=TRUE),テーブル1[[#This Row],[名前]],"")</f>
        <v>0</v>
      </c>
      <c r="AG783" s="11">
        <f>IF(AND('グラフ(PTH-cCa,P)'!$Y$31="ON",テーブル1[[#This Row],[ラベル表示]]=TRUE),テーブル1[[#This Row],[名前]],"")</f>
        <v>0</v>
      </c>
      <c r="AH783" s="76">
        <f t="shared" si="25"/>
        <v>0</v>
      </c>
    </row>
    <row r="784" spans="2:34" ht="20.399999999999999" customHeight="1" x14ac:dyDescent="0.45">
      <c r="B784" s="129" t="b">
        <v>1</v>
      </c>
      <c r="C784" s="88">
        <f t="shared" si="24"/>
        <v>780</v>
      </c>
      <c r="D784" s="144"/>
      <c r="E784" s="8"/>
      <c r="F784" s="8"/>
      <c r="G784" s="8"/>
      <c r="H784" s="8"/>
      <c r="I784" s="8"/>
      <c r="J784" s="8"/>
      <c r="K784" s="136" t="str">
        <f>テーブル1[[#This Row],[cCa(mg/dL) '[自動計算']_グラフ表示用]]</f>
        <v/>
      </c>
      <c r="L784" s="8"/>
      <c r="M784" s="8"/>
      <c r="N784" s="59"/>
      <c r="O7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4" s="130" t="e">
        <f>IF(AND(テーブル1[[#This Row],[cCa(mg/dL) '[自動計算']_グラフ表示用]]&lt;&gt;"",テーブル1[[#This Row],[ラベル表示]]=TRUE),テーブル1[[#This Row],[cCa(mg/dL) '[自動計算']_グラフ表示用]],NA())</f>
        <v>#N/A</v>
      </c>
      <c r="Q784" s="130" t="e">
        <f>IF(AND(テーブル1[[#This Row],[P(mg/dL)]]&lt;&gt;"",テーブル1[[#This Row],[ラベル表示]]=TRUE),テーブル1[[#This Row],[P(mg/dL)]],NA())</f>
        <v>#N/A</v>
      </c>
      <c r="R784" s="130" t="e">
        <f>IF(AND(テーブル1[[#This Row],[設定項目]]&lt;&gt;"",テーブル1[[#This Row],[ラベル表示]]=TRUE),テーブル1[[#This Row],[設定項目]],NA())</f>
        <v>#N/A</v>
      </c>
      <c r="S784" s="58" t="e">
        <f>IF(テーブル1[[#This Row],[設定項目]]&gt;=設定!$D$13,テーブル1[[#This Row],[val_J]],NA())</f>
        <v>#N/A</v>
      </c>
      <c r="T784" s="11" t="e">
        <f>IF(テーブル1[[#This Row],[設定項目]]&gt;=設定!$D$13,テーブル1[[#This Row],[val_K]],NA())</f>
        <v>#N/A</v>
      </c>
      <c r="U784" s="11" t="e">
        <f>IF(AND(テーブル1[[#This Row],[設定項目]]&lt;設定!$D$13,テーブル1[[#This Row],[設定項目]]&gt;=設定!$D$12),テーブル1[[#This Row],[val_J]],NA())</f>
        <v>#N/A</v>
      </c>
      <c r="V784" s="11" t="e">
        <f>IF(AND(テーブル1[[#This Row],[設定項目]]&lt;設定!$D$13,テーブル1[[#This Row],[設定項目]]&gt;=設定!$D$12),テーブル1[[#This Row],[val_K]],NA())</f>
        <v>#N/A</v>
      </c>
      <c r="W784" s="11" t="e">
        <f>IF(AND(テーブル1[[#This Row],[設定項目]]&lt;設定!$D$12,テーブル1[[#This Row],[設定項目]]&gt;=設定!$D$11),テーブル1[[#This Row],[val_J]],NA())</f>
        <v>#N/A</v>
      </c>
      <c r="X784" s="11" t="e">
        <f>IF(AND(テーブル1[[#This Row],[設定項目]]&lt;設定!$D$12,テーブル1[[#This Row],[設定項目]]&gt;=設定!$D$11),テーブル1[[#This Row],[val_K]],NA())</f>
        <v>#N/A</v>
      </c>
      <c r="Y784" s="11" t="e">
        <f>IF(AND(テーブル1[[#This Row],[設定項目]]&lt;設定!$D$11,テーブル1[[#This Row],[設定項目]]&gt;=設定!$D$10),テーブル1[[#This Row],[val_J]],NA())</f>
        <v>#N/A</v>
      </c>
      <c r="Z784" s="11" t="e">
        <f>IF(AND(テーブル1[[#This Row],[設定項目]]&lt;設定!$D$11,テーブル1[[#This Row],[設定項目]]&gt;=設定!$D$10),テーブル1[[#This Row],[val_K]],NA())</f>
        <v>#N/A</v>
      </c>
      <c r="AA784" s="11" t="e">
        <f>IF(AND(テーブル1[[#This Row],[設定項目]]&lt;設定!$D$10,テーブル1[[#This Row],[設定項目]]&gt;=設定!$D$9),テーブル1[[#This Row],[val_J]],NA())</f>
        <v>#N/A</v>
      </c>
      <c r="AB784" s="11" t="e">
        <f>IF(AND(テーブル1[[#This Row],[設定項目]]&lt;設定!$D$10,テーブル1[[#This Row],[設定項目]]&gt;=設定!$D$9),テーブル1[[#This Row],[val_K]],NA())</f>
        <v>#N/A</v>
      </c>
      <c r="AC784" s="11" t="e">
        <f>IF(AND(テーブル1[[#This Row],[設定項目]]&lt;設定!$F$8,テーブル1[[#This Row],[設定項目]]&lt;&gt;""),テーブル1[[#This Row],[val_J]],NA())</f>
        <v>#N/A</v>
      </c>
      <c r="AD784" s="11" t="e">
        <f>IF(AND(テーブル1[[#This Row],[設定項目]]&lt;設定!$F$8,テーブル1[[#This Row],[設定項目]]&lt;&gt;""),テーブル1[[#This Row],[val_K]],NA())</f>
        <v>#N/A</v>
      </c>
      <c r="AE784" s="11">
        <f>IF(AND('グラフ(cCa-P)'!$I$11="ON",テーブル1[[#This Row],[ラベル表示]]=TRUE),テーブル1[[#This Row],[名前]],"")</f>
        <v>0</v>
      </c>
      <c r="AF784" s="11">
        <f>IF(AND('グラフ(PTH-cCa,P)'!$I$31="ON",テーブル1[[#This Row],[ラベル表示]]=TRUE),テーブル1[[#This Row],[名前]],"")</f>
        <v>0</v>
      </c>
      <c r="AG784" s="11">
        <f>IF(AND('グラフ(PTH-cCa,P)'!$Y$31="ON",テーブル1[[#This Row],[ラベル表示]]=TRUE),テーブル1[[#This Row],[名前]],"")</f>
        <v>0</v>
      </c>
      <c r="AH784" s="76">
        <f t="shared" si="25"/>
        <v>0</v>
      </c>
    </row>
    <row r="785" spans="2:34" ht="20.399999999999999" customHeight="1" x14ac:dyDescent="0.45">
      <c r="B785" s="129" t="b">
        <v>1</v>
      </c>
      <c r="C785" s="88">
        <f t="shared" si="24"/>
        <v>781</v>
      </c>
      <c r="D785" s="144"/>
      <c r="E785" s="8"/>
      <c r="F785" s="8"/>
      <c r="G785" s="8"/>
      <c r="H785" s="8"/>
      <c r="I785" s="8"/>
      <c r="J785" s="8"/>
      <c r="K785" s="136" t="str">
        <f>テーブル1[[#This Row],[cCa(mg/dL) '[自動計算']_グラフ表示用]]</f>
        <v/>
      </c>
      <c r="L785" s="8"/>
      <c r="M785" s="8"/>
      <c r="N785" s="59"/>
      <c r="O7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5" s="130" t="e">
        <f>IF(AND(テーブル1[[#This Row],[cCa(mg/dL) '[自動計算']_グラフ表示用]]&lt;&gt;"",テーブル1[[#This Row],[ラベル表示]]=TRUE),テーブル1[[#This Row],[cCa(mg/dL) '[自動計算']_グラフ表示用]],NA())</f>
        <v>#N/A</v>
      </c>
      <c r="Q785" s="130" t="e">
        <f>IF(AND(テーブル1[[#This Row],[P(mg/dL)]]&lt;&gt;"",テーブル1[[#This Row],[ラベル表示]]=TRUE),テーブル1[[#This Row],[P(mg/dL)]],NA())</f>
        <v>#N/A</v>
      </c>
      <c r="R785" s="130" t="e">
        <f>IF(AND(テーブル1[[#This Row],[設定項目]]&lt;&gt;"",テーブル1[[#This Row],[ラベル表示]]=TRUE),テーブル1[[#This Row],[設定項目]],NA())</f>
        <v>#N/A</v>
      </c>
      <c r="S785" s="58" t="e">
        <f>IF(テーブル1[[#This Row],[設定項目]]&gt;=設定!$D$13,テーブル1[[#This Row],[val_J]],NA())</f>
        <v>#N/A</v>
      </c>
      <c r="T785" s="11" t="e">
        <f>IF(テーブル1[[#This Row],[設定項目]]&gt;=設定!$D$13,テーブル1[[#This Row],[val_K]],NA())</f>
        <v>#N/A</v>
      </c>
      <c r="U785" s="11" t="e">
        <f>IF(AND(テーブル1[[#This Row],[設定項目]]&lt;設定!$D$13,テーブル1[[#This Row],[設定項目]]&gt;=設定!$D$12),テーブル1[[#This Row],[val_J]],NA())</f>
        <v>#N/A</v>
      </c>
      <c r="V785" s="11" t="e">
        <f>IF(AND(テーブル1[[#This Row],[設定項目]]&lt;設定!$D$13,テーブル1[[#This Row],[設定項目]]&gt;=設定!$D$12),テーブル1[[#This Row],[val_K]],NA())</f>
        <v>#N/A</v>
      </c>
      <c r="W785" s="11" t="e">
        <f>IF(AND(テーブル1[[#This Row],[設定項目]]&lt;設定!$D$12,テーブル1[[#This Row],[設定項目]]&gt;=設定!$D$11),テーブル1[[#This Row],[val_J]],NA())</f>
        <v>#N/A</v>
      </c>
      <c r="X785" s="11" t="e">
        <f>IF(AND(テーブル1[[#This Row],[設定項目]]&lt;設定!$D$12,テーブル1[[#This Row],[設定項目]]&gt;=設定!$D$11),テーブル1[[#This Row],[val_K]],NA())</f>
        <v>#N/A</v>
      </c>
      <c r="Y785" s="11" t="e">
        <f>IF(AND(テーブル1[[#This Row],[設定項目]]&lt;設定!$D$11,テーブル1[[#This Row],[設定項目]]&gt;=設定!$D$10),テーブル1[[#This Row],[val_J]],NA())</f>
        <v>#N/A</v>
      </c>
      <c r="Z785" s="11" t="e">
        <f>IF(AND(テーブル1[[#This Row],[設定項目]]&lt;設定!$D$11,テーブル1[[#This Row],[設定項目]]&gt;=設定!$D$10),テーブル1[[#This Row],[val_K]],NA())</f>
        <v>#N/A</v>
      </c>
      <c r="AA785" s="11" t="e">
        <f>IF(AND(テーブル1[[#This Row],[設定項目]]&lt;設定!$D$10,テーブル1[[#This Row],[設定項目]]&gt;=設定!$D$9),テーブル1[[#This Row],[val_J]],NA())</f>
        <v>#N/A</v>
      </c>
      <c r="AB785" s="11" t="e">
        <f>IF(AND(テーブル1[[#This Row],[設定項目]]&lt;設定!$D$10,テーブル1[[#This Row],[設定項目]]&gt;=設定!$D$9),テーブル1[[#This Row],[val_K]],NA())</f>
        <v>#N/A</v>
      </c>
      <c r="AC785" s="11" t="e">
        <f>IF(AND(テーブル1[[#This Row],[設定項目]]&lt;設定!$F$8,テーブル1[[#This Row],[設定項目]]&lt;&gt;""),テーブル1[[#This Row],[val_J]],NA())</f>
        <v>#N/A</v>
      </c>
      <c r="AD785" s="11" t="e">
        <f>IF(AND(テーブル1[[#This Row],[設定項目]]&lt;設定!$F$8,テーブル1[[#This Row],[設定項目]]&lt;&gt;""),テーブル1[[#This Row],[val_K]],NA())</f>
        <v>#N/A</v>
      </c>
      <c r="AE785" s="11">
        <f>IF(AND('グラフ(cCa-P)'!$I$11="ON",テーブル1[[#This Row],[ラベル表示]]=TRUE),テーブル1[[#This Row],[名前]],"")</f>
        <v>0</v>
      </c>
      <c r="AF785" s="11">
        <f>IF(AND('グラフ(PTH-cCa,P)'!$I$31="ON",テーブル1[[#This Row],[ラベル表示]]=TRUE),テーブル1[[#This Row],[名前]],"")</f>
        <v>0</v>
      </c>
      <c r="AG785" s="11">
        <f>IF(AND('グラフ(PTH-cCa,P)'!$Y$31="ON",テーブル1[[#This Row],[ラベル表示]]=TRUE),テーブル1[[#This Row],[名前]],"")</f>
        <v>0</v>
      </c>
      <c r="AH785" s="76">
        <f t="shared" si="25"/>
        <v>0</v>
      </c>
    </row>
    <row r="786" spans="2:34" ht="20.399999999999999" customHeight="1" x14ac:dyDescent="0.45">
      <c r="B786" s="129" t="b">
        <v>1</v>
      </c>
      <c r="C786" s="88">
        <f t="shared" si="24"/>
        <v>782</v>
      </c>
      <c r="D786" s="144"/>
      <c r="E786" s="8"/>
      <c r="F786" s="8"/>
      <c r="G786" s="8"/>
      <c r="H786" s="8"/>
      <c r="I786" s="8"/>
      <c r="J786" s="8"/>
      <c r="K786" s="136" t="str">
        <f>テーブル1[[#This Row],[cCa(mg/dL) '[自動計算']_グラフ表示用]]</f>
        <v/>
      </c>
      <c r="L786" s="8"/>
      <c r="M786" s="8"/>
      <c r="N786" s="59"/>
      <c r="O7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6" s="130" t="e">
        <f>IF(AND(テーブル1[[#This Row],[cCa(mg/dL) '[自動計算']_グラフ表示用]]&lt;&gt;"",テーブル1[[#This Row],[ラベル表示]]=TRUE),テーブル1[[#This Row],[cCa(mg/dL) '[自動計算']_グラフ表示用]],NA())</f>
        <v>#N/A</v>
      </c>
      <c r="Q786" s="130" t="e">
        <f>IF(AND(テーブル1[[#This Row],[P(mg/dL)]]&lt;&gt;"",テーブル1[[#This Row],[ラベル表示]]=TRUE),テーブル1[[#This Row],[P(mg/dL)]],NA())</f>
        <v>#N/A</v>
      </c>
      <c r="R786" s="130" t="e">
        <f>IF(AND(テーブル1[[#This Row],[設定項目]]&lt;&gt;"",テーブル1[[#This Row],[ラベル表示]]=TRUE),テーブル1[[#This Row],[設定項目]],NA())</f>
        <v>#N/A</v>
      </c>
      <c r="S786" s="58" t="e">
        <f>IF(テーブル1[[#This Row],[設定項目]]&gt;=設定!$D$13,テーブル1[[#This Row],[val_J]],NA())</f>
        <v>#N/A</v>
      </c>
      <c r="T786" s="11" t="e">
        <f>IF(テーブル1[[#This Row],[設定項目]]&gt;=設定!$D$13,テーブル1[[#This Row],[val_K]],NA())</f>
        <v>#N/A</v>
      </c>
      <c r="U786" s="11" t="e">
        <f>IF(AND(テーブル1[[#This Row],[設定項目]]&lt;設定!$D$13,テーブル1[[#This Row],[設定項目]]&gt;=設定!$D$12),テーブル1[[#This Row],[val_J]],NA())</f>
        <v>#N/A</v>
      </c>
      <c r="V786" s="11" t="e">
        <f>IF(AND(テーブル1[[#This Row],[設定項目]]&lt;設定!$D$13,テーブル1[[#This Row],[設定項目]]&gt;=設定!$D$12),テーブル1[[#This Row],[val_K]],NA())</f>
        <v>#N/A</v>
      </c>
      <c r="W786" s="11" t="e">
        <f>IF(AND(テーブル1[[#This Row],[設定項目]]&lt;設定!$D$12,テーブル1[[#This Row],[設定項目]]&gt;=設定!$D$11),テーブル1[[#This Row],[val_J]],NA())</f>
        <v>#N/A</v>
      </c>
      <c r="X786" s="11" t="e">
        <f>IF(AND(テーブル1[[#This Row],[設定項目]]&lt;設定!$D$12,テーブル1[[#This Row],[設定項目]]&gt;=設定!$D$11),テーブル1[[#This Row],[val_K]],NA())</f>
        <v>#N/A</v>
      </c>
      <c r="Y786" s="11" t="e">
        <f>IF(AND(テーブル1[[#This Row],[設定項目]]&lt;設定!$D$11,テーブル1[[#This Row],[設定項目]]&gt;=設定!$D$10),テーブル1[[#This Row],[val_J]],NA())</f>
        <v>#N/A</v>
      </c>
      <c r="Z786" s="11" t="e">
        <f>IF(AND(テーブル1[[#This Row],[設定項目]]&lt;設定!$D$11,テーブル1[[#This Row],[設定項目]]&gt;=設定!$D$10),テーブル1[[#This Row],[val_K]],NA())</f>
        <v>#N/A</v>
      </c>
      <c r="AA786" s="11" t="e">
        <f>IF(AND(テーブル1[[#This Row],[設定項目]]&lt;設定!$D$10,テーブル1[[#This Row],[設定項目]]&gt;=設定!$D$9),テーブル1[[#This Row],[val_J]],NA())</f>
        <v>#N/A</v>
      </c>
      <c r="AB786" s="11" t="e">
        <f>IF(AND(テーブル1[[#This Row],[設定項目]]&lt;設定!$D$10,テーブル1[[#This Row],[設定項目]]&gt;=設定!$D$9),テーブル1[[#This Row],[val_K]],NA())</f>
        <v>#N/A</v>
      </c>
      <c r="AC786" s="11" t="e">
        <f>IF(AND(テーブル1[[#This Row],[設定項目]]&lt;設定!$F$8,テーブル1[[#This Row],[設定項目]]&lt;&gt;""),テーブル1[[#This Row],[val_J]],NA())</f>
        <v>#N/A</v>
      </c>
      <c r="AD786" s="11" t="e">
        <f>IF(AND(テーブル1[[#This Row],[設定項目]]&lt;設定!$F$8,テーブル1[[#This Row],[設定項目]]&lt;&gt;""),テーブル1[[#This Row],[val_K]],NA())</f>
        <v>#N/A</v>
      </c>
      <c r="AE786" s="11">
        <f>IF(AND('グラフ(cCa-P)'!$I$11="ON",テーブル1[[#This Row],[ラベル表示]]=TRUE),テーブル1[[#This Row],[名前]],"")</f>
        <v>0</v>
      </c>
      <c r="AF786" s="11">
        <f>IF(AND('グラフ(PTH-cCa,P)'!$I$31="ON",テーブル1[[#This Row],[ラベル表示]]=TRUE),テーブル1[[#This Row],[名前]],"")</f>
        <v>0</v>
      </c>
      <c r="AG786" s="11">
        <f>IF(AND('グラフ(PTH-cCa,P)'!$Y$31="ON",テーブル1[[#This Row],[ラベル表示]]=TRUE),テーブル1[[#This Row],[名前]],"")</f>
        <v>0</v>
      </c>
      <c r="AH786" s="76">
        <f t="shared" si="25"/>
        <v>0</v>
      </c>
    </row>
    <row r="787" spans="2:34" ht="20.399999999999999" customHeight="1" x14ac:dyDescent="0.45">
      <c r="B787" s="129" t="b">
        <v>1</v>
      </c>
      <c r="C787" s="88">
        <f t="shared" si="24"/>
        <v>783</v>
      </c>
      <c r="D787" s="144"/>
      <c r="E787" s="8"/>
      <c r="F787" s="8"/>
      <c r="G787" s="8"/>
      <c r="H787" s="8"/>
      <c r="I787" s="8"/>
      <c r="J787" s="8"/>
      <c r="K787" s="136" t="str">
        <f>テーブル1[[#This Row],[cCa(mg/dL) '[自動計算']_グラフ表示用]]</f>
        <v/>
      </c>
      <c r="L787" s="8"/>
      <c r="M787" s="8"/>
      <c r="N787" s="59"/>
      <c r="O7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7" s="130" t="e">
        <f>IF(AND(テーブル1[[#This Row],[cCa(mg/dL) '[自動計算']_グラフ表示用]]&lt;&gt;"",テーブル1[[#This Row],[ラベル表示]]=TRUE),テーブル1[[#This Row],[cCa(mg/dL) '[自動計算']_グラフ表示用]],NA())</f>
        <v>#N/A</v>
      </c>
      <c r="Q787" s="130" t="e">
        <f>IF(AND(テーブル1[[#This Row],[P(mg/dL)]]&lt;&gt;"",テーブル1[[#This Row],[ラベル表示]]=TRUE),テーブル1[[#This Row],[P(mg/dL)]],NA())</f>
        <v>#N/A</v>
      </c>
      <c r="R787" s="130" t="e">
        <f>IF(AND(テーブル1[[#This Row],[設定項目]]&lt;&gt;"",テーブル1[[#This Row],[ラベル表示]]=TRUE),テーブル1[[#This Row],[設定項目]],NA())</f>
        <v>#N/A</v>
      </c>
      <c r="S787" s="58" t="e">
        <f>IF(テーブル1[[#This Row],[設定項目]]&gt;=設定!$D$13,テーブル1[[#This Row],[val_J]],NA())</f>
        <v>#N/A</v>
      </c>
      <c r="T787" s="11" t="e">
        <f>IF(テーブル1[[#This Row],[設定項目]]&gt;=設定!$D$13,テーブル1[[#This Row],[val_K]],NA())</f>
        <v>#N/A</v>
      </c>
      <c r="U787" s="11" t="e">
        <f>IF(AND(テーブル1[[#This Row],[設定項目]]&lt;設定!$D$13,テーブル1[[#This Row],[設定項目]]&gt;=設定!$D$12),テーブル1[[#This Row],[val_J]],NA())</f>
        <v>#N/A</v>
      </c>
      <c r="V787" s="11" t="e">
        <f>IF(AND(テーブル1[[#This Row],[設定項目]]&lt;設定!$D$13,テーブル1[[#This Row],[設定項目]]&gt;=設定!$D$12),テーブル1[[#This Row],[val_K]],NA())</f>
        <v>#N/A</v>
      </c>
      <c r="W787" s="11" t="e">
        <f>IF(AND(テーブル1[[#This Row],[設定項目]]&lt;設定!$D$12,テーブル1[[#This Row],[設定項目]]&gt;=設定!$D$11),テーブル1[[#This Row],[val_J]],NA())</f>
        <v>#N/A</v>
      </c>
      <c r="X787" s="11" t="e">
        <f>IF(AND(テーブル1[[#This Row],[設定項目]]&lt;設定!$D$12,テーブル1[[#This Row],[設定項目]]&gt;=設定!$D$11),テーブル1[[#This Row],[val_K]],NA())</f>
        <v>#N/A</v>
      </c>
      <c r="Y787" s="11" t="e">
        <f>IF(AND(テーブル1[[#This Row],[設定項目]]&lt;設定!$D$11,テーブル1[[#This Row],[設定項目]]&gt;=設定!$D$10),テーブル1[[#This Row],[val_J]],NA())</f>
        <v>#N/A</v>
      </c>
      <c r="Z787" s="11" t="e">
        <f>IF(AND(テーブル1[[#This Row],[設定項目]]&lt;設定!$D$11,テーブル1[[#This Row],[設定項目]]&gt;=設定!$D$10),テーブル1[[#This Row],[val_K]],NA())</f>
        <v>#N/A</v>
      </c>
      <c r="AA787" s="11" t="e">
        <f>IF(AND(テーブル1[[#This Row],[設定項目]]&lt;設定!$D$10,テーブル1[[#This Row],[設定項目]]&gt;=設定!$D$9),テーブル1[[#This Row],[val_J]],NA())</f>
        <v>#N/A</v>
      </c>
      <c r="AB787" s="11" t="e">
        <f>IF(AND(テーブル1[[#This Row],[設定項目]]&lt;設定!$D$10,テーブル1[[#This Row],[設定項目]]&gt;=設定!$D$9),テーブル1[[#This Row],[val_K]],NA())</f>
        <v>#N/A</v>
      </c>
      <c r="AC787" s="11" t="e">
        <f>IF(AND(テーブル1[[#This Row],[設定項目]]&lt;設定!$F$8,テーブル1[[#This Row],[設定項目]]&lt;&gt;""),テーブル1[[#This Row],[val_J]],NA())</f>
        <v>#N/A</v>
      </c>
      <c r="AD787" s="11" t="e">
        <f>IF(AND(テーブル1[[#This Row],[設定項目]]&lt;設定!$F$8,テーブル1[[#This Row],[設定項目]]&lt;&gt;""),テーブル1[[#This Row],[val_K]],NA())</f>
        <v>#N/A</v>
      </c>
      <c r="AE787" s="11">
        <f>IF(AND('グラフ(cCa-P)'!$I$11="ON",テーブル1[[#This Row],[ラベル表示]]=TRUE),テーブル1[[#This Row],[名前]],"")</f>
        <v>0</v>
      </c>
      <c r="AF787" s="11">
        <f>IF(AND('グラフ(PTH-cCa,P)'!$I$31="ON",テーブル1[[#This Row],[ラベル表示]]=TRUE),テーブル1[[#This Row],[名前]],"")</f>
        <v>0</v>
      </c>
      <c r="AG787" s="11">
        <f>IF(AND('グラフ(PTH-cCa,P)'!$Y$31="ON",テーブル1[[#This Row],[ラベル表示]]=TRUE),テーブル1[[#This Row],[名前]],"")</f>
        <v>0</v>
      </c>
      <c r="AH787" s="76">
        <f t="shared" si="25"/>
        <v>0</v>
      </c>
    </row>
    <row r="788" spans="2:34" ht="20.399999999999999" customHeight="1" x14ac:dyDescent="0.45">
      <c r="B788" s="129" t="b">
        <v>1</v>
      </c>
      <c r="C788" s="88">
        <f t="shared" si="24"/>
        <v>784</v>
      </c>
      <c r="D788" s="144"/>
      <c r="E788" s="8"/>
      <c r="F788" s="8"/>
      <c r="G788" s="8"/>
      <c r="H788" s="8"/>
      <c r="I788" s="8"/>
      <c r="J788" s="8"/>
      <c r="K788" s="136" t="str">
        <f>テーブル1[[#This Row],[cCa(mg/dL) '[自動計算']_グラフ表示用]]</f>
        <v/>
      </c>
      <c r="L788" s="8"/>
      <c r="M788" s="8"/>
      <c r="N788" s="59"/>
      <c r="O7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8" s="130" t="e">
        <f>IF(AND(テーブル1[[#This Row],[cCa(mg/dL) '[自動計算']_グラフ表示用]]&lt;&gt;"",テーブル1[[#This Row],[ラベル表示]]=TRUE),テーブル1[[#This Row],[cCa(mg/dL) '[自動計算']_グラフ表示用]],NA())</f>
        <v>#N/A</v>
      </c>
      <c r="Q788" s="130" t="e">
        <f>IF(AND(テーブル1[[#This Row],[P(mg/dL)]]&lt;&gt;"",テーブル1[[#This Row],[ラベル表示]]=TRUE),テーブル1[[#This Row],[P(mg/dL)]],NA())</f>
        <v>#N/A</v>
      </c>
      <c r="R788" s="130" t="e">
        <f>IF(AND(テーブル1[[#This Row],[設定項目]]&lt;&gt;"",テーブル1[[#This Row],[ラベル表示]]=TRUE),テーブル1[[#This Row],[設定項目]],NA())</f>
        <v>#N/A</v>
      </c>
      <c r="S788" s="58" t="e">
        <f>IF(テーブル1[[#This Row],[設定項目]]&gt;=設定!$D$13,テーブル1[[#This Row],[val_J]],NA())</f>
        <v>#N/A</v>
      </c>
      <c r="T788" s="11" t="e">
        <f>IF(テーブル1[[#This Row],[設定項目]]&gt;=設定!$D$13,テーブル1[[#This Row],[val_K]],NA())</f>
        <v>#N/A</v>
      </c>
      <c r="U788" s="11" t="e">
        <f>IF(AND(テーブル1[[#This Row],[設定項目]]&lt;設定!$D$13,テーブル1[[#This Row],[設定項目]]&gt;=設定!$D$12),テーブル1[[#This Row],[val_J]],NA())</f>
        <v>#N/A</v>
      </c>
      <c r="V788" s="11" t="e">
        <f>IF(AND(テーブル1[[#This Row],[設定項目]]&lt;設定!$D$13,テーブル1[[#This Row],[設定項目]]&gt;=設定!$D$12),テーブル1[[#This Row],[val_K]],NA())</f>
        <v>#N/A</v>
      </c>
      <c r="W788" s="11" t="e">
        <f>IF(AND(テーブル1[[#This Row],[設定項目]]&lt;設定!$D$12,テーブル1[[#This Row],[設定項目]]&gt;=設定!$D$11),テーブル1[[#This Row],[val_J]],NA())</f>
        <v>#N/A</v>
      </c>
      <c r="X788" s="11" t="e">
        <f>IF(AND(テーブル1[[#This Row],[設定項目]]&lt;設定!$D$12,テーブル1[[#This Row],[設定項目]]&gt;=設定!$D$11),テーブル1[[#This Row],[val_K]],NA())</f>
        <v>#N/A</v>
      </c>
      <c r="Y788" s="11" t="e">
        <f>IF(AND(テーブル1[[#This Row],[設定項目]]&lt;設定!$D$11,テーブル1[[#This Row],[設定項目]]&gt;=設定!$D$10),テーブル1[[#This Row],[val_J]],NA())</f>
        <v>#N/A</v>
      </c>
      <c r="Z788" s="11" t="e">
        <f>IF(AND(テーブル1[[#This Row],[設定項目]]&lt;設定!$D$11,テーブル1[[#This Row],[設定項目]]&gt;=設定!$D$10),テーブル1[[#This Row],[val_K]],NA())</f>
        <v>#N/A</v>
      </c>
      <c r="AA788" s="11" t="e">
        <f>IF(AND(テーブル1[[#This Row],[設定項目]]&lt;設定!$D$10,テーブル1[[#This Row],[設定項目]]&gt;=設定!$D$9),テーブル1[[#This Row],[val_J]],NA())</f>
        <v>#N/A</v>
      </c>
      <c r="AB788" s="11" t="e">
        <f>IF(AND(テーブル1[[#This Row],[設定項目]]&lt;設定!$D$10,テーブル1[[#This Row],[設定項目]]&gt;=設定!$D$9),テーブル1[[#This Row],[val_K]],NA())</f>
        <v>#N/A</v>
      </c>
      <c r="AC788" s="11" t="e">
        <f>IF(AND(テーブル1[[#This Row],[設定項目]]&lt;設定!$F$8,テーブル1[[#This Row],[設定項目]]&lt;&gt;""),テーブル1[[#This Row],[val_J]],NA())</f>
        <v>#N/A</v>
      </c>
      <c r="AD788" s="11" t="e">
        <f>IF(AND(テーブル1[[#This Row],[設定項目]]&lt;設定!$F$8,テーブル1[[#This Row],[設定項目]]&lt;&gt;""),テーブル1[[#This Row],[val_K]],NA())</f>
        <v>#N/A</v>
      </c>
      <c r="AE788" s="11">
        <f>IF(AND('グラフ(cCa-P)'!$I$11="ON",テーブル1[[#This Row],[ラベル表示]]=TRUE),テーブル1[[#This Row],[名前]],"")</f>
        <v>0</v>
      </c>
      <c r="AF788" s="11">
        <f>IF(AND('グラフ(PTH-cCa,P)'!$I$31="ON",テーブル1[[#This Row],[ラベル表示]]=TRUE),テーブル1[[#This Row],[名前]],"")</f>
        <v>0</v>
      </c>
      <c r="AG788" s="11">
        <f>IF(AND('グラフ(PTH-cCa,P)'!$Y$31="ON",テーブル1[[#This Row],[ラベル表示]]=TRUE),テーブル1[[#This Row],[名前]],"")</f>
        <v>0</v>
      </c>
      <c r="AH788" s="76">
        <f t="shared" si="25"/>
        <v>0</v>
      </c>
    </row>
    <row r="789" spans="2:34" ht="20.399999999999999" customHeight="1" x14ac:dyDescent="0.45">
      <c r="B789" s="129" t="b">
        <v>1</v>
      </c>
      <c r="C789" s="88">
        <f t="shared" si="24"/>
        <v>785</v>
      </c>
      <c r="D789" s="144"/>
      <c r="E789" s="8"/>
      <c r="F789" s="8"/>
      <c r="G789" s="8"/>
      <c r="H789" s="8"/>
      <c r="I789" s="8"/>
      <c r="J789" s="8"/>
      <c r="K789" s="136" t="str">
        <f>テーブル1[[#This Row],[cCa(mg/dL) '[自動計算']_グラフ表示用]]</f>
        <v/>
      </c>
      <c r="L789" s="8"/>
      <c r="M789" s="8"/>
      <c r="N789" s="59"/>
      <c r="O7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89" s="130" t="e">
        <f>IF(AND(テーブル1[[#This Row],[cCa(mg/dL) '[自動計算']_グラフ表示用]]&lt;&gt;"",テーブル1[[#This Row],[ラベル表示]]=TRUE),テーブル1[[#This Row],[cCa(mg/dL) '[自動計算']_グラフ表示用]],NA())</f>
        <v>#N/A</v>
      </c>
      <c r="Q789" s="130" t="e">
        <f>IF(AND(テーブル1[[#This Row],[P(mg/dL)]]&lt;&gt;"",テーブル1[[#This Row],[ラベル表示]]=TRUE),テーブル1[[#This Row],[P(mg/dL)]],NA())</f>
        <v>#N/A</v>
      </c>
      <c r="R789" s="130" t="e">
        <f>IF(AND(テーブル1[[#This Row],[設定項目]]&lt;&gt;"",テーブル1[[#This Row],[ラベル表示]]=TRUE),テーブル1[[#This Row],[設定項目]],NA())</f>
        <v>#N/A</v>
      </c>
      <c r="S789" s="58" t="e">
        <f>IF(テーブル1[[#This Row],[設定項目]]&gt;=設定!$D$13,テーブル1[[#This Row],[val_J]],NA())</f>
        <v>#N/A</v>
      </c>
      <c r="T789" s="11" t="e">
        <f>IF(テーブル1[[#This Row],[設定項目]]&gt;=設定!$D$13,テーブル1[[#This Row],[val_K]],NA())</f>
        <v>#N/A</v>
      </c>
      <c r="U789" s="11" t="e">
        <f>IF(AND(テーブル1[[#This Row],[設定項目]]&lt;設定!$D$13,テーブル1[[#This Row],[設定項目]]&gt;=設定!$D$12),テーブル1[[#This Row],[val_J]],NA())</f>
        <v>#N/A</v>
      </c>
      <c r="V789" s="11" t="e">
        <f>IF(AND(テーブル1[[#This Row],[設定項目]]&lt;設定!$D$13,テーブル1[[#This Row],[設定項目]]&gt;=設定!$D$12),テーブル1[[#This Row],[val_K]],NA())</f>
        <v>#N/A</v>
      </c>
      <c r="W789" s="11" t="e">
        <f>IF(AND(テーブル1[[#This Row],[設定項目]]&lt;設定!$D$12,テーブル1[[#This Row],[設定項目]]&gt;=設定!$D$11),テーブル1[[#This Row],[val_J]],NA())</f>
        <v>#N/A</v>
      </c>
      <c r="X789" s="11" t="e">
        <f>IF(AND(テーブル1[[#This Row],[設定項目]]&lt;設定!$D$12,テーブル1[[#This Row],[設定項目]]&gt;=設定!$D$11),テーブル1[[#This Row],[val_K]],NA())</f>
        <v>#N/A</v>
      </c>
      <c r="Y789" s="11" t="e">
        <f>IF(AND(テーブル1[[#This Row],[設定項目]]&lt;設定!$D$11,テーブル1[[#This Row],[設定項目]]&gt;=設定!$D$10),テーブル1[[#This Row],[val_J]],NA())</f>
        <v>#N/A</v>
      </c>
      <c r="Z789" s="11" t="e">
        <f>IF(AND(テーブル1[[#This Row],[設定項目]]&lt;設定!$D$11,テーブル1[[#This Row],[設定項目]]&gt;=設定!$D$10),テーブル1[[#This Row],[val_K]],NA())</f>
        <v>#N/A</v>
      </c>
      <c r="AA789" s="11" t="e">
        <f>IF(AND(テーブル1[[#This Row],[設定項目]]&lt;設定!$D$10,テーブル1[[#This Row],[設定項目]]&gt;=設定!$D$9),テーブル1[[#This Row],[val_J]],NA())</f>
        <v>#N/A</v>
      </c>
      <c r="AB789" s="11" t="e">
        <f>IF(AND(テーブル1[[#This Row],[設定項目]]&lt;設定!$D$10,テーブル1[[#This Row],[設定項目]]&gt;=設定!$D$9),テーブル1[[#This Row],[val_K]],NA())</f>
        <v>#N/A</v>
      </c>
      <c r="AC789" s="11" t="e">
        <f>IF(AND(テーブル1[[#This Row],[設定項目]]&lt;設定!$F$8,テーブル1[[#This Row],[設定項目]]&lt;&gt;""),テーブル1[[#This Row],[val_J]],NA())</f>
        <v>#N/A</v>
      </c>
      <c r="AD789" s="11" t="e">
        <f>IF(AND(テーブル1[[#This Row],[設定項目]]&lt;設定!$F$8,テーブル1[[#This Row],[設定項目]]&lt;&gt;""),テーブル1[[#This Row],[val_K]],NA())</f>
        <v>#N/A</v>
      </c>
      <c r="AE789" s="11">
        <f>IF(AND('グラフ(cCa-P)'!$I$11="ON",テーブル1[[#This Row],[ラベル表示]]=TRUE),テーブル1[[#This Row],[名前]],"")</f>
        <v>0</v>
      </c>
      <c r="AF789" s="11">
        <f>IF(AND('グラフ(PTH-cCa,P)'!$I$31="ON",テーブル1[[#This Row],[ラベル表示]]=TRUE),テーブル1[[#This Row],[名前]],"")</f>
        <v>0</v>
      </c>
      <c r="AG789" s="11">
        <f>IF(AND('グラフ(PTH-cCa,P)'!$Y$31="ON",テーブル1[[#This Row],[ラベル表示]]=TRUE),テーブル1[[#This Row],[名前]],"")</f>
        <v>0</v>
      </c>
      <c r="AH789" s="76">
        <f t="shared" si="25"/>
        <v>0</v>
      </c>
    </row>
    <row r="790" spans="2:34" ht="20.399999999999999" customHeight="1" x14ac:dyDescent="0.45">
      <c r="B790" s="129" t="b">
        <v>1</v>
      </c>
      <c r="C790" s="88">
        <f t="shared" si="24"/>
        <v>786</v>
      </c>
      <c r="D790" s="144"/>
      <c r="E790" s="8"/>
      <c r="F790" s="8"/>
      <c r="G790" s="8"/>
      <c r="H790" s="8"/>
      <c r="I790" s="8"/>
      <c r="J790" s="8"/>
      <c r="K790" s="136" t="str">
        <f>テーブル1[[#This Row],[cCa(mg/dL) '[自動計算']_グラフ表示用]]</f>
        <v/>
      </c>
      <c r="L790" s="8"/>
      <c r="M790" s="8"/>
      <c r="N790" s="59"/>
      <c r="O7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0" s="130" t="e">
        <f>IF(AND(テーブル1[[#This Row],[cCa(mg/dL) '[自動計算']_グラフ表示用]]&lt;&gt;"",テーブル1[[#This Row],[ラベル表示]]=TRUE),テーブル1[[#This Row],[cCa(mg/dL) '[自動計算']_グラフ表示用]],NA())</f>
        <v>#N/A</v>
      </c>
      <c r="Q790" s="130" t="e">
        <f>IF(AND(テーブル1[[#This Row],[P(mg/dL)]]&lt;&gt;"",テーブル1[[#This Row],[ラベル表示]]=TRUE),テーブル1[[#This Row],[P(mg/dL)]],NA())</f>
        <v>#N/A</v>
      </c>
      <c r="R790" s="130" t="e">
        <f>IF(AND(テーブル1[[#This Row],[設定項目]]&lt;&gt;"",テーブル1[[#This Row],[ラベル表示]]=TRUE),テーブル1[[#This Row],[設定項目]],NA())</f>
        <v>#N/A</v>
      </c>
      <c r="S790" s="58" t="e">
        <f>IF(テーブル1[[#This Row],[設定項目]]&gt;=設定!$D$13,テーブル1[[#This Row],[val_J]],NA())</f>
        <v>#N/A</v>
      </c>
      <c r="T790" s="11" t="e">
        <f>IF(テーブル1[[#This Row],[設定項目]]&gt;=設定!$D$13,テーブル1[[#This Row],[val_K]],NA())</f>
        <v>#N/A</v>
      </c>
      <c r="U790" s="11" t="e">
        <f>IF(AND(テーブル1[[#This Row],[設定項目]]&lt;設定!$D$13,テーブル1[[#This Row],[設定項目]]&gt;=設定!$D$12),テーブル1[[#This Row],[val_J]],NA())</f>
        <v>#N/A</v>
      </c>
      <c r="V790" s="11" t="e">
        <f>IF(AND(テーブル1[[#This Row],[設定項目]]&lt;設定!$D$13,テーブル1[[#This Row],[設定項目]]&gt;=設定!$D$12),テーブル1[[#This Row],[val_K]],NA())</f>
        <v>#N/A</v>
      </c>
      <c r="W790" s="11" t="e">
        <f>IF(AND(テーブル1[[#This Row],[設定項目]]&lt;設定!$D$12,テーブル1[[#This Row],[設定項目]]&gt;=設定!$D$11),テーブル1[[#This Row],[val_J]],NA())</f>
        <v>#N/A</v>
      </c>
      <c r="X790" s="11" t="e">
        <f>IF(AND(テーブル1[[#This Row],[設定項目]]&lt;設定!$D$12,テーブル1[[#This Row],[設定項目]]&gt;=設定!$D$11),テーブル1[[#This Row],[val_K]],NA())</f>
        <v>#N/A</v>
      </c>
      <c r="Y790" s="11" t="e">
        <f>IF(AND(テーブル1[[#This Row],[設定項目]]&lt;設定!$D$11,テーブル1[[#This Row],[設定項目]]&gt;=設定!$D$10),テーブル1[[#This Row],[val_J]],NA())</f>
        <v>#N/A</v>
      </c>
      <c r="Z790" s="11" t="e">
        <f>IF(AND(テーブル1[[#This Row],[設定項目]]&lt;設定!$D$11,テーブル1[[#This Row],[設定項目]]&gt;=設定!$D$10),テーブル1[[#This Row],[val_K]],NA())</f>
        <v>#N/A</v>
      </c>
      <c r="AA790" s="11" t="e">
        <f>IF(AND(テーブル1[[#This Row],[設定項目]]&lt;設定!$D$10,テーブル1[[#This Row],[設定項目]]&gt;=設定!$D$9),テーブル1[[#This Row],[val_J]],NA())</f>
        <v>#N/A</v>
      </c>
      <c r="AB790" s="11" t="e">
        <f>IF(AND(テーブル1[[#This Row],[設定項目]]&lt;設定!$D$10,テーブル1[[#This Row],[設定項目]]&gt;=設定!$D$9),テーブル1[[#This Row],[val_K]],NA())</f>
        <v>#N/A</v>
      </c>
      <c r="AC790" s="11" t="e">
        <f>IF(AND(テーブル1[[#This Row],[設定項目]]&lt;設定!$F$8,テーブル1[[#This Row],[設定項目]]&lt;&gt;""),テーブル1[[#This Row],[val_J]],NA())</f>
        <v>#N/A</v>
      </c>
      <c r="AD790" s="11" t="e">
        <f>IF(AND(テーブル1[[#This Row],[設定項目]]&lt;設定!$F$8,テーブル1[[#This Row],[設定項目]]&lt;&gt;""),テーブル1[[#This Row],[val_K]],NA())</f>
        <v>#N/A</v>
      </c>
      <c r="AE790" s="11">
        <f>IF(AND('グラフ(cCa-P)'!$I$11="ON",テーブル1[[#This Row],[ラベル表示]]=TRUE),テーブル1[[#This Row],[名前]],"")</f>
        <v>0</v>
      </c>
      <c r="AF790" s="11">
        <f>IF(AND('グラフ(PTH-cCa,P)'!$I$31="ON",テーブル1[[#This Row],[ラベル表示]]=TRUE),テーブル1[[#This Row],[名前]],"")</f>
        <v>0</v>
      </c>
      <c r="AG790" s="11">
        <f>IF(AND('グラフ(PTH-cCa,P)'!$Y$31="ON",テーブル1[[#This Row],[ラベル表示]]=TRUE),テーブル1[[#This Row],[名前]],"")</f>
        <v>0</v>
      </c>
      <c r="AH790" s="76">
        <f t="shared" si="25"/>
        <v>0</v>
      </c>
    </row>
    <row r="791" spans="2:34" ht="20.399999999999999" customHeight="1" x14ac:dyDescent="0.45">
      <c r="B791" s="129" t="b">
        <v>1</v>
      </c>
      <c r="C791" s="88">
        <f t="shared" si="24"/>
        <v>787</v>
      </c>
      <c r="D791" s="144"/>
      <c r="E791" s="8"/>
      <c r="F791" s="8"/>
      <c r="G791" s="8"/>
      <c r="H791" s="8"/>
      <c r="I791" s="8"/>
      <c r="J791" s="8"/>
      <c r="K791" s="136" t="str">
        <f>テーブル1[[#This Row],[cCa(mg/dL) '[自動計算']_グラフ表示用]]</f>
        <v/>
      </c>
      <c r="L791" s="8"/>
      <c r="M791" s="8"/>
      <c r="N791" s="59"/>
      <c r="O7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1" s="130" t="e">
        <f>IF(AND(テーブル1[[#This Row],[cCa(mg/dL) '[自動計算']_グラフ表示用]]&lt;&gt;"",テーブル1[[#This Row],[ラベル表示]]=TRUE),テーブル1[[#This Row],[cCa(mg/dL) '[自動計算']_グラフ表示用]],NA())</f>
        <v>#N/A</v>
      </c>
      <c r="Q791" s="130" t="e">
        <f>IF(AND(テーブル1[[#This Row],[P(mg/dL)]]&lt;&gt;"",テーブル1[[#This Row],[ラベル表示]]=TRUE),テーブル1[[#This Row],[P(mg/dL)]],NA())</f>
        <v>#N/A</v>
      </c>
      <c r="R791" s="130" t="e">
        <f>IF(AND(テーブル1[[#This Row],[設定項目]]&lt;&gt;"",テーブル1[[#This Row],[ラベル表示]]=TRUE),テーブル1[[#This Row],[設定項目]],NA())</f>
        <v>#N/A</v>
      </c>
      <c r="S791" s="58" t="e">
        <f>IF(テーブル1[[#This Row],[設定項目]]&gt;=設定!$D$13,テーブル1[[#This Row],[val_J]],NA())</f>
        <v>#N/A</v>
      </c>
      <c r="T791" s="11" t="e">
        <f>IF(テーブル1[[#This Row],[設定項目]]&gt;=設定!$D$13,テーブル1[[#This Row],[val_K]],NA())</f>
        <v>#N/A</v>
      </c>
      <c r="U791" s="11" t="e">
        <f>IF(AND(テーブル1[[#This Row],[設定項目]]&lt;設定!$D$13,テーブル1[[#This Row],[設定項目]]&gt;=設定!$D$12),テーブル1[[#This Row],[val_J]],NA())</f>
        <v>#N/A</v>
      </c>
      <c r="V791" s="11" t="e">
        <f>IF(AND(テーブル1[[#This Row],[設定項目]]&lt;設定!$D$13,テーブル1[[#This Row],[設定項目]]&gt;=設定!$D$12),テーブル1[[#This Row],[val_K]],NA())</f>
        <v>#N/A</v>
      </c>
      <c r="W791" s="11" t="e">
        <f>IF(AND(テーブル1[[#This Row],[設定項目]]&lt;設定!$D$12,テーブル1[[#This Row],[設定項目]]&gt;=設定!$D$11),テーブル1[[#This Row],[val_J]],NA())</f>
        <v>#N/A</v>
      </c>
      <c r="X791" s="11" t="e">
        <f>IF(AND(テーブル1[[#This Row],[設定項目]]&lt;設定!$D$12,テーブル1[[#This Row],[設定項目]]&gt;=設定!$D$11),テーブル1[[#This Row],[val_K]],NA())</f>
        <v>#N/A</v>
      </c>
      <c r="Y791" s="11" t="e">
        <f>IF(AND(テーブル1[[#This Row],[設定項目]]&lt;設定!$D$11,テーブル1[[#This Row],[設定項目]]&gt;=設定!$D$10),テーブル1[[#This Row],[val_J]],NA())</f>
        <v>#N/A</v>
      </c>
      <c r="Z791" s="11" t="e">
        <f>IF(AND(テーブル1[[#This Row],[設定項目]]&lt;設定!$D$11,テーブル1[[#This Row],[設定項目]]&gt;=設定!$D$10),テーブル1[[#This Row],[val_K]],NA())</f>
        <v>#N/A</v>
      </c>
      <c r="AA791" s="11" t="e">
        <f>IF(AND(テーブル1[[#This Row],[設定項目]]&lt;設定!$D$10,テーブル1[[#This Row],[設定項目]]&gt;=設定!$D$9),テーブル1[[#This Row],[val_J]],NA())</f>
        <v>#N/A</v>
      </c>
      <c r="AB791" s="11" t="e">
        <f>IF(AND(テーブル1[[#This Row],[設定項目]]&lt;設定!$D$10,テーブル1[[#This Row],[設定項目]]&gt;=設定!$D$9),テーブル1[[#This Row],[val_K]],NA())</f>
        <v>#N/A</v>
      </c>
      <c r="AC791" s="11" t="e">
        <f>IF(AND(テーブル1[[#This Row],[設定項目]]&lt;設定!$F$8,テーブル1[[#This Row],[設定項目]]&lt;&gt;""),テーブル1[[#This Row],[val_J]],NA())</f>
        <v>#N/A</v>
      </c>
      <c r="AD791" s="11" t="e">
        <f>IF(AND(テーブル1[[#This Row],[設定項目]]&lt;設定!$F$8,テーブル1[[#This Row],[設定項目]]&lt;&gt;""),テーブル1[[#This Row],[val_K]],NA())</f>
        <v>#N/A</v>
      </c>
      <c r="AE791" s="11">
        <f>IF(AND('グラフ(cCa-P)'!$I$11="ON",テーブル1[[#This Row],[ラベル表示]]=TRUE),テーブル1[[#This Row],[名前]],"")</f>
        <v>0</v>
      </c>
      <c r="AF791" s="11">
        <f>IF(AND('グラフ(PTH-cCa,P)'!$I$31="ON",テーブル1[[#This Row],[ラベル表示]]=TRUE),テーブル1[[#This Row],[名前]],"")</f>
        <v>0</v>
      </c>
      <c r="AG791" s="11">
        <f>IF(AND('グラフ(PTH-cCa,P)'!$Y$31="ON",テーブル1[[#This Row],[ラベル表示]]=TRUE),テーブル1[[#This Row],[名前]],"")</f>
        <v>0</v>
      </c>
      <c r="AH791" s="76">
        <f t="shared" si="25"/>
        <v>0</v>
      </c>
    </row>
    <row r="792" spans="2:34" ht="20.399999999999999" customHeight="1" x14ac:dyDescent="0.45">
      <c r="B792" s="129" t="b">
        <v>1</v>
      </c>
      <c r="C792" s="88">
        <f t="shared" si="24"/>
        <v>788</v>
      </c>
      <c r="D792" s="144"/>
      <c r="E792" s="8"/>
      <c r="F792" s="8"/>
      <c r="G792" s="8"/>
      <c r="H792" s="8"/>
      <c r="I792" s="8"/>
      <c r="J792" s="8"/>
      <c r="K792" s="136" t="str">
        <f>テーブル1[[#This Row],[cCa(mg/dL) '[自動計算']_グラフ表示用]]</f>
        <v/>
      </c>
      <c r="L792" s="8"/>
      <c r="M792" s="8"/>
      <c r="N792" s="59"/>
      <c r="O7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2" s="130" t="e">
        <f>IF(AND(テーブル1[[#This Row],[cCa(mg/dL) '[自動計算']_グラフ表示用]]&lt;&gt;"",テーブル1[[#This Row],[ラベル表示]]=TRUE),テーブル1[[#This Row],[cCa(mg/dL) '[自動計算']_グラフ表示用]],NA())</f>
        <v>#N/A</v>
      </c>
      <c r="Q792" s="130" t="e">
        <f>IF(AND(テーブル1[[#This Row],[P(mg/dL)]]&lt;&gt;"",テーブル1[[#This Row],[ラベル表示]]=TRUE),テーブル1[[#This Row],[P(mg/dL)]],NA())</f>
        <v>#N/A</v>
      </c>
      <c r="R792" s="130" t="e">
        <f>IF(AND(テーブル1[[#This Row],[設定項目]]&lt;&gt;"",テーブル1[[#This Row],[ラベル表示]]=TRUE),テーブル1[[#This Row],[設定項目]],NA())</f>
        <v>#N/A</v>
      </c>
      <c r="S792" s="58" t="e">
        <f>IF(テーブル1[[#This Row],[設定項目]]&gt;=設定!$D$13,テーブル1[[#This Row],[val_J]],NA())</f>
        <v>#N/A</v>
      </c>
      <c r="T792" s="11" t="e">
        <f>IF(テーブル1[[#This Row],[設定項目]]&gt;=設定!$D$13,テーブル1[[#This Row],[val_K]],NA())</f>
        <v>#N/A</v>
      </c>
      <c r="U792" s="11" t="e">
        <f>IF(AND(テーブル1[[#This Row],[設定項目]]&lt;設定!$D$13,テーブル1[[#This Row],[設定項目]]&gt;=設定!$D$12),テーブル1[[#This Row],[val_J]],NA())</f>
        <v>#N/A</v>
      </c>
      <c r="V792" s="11" t="e">
        <f>IF(AND(テーブル1[[#This Row],[設定項目]]&lt;設定!$D$13,テーブル1[[#This Row],[設定項目]]&gt;=設定!$D$12),テーブル1[[#This Row],[val_K]],NA())</f>
        <v>#N/A</v>
      </c>
      <c r="W792" s="11" t="e">
        <f>IF(AND(テーブル1[[#This Row],[設定項目]]&lt;設定!$D$12,テーブル1[[#This Row],[設定項目]]&gt;=設定!$D$11),テーブル1[[#This Row],[val_J]],NA())</f>
        <v>#N/A</v>
      </c>
      <c r="X792" s="11" t="e">
        <f>IF(AND(テーブル1[[#This Row],[設定項目]]&lt;設定!$D$12,テーブル1[[#This Row],[設定項目]]&gt;=設定!$D$11),テーブル1[[#This Row],[val_K]],NA())</f>
        <v>#N/A</v>
      </c>
      <c r="Y792" s="11" t="e">
        <f>IF(AND(テーブル1[[#This Row],[設定項目]]&lt;設定!$D$11,テーブル1[[#This Row],[設定項目]]&gt;=設定!$D$10),テーブル1[[#This Row],[val_J]],NA())</f>
        <v>#N/A</v>
      </c>
      <c r="Z792" s="11" t="e">
        <f>IF(AND(テーブル1[[#This Row],[設定項目]]&lt;設定!$D$11,テーブル1[[#This Row],[設定項目]]&gt;=設定!$D$10),テーブル1[[#This Row],[val_K]],NA())</f>
        <v>#N/A</v>
      </c>
      <c r="AA792" s="11" t="e">
        <f>IF(AND(テーブル1[[#This Row],[設定項目]]&lt;設定!$D$10,テーブル1[[#This Row],[設定項目]]&gt;=設定!$D$9),テーブル1[[#This Row],[val_J]],NA())</f>
        <v>#N/A</v>
      </c>
      <c r="AB792" s="11" t="e">
        <f>IF(AND(テーブル1[[#This Row],[設定項目]]&lt;設定!$D$10,テーブル1[[#This Row],[設定項目]]&gt;=設定!$D$9),テーブル1[[#This Row],[val_K]],NA())</f>
        <v>#N/A</v>
      </c>
      <c r="AC792" s="11" t="e">
        <f>IF(AND(テーブル1[[#This Row],[設定項目]]&lt;設定!$F$8,テーブル1[[#This Row],[設定項目]]&lt;&gt;""),テーブル1[[#This Row],[val_J]],NA())</f>
        <v>#N/A</v>
      </c>
      <c r="AD792" s="11" t="e">
        <f>IF(AND(テーブル1[[#This Row],[設定項目]]&lt;設定!$F$8,テーブル1[[#This Row],[設定項目]]&lt;&gt;""),テーブル1[[#This Row],[val_K]],NA())</f>
        <v>#N/A</v>
      </c>
      <c r="AE792" s="11">
        <f>IF(AND('グラフ(cCa-P)'!$I$11="ON",テーブル1[[#This Row],[ラベル表示]]=TRUE),テーブル1[[#This Row],[名前]],"")</f>
        <v>0</v>
      </c>
      <c r="AF792" s="11">
        <f>IF(AND('グラフ(PTH-cCa,P)'!$I$31="ON",テーブル1[[#This Row],[ラベル表示]]=TRUE),テーブル1[[#This Row],[名前]],"")</f>
        <v>0</v>
      </c>
      <c r="AG792" s="11">
        <f>IF(AND('グラフ(PTH-cCa,P)'!$Y$31="ON",テーブル1[[#This Row],[ラベル表示]]=TRUE),テーブル1[[#This Row],[名前]],"")</f>
        <v>0</v>
      </c>
      <c r="AH792" s="76">
        <f t="shared" si="25"/>
        <v>0</v>
      </c>
    </row>
    <row r="793" spans="2:34" ht="20.399999999999999" customHeight="1" x14ac:dyDescent="0.45">
      <c r="B793" s="129" t="b">
        <v>1</v>
      </c>
      <c r="C793" s="88">
        <f t="shared" si="24"/>
        <v>789</v>
      </c>
      <c r="D793" s="144"/>
      <c r="E793" s="8"/>
      <c r="F793" s="8"/>
      <c r="G793" s="8"/>
      <c r="H793" s="8"/>
      <c r="I793" s="8"/>
      <c r="J793" s="8"/>
      <c r="K793" s="136" t="str">
        <f>テーブル1[[#This Row],[cCa(mg/dL) '[自動計算']_グラフ表示用]]</f>
        <v/>
      </c>
      <c r="L793" s="8"/>
      <c r="M793" s="8"/>
      <c r="N793" s="59"/>
      <c r="O7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3" s="130" t="e">
        <f>IF(AND(テーブル1[[#This Row],[cCa(mg/dL) '[自動計算']_グラフ表示用]]&lt;&gt;"",テーブル1[[#This Row],[ラベル表示]]=TRUE),テーブル1[[#This Row],[cCa(mg/dL) '[自動計算']_グラフ表示用]],NA())</f>
        <v>#N/A</v>
      </c>
      <c r="Q793" s="130" t="e">
        <f>IF(AND(テーブル1[[#This Row],[P(mg/dL)]]&lt;&gt;"",テーブル1[[#This Row],[ラベル表示]]=TRUE),テーブル1[[#This Row],[P(mg/dL)]],NA())</f>
        <v>#N/A</v>
      </c>
      <c r="R793" s="130" t="e">
        <f>IF(AND(テーブル1[[#This Row],[設定項目]]&lt;&gt;"",テーブル1[[#This Row],[ラベル表示]]=TRUE),テーブル1[[#This Row],[設定項目]],NA())</f>
        <v>#N/A</v>
      </c>
      <c r="S793" s="58" t="e">
        <f>IF(テーブル1[[#This Row],[設定項目]]&gt;=設定!$D$13,テーブル1[[#This Row],[val_J]],NA())</f>
        <v>#N/A</v>
      </c>
      <c r="T793" s="11" t="e">
        <f>IF(テーブル1[[#This Row],[設定項目]]&gt;=設定!$D$13,テーブル1[[#This Row],[val_K]],NA())</f>
        <v>#N/A</v>
      </c>
      <c r="U793" s="11" t="e">
        <f>IF(AND(テーブル1[[#This Row],[設定項目]]&lt;設定!$D$13,テーブル1[[#This Row],[設定項目]]&gt;=設定!$D$12),テーブル1[[#This Row],[val_J]],NA())</f>
        <v>#N/A</v>
      </c>
      <c r="V793" s="11" t="e">
        <f>IF(AND(テーブル1[[#This Row],[設定項目]]&lt;設定!$D$13,テーブル1[[#This Row],[設定項目]]&gt;=設定!$D$12),テーブル1[[#This Row],[val_K]],NA())</f>
        <v>#N/A</v>
      </c>
      <c r="W793" s="11" t="e">
        <f>IF(AND(テーブル1[[#This Row],[設定項目]]&lt;設定!$D$12,テーブル1[[#This Row],[設定項目]]&gt;=設定!$D$11),テーブル1[[#This Row],[val_J]],NA())</f>
        <v>#N/A</v>
      </c>
      <c r="X793" s="11" t="e">
        <f>IF(AND(テーブル1[[#This Row],[設定項目]]&lt;設定!$D$12,テーブル1[[#This Row],[設定項目]]&gt;=設定!$D$11),テーブル1[[#This Row],[val_K]],NA())</f>
        <v>#N/A</v>
      </c>
      <c r="Y793" s="11" t="e">
        <f>IF(AND(テーブル1[[#This Row],[設定項目]]&lt;設定!$D$11,テーブル1[[#This Row],[設定項目]]&gt;=設定!$D$10),テーブル1[[#This Row],[val_J]],NA())</f>
        <v>#N/A</v>
      </c>
      <c r="Z793" s="11" t="e">
        <f>IF(AND(テーブル1[[#This Row],[設定項目]]&lt;設定!$D$11,テーブル1[[#This Row],[設定項目]]&gt;=設定!$D$10),テーブル1[[#This Row],[val_K]],NA())</f>
        <v>#N/A</v>
      </c>
      <c r="AA793" s="11" t="e">
        <f>IF(AND(テーブル1[[#This Row],[設定項目]]&lt;設定!$D$10,テーブル1[[#This Row],[設定項目]]&gt;=設定!$D$9),テーブル1[[#This Row],[val_J]],NA())</f>
        <v>#N/A</v>
      </c>
      <c r="AB793" s="11" t="e">
        <f>IF(AND(テーブル1[[#This Row],[設定項目]]&lt;設定!$D$10,テーブル1[[#This Row],[設定項目]]&gt;=設定!$D$9),テーブル1[[#This Row],[val_K]],NA())</f>
        <v>#N/A</v>
      </c>
      <c r="AC793" s="11" t="e">
        <f>IF(AND(テーブル1[[#This Row],[設定項目]]&lt;設定!$F$8,テーブル1[[#This Row],[設定項目]]&lt;&gt;""),テーブル1[[#This Row],[val_J]],NA())</f>
        <v>#N/A</v>
      </c>
      <c r="AD793" s="11" t="e">
        <f>IF(AND(テーブル1[[#This Row],[設定項目]]&lt;設定!$F$8,テーブル1[[#This Row],[設定項目]]&lt;&gt;""),テーブル1[[#This Row],[val_K]],NA())</f>
        <v>#N/A</v>
      </c>
      <c r="AE793" s="11">
        <f>IF(AND('グラフ(cCa-P)'!$I$11="ON",テーブル1[[#This Row],[ラベル表示]]=TRUE),テーブル1[[#This Row],[名前]],"")</f>
        <v>0</v>
      </c>
      <c r="AF793" s="11">
        <f>IF(AND('グラフ(PTH-cCa,P)'!$I$31="ON",テーブル1[[#This Row],[ラベル表示]]=TRUE),テーブル1[[#This Row],[名前]],"")</f>
        <v>0</v>
      </c>
      <c r="AG793" s="11">
        <f>IF(AND('グラフ(PTH-cCa,P)'!$Y$31="ON",テーブル1[[#This Row],[ラベル表示]]=TRUE),テーブル1[[#This Row],[名前]],"")</f>
        <v>0</v>
      </c>
      <c r="AH793" s="76">
        <f t="shared" si="25"/>
        <v>0</v>
      </c>
    </row>
    <row r="794" spans="2:34" ht="20.399999999999999" customHeight="1" x14ac:dyDescent="0.45">
      <c r="B794" s="129" t="b">
        <v>1</v>
      </c>
      <c r="C794" s="88">
        <f t="shared" si="24"/>
        <v>790</v>
      </c>
      <c r="D794" s="144"/>
      <c r="E794" s="8"/>
      <c r="F794" s="8"/>
      <c r="G794" s="8"/>
      <c r="H794" s="8"/>
      <c r="I794" s="8"/>
      <c r="J794" s="8"/>
      <c r="K794" s="136" t="str">
        <f>テーブル1[[#This Row],[cCa(mg/dL) '[自動計算']_グラフ表示用]]</f>
        <v/>
      </c>
      <c r="L794" s="8"/>
      <c r="M794" s="8"/>
      <c r="N794" s="59"/>
      <c r="O7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4" s="130" t="e">
        <f>IF(AND(テーブル1[[#This Row],[cCa(mg/dL) '[自動計算']_グラフ表示用]]&lt;&gt;"",テーブル1[[#This Row],[ラベル表示]]=TRUE),テーブル1[[#This Row],[cCa(mg/dL) '[自動計算']_グラフ表示用]],NA())</f>
        <v>#N/A</v>
      </c>
      <c r="Q794" s="130" t="e">
        <f>IF(AND(テーブル1[[#This Row],[P(mg/dL)]]&lt;&gt;"",テーブル1[[#This Row],[ラベル表示]]=TRUE),テーブル1[[#This Row],[P(mg/dL)]],NA())</f>
        <v>#N/A</v>
      </c>
      <c r="R794" s="130" t="e">
        <f>IF(AND(テーブル1[[#This Row],[設定項目]]&lt;&gt;"",テーブル1[[#This Row],[ラベル表示]]=TRUE),テーブル1[[#This Row],[設定項目]],NA())</f>
        <v>#N/A</v>
      </c>
      <c r="S794" s="58" t="e">
        <f>IF(テーブル1[[#This Row],[設定項目]]&gt;=設定!$D$13,テーブル1[[#This Row],[val_J]],NA())</f>
        <v>#N/A</v>
      </c>
      <c r="T794" s="11" t="e">
        <f>IF(テーブル1[[#This Row],[設定項目]]&gt;=設定!$D$13,テーブル1[[#This Row],[val_K]],NA())</f>
        <v>#N/A</v>
      </c>
      <c r="U794" s="11" t="e">
        <f>IF(AND(テーブル1[[#This Row],[設定項目]]&lt;設定!$D$13,テーブル1[[#This Row],[設定項目]]&gt;=設定!$D$12),テーブル1[[#This Row],[val_J]],NA())</f>
        <v>#N/A</v>
      </c>
      <c r="V794" s="11" t="e">
        <f>IF(AND(テーブル1[[#This Row],[設定項目]]&lt;設定!$D$13,テーブル1[[#This Row],[設定項目]]&gt;=設定!$D$12),テーブル1[[#This Row],[val_K]],NA())</f>
        <v>#N/A</v>
      </c>
      <c r="W794" s="11" t="e">
        <f>IF(AND(テーブル1[[#This Row],[設定項目]]&lt;設定!$D$12,テーブル1[[#This Row],[設定項目]]&gt;=設定!$D$11),テーブル1[[#This Row],[val_J]],NA())</f>
        <v>#N/A</v>
      </c>
      <c r="X794" s="11" t="e">
        <f>IF(AND(テーブル1[[#This Row],[設定項目]]&lt;設定!$D$12,テーブル1[[#This Row],[設定項目]]&gt;=設定!$D$11),テーブル1[[#This Row],[val_K]],NA())</f>
        <v>#N/A</v>
      </c>
      <c r="Y794" s="11" t="e">
        <f>IF(AND(テーブル1[[#This Row],[設定項目]]&lt;設定!$D$11,テーブル1[[#This Row],[設定項目]]&gt;=設定!$D$10),テーブル1[[#This Row],[val_J]],NA())</f>
        <v>#N/A</v>
      </c>
      <c r="Z794" s="11" t="e">
        <f>IF(AND(テーブル1[[#This Row],[設定項目]]&lt;設定!$D$11,テーブル1[[#This Row],[設定項目]]&gt;=設定!$D$10),テーブル1[[#This Row],[val_K]],NA())</f>
        <v>#N/A</v>
      </c>
      <c r="AA794" s="11" t="e">
        <f>IF(AND(テーブル1[[#This Row],[設定項目]]&lt;設定!$D$10,テーブル1[[#This Row],[設定項目]]&gt;=設定!$D$9),テーブル1[[#This Row],[val_J]],NA())</f>
        <v>#N/A</v>
      </c>
      <c r="AB794" s="11" t="e">
        <f>IF(AND(テーブル1[[#This Row],[設定項目]]&lt;設定!$D$10,テーブル1[[#This Row],[設定項目]]&gt;=設定!$D$9),テーブル1[[#This Row],[val_K]],NA())</f>
        <v>#N/A</v>
      </c>
      <c r="AC794" s="11" t="e">
        <f>IF(AND(テーブル1[[#This Row],[設定項目]]&lt;設定!$F$8,テーブル1[[#This Row],[設定項目]]&lt;&gt;""),テーブル1[[#This Row],[val_J]],NA())</f>
        <v>#N/A</v>
      </c>
      <c r="AD794" s="11" t="e">
        <f>IF(AND(テーブル1[[#This Row],[設定項目]]&lt;設定!$F$8,テーブル1[[#This Row],[設定項目]]&lt;&gt;""),テーブル1[[#This Row],[val_K]],NA())</f>
        <v>#N/A</v>
      </c>
      <c r="AE794" s="11">
        <f>IF(AND('グラフ(cCa-P)'!$I$11="ON",テーブル1[[#This Row],[ラベル表示]]=TRUE),テーブル1[[#This Row],[名前]],"")</f>
        <v>0</v>
      </c>
      <c r="AF794" s="11">
        <f>IF(AND('グラフ(PTH-cCa,P)'!$I$31="ON",テーブル1[[#This Row],[ラベル表示]]=TRUE),テーブル1[[#This Row],[名前]],"")</f>
        <v>0</v>
      </c>
      <c r="AG794" s="11">
        <f>IF(AND('グラフ(PTH-cCa,P)'!$Y$31="ON",テーブル1[[#This Row],[ラベル表示]]=TRUE),テーブル1[[#This Row],[名前]],"")</f>
        <v>0</v>
      </c>
      <c r="AH794" s="76">
        <f t="shared" si="25"/>
        <v>0</v>
      </c>
    </row>
    <row r="795" spans="2:34" ht="20.399999999999999" customHeight="1" x14ac:dyDescent="0.45">
      <c r="B795" s="129" t="b">
        <v>1</v>
      </c>
      <c r="C795" s="88">
        <f t="shared" si="24"/>
        <v>791</v>
      </c>
      <c r="D795" s="144"/>
      <c r="E795" s="8"/>
      <c r="F795" s="8"/>
      <c r="G795" s="8"/>
      <c r="H795" s="8"/>
      <c r="I795" s="8"/>
      <c r="J795" s="8"/>
      <c r="K795" s="136" t="str">
        <f>テーブル1[[#This Row],[cCa(mg/dL) '[自動計算']_グラフ表示用]]</f>
        <v/>
      </c>
      <c r="L795" s="8"/>
      <c r="M795" s="8"/>
      <c r="N795" s="59"/>
      <c r="O7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5" s="130" t="e">
        <f>IF(AND(テーブル1[[#This Row],[cCa(mg/dL) '[自動計算']_グラフ表示用]]&lt;&gt;"",テーブル1[[#This Row],[ラベル表示]]=TRUE),テーブル1[[#This Row],[cCa(mg/dL) '[自動計算']_グラフ表示用]],NA())</f>
        <v>#N/A</v>
      </c>
      <c r="Q795" s="130" t="e">
        <f>IF(AND(テーブル1[[#This Row],[P(mg/dL)]]&lt;&gt;"",テーブル1[[#This Row],[ラベル表示]]=TRUE),テーブル1[[#This Row],[P(mg/dL)]],NA())</f>
        <v>#N/A</v>
      </c>
      <c r="R795" s="130" t="e">
        <f>IF(AND(テーブル1[[#This Row],[設定項目]]&lt;&gt;"",テーブル1[[#This Row],[ラベル表示]]=TRUE),テーブル1[[#This Row],[設定項目]],NA())</f>
        <v>#N/A</v>
      </c>
      <c r="S795" s="58" t="e">
        <f>IF(テーブル1[[#This Row],[設定項目]]&gt;=設定!$D$13,テーブル1[[#This Row],[val_J]],NA())</f>
        <v>#N/A</v>
      </c>
      <c r="T795" s="11" t="e">
        <f>IF(テーブル1[[#This Row],[設定項目]]&gt;=設定!$D$13,テーブル1[[#This Row],[val_K]],NA())</f>
        <v>#N/A</v>
      </c>
      <c r="U795" s="11" t="e">
        <f>IF(AND(テーブル1[[#This Row],[設定項目]]&lt;設定!$D$13,テーブル1[[#This Row],[設定項目]]&gt;=設定!$D$12),テーブル1[[#This Row],[val_J]],NA())</f>
        <v>#N/A</v>
      </c>
      <c r="V795" s="11" t="e">
        <f>IF(AND(テーブル1[[#This Row],[設定項目]]&lt;設定!$D$13,テーブル1[[#This Row],[設定項目]]&gt;=設定!$D$12),テーブル1[[#This Row],[val_K]],NA())</f>
        <v>#N/A</v>
      </c>
      <c r="W795" s="11" t="e">
        <f>IF(AND(テーブル1[[#This Row],[設定項目]]&lt;設定!$D$12,テーブル1[[#This Row],[設定項目]]&gt;=設定!$D$11),テーブル1[[#This Row],[val_J]],NA())</f>
        <v>#N/A</v>
      </c>
      <c r="X795" s="11" t="e">
        <f>IF(AND(テーブル1[[#This Row],[設定項目]]&lt;設定!$D$12,テーブル1[[#This Row],[設定項目]]&gt;=設定!$D$11),テーブル1[[#This Row],[val_K]],NA())</f>
        <v>#N/A</v>
      </c>
      <c r="Y795" s="11" t="e">
        <f>IF(AND(テーブル1[[#This Row],[設定項目]]&lt;設定!$D$11,テーブル1[[#This Row],[設定項目]]&gt;=設定!$D$10),テーブル1[[#This Row],[val_J]],NA())</f>
        <v>#N/A</v>
      </c>
      <c r="Z795" s="11" t="e">
        <f>IF(AND(テーブル1[[#This Row],[設定項目]]&lt;設定!$D$11,テーブル1[[#This Row],[設定項目]]&gt;=設定!$D$10),テーブル1[[#This Row],[val_K]],NA())</f>
        <v>#N/A</v>
      </c>
      <c r="AA795" s="11" t="e">
        <f>IF(AND(テーブル1[[#This Row],[設定項目]]&lt;設定!$D$10,テーブル1[[#This Row],[設定項目]]&gt;=設定!$D$9),テーブル1[[#This Row],[val_J]],NA())</f>
        <v>#N/A</v>
      </c>
      <c r="AB795" s="11" t="e">
        <f>IF(AND(テーブル1[[#This Row],[設定項目]]&lt;設定!$D$10,テーブル1[[#This Row],[設定項目]]&gt;=設定!$D$9),テーブル1[[#This Row],[val_K]],NA())</f>
        <v>#N/A</v>
      </c>
      <c r="AC795" s="11" t="e">
        <f>IF(AND(テーブル1[[#This Row],[設定項目]]&lt;設定!$F$8,テーブル1[[#This Row],[設定項目]]&lt;&gt;""),テーブル1[[#This Row],[val_J]],NA())</f>
        <v>#N/A</v>
      </c>
      <c r="AD795" s="11" t="e">
        <f>IF(AND(テーブル1[[#This Row],[設定項目]]&lt;設定!$F$8,テーブル1[[#This Row],[設定項目]]&lt;&gt;""),テーブル1[[#This Row],[val_K]],NA())</f>
        <v>#N/A</v>
      </c>
      <c r="AE795" s="11">
        <f>IF(AND('グラフ(cCa-P)'!$I$11="ON",テーブル1[[#This Row],[ラベル表示]]=TRUE),テーブル1[[#This Row],[名前]],"")</f>
        <v>0</v>
      </c>
      <c r="AF795" s="11">
        <f>IF(AND('グラフ(PTH-cCa,P)'!$I$31="ON",テーブル1[[#This Row],[ラベル表示]]=TRUE),テーブル1[[#This Row],[名前]],"")</f>
        <v>0</v>
      </c>
      <c r="AG795" s="11">
        <f>IF(AND('グラフ(PTH-cCa,P)'!$Y$31="ON",テーブル1[[#This Row],[ラベル表示]]=TRUE),テーブル1[[#This Row],[名前]],"")</f>
        <v>0</v>
      </c>
      <c r="AH795" s="76">
        <f t="shared" si="25"/>
        <v>0</v>
      </c>
    </row>
    <row r="796" spans="2:34" ht="20.399999999999999" customHeight="1" x14ac:dyDescent="0.45">
      <c r="B796" s="129" t="b">
        <v>1</v>
      </c>
      <c r="C796" s="88">
        <f t="shared" si="24"/>
        <v>792</v>
      </c>
      <c r="D796" s="144"/>
      <c r="E796" s="8"/>
      <c r="F796" s="8"/>
      <c r="G796" s="8"/>
      <c r="H796" s="8"/>
      <c r="I796" s="8"/>
      <c r="J796" s="8"/>
      <c r="K796" s="136" t="str">
        <f>テーブル1[[#This Row],[cCa(mg/dL) '[自動計算']_グラフ表示用]]</f>
        <v/>
      </c>
      <c r="L796" s="8"/>
      <c r="M796" s="8"/>
      <c r="N796" s="59"/>
      <c r="O7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6" s="130" t="e">
        <f>IF(AND(テーブル1[[#This Row],[cCa(mg/dL) '[自動計算']_グラフ表示用]]&lt;&gt;"",テーブル1[[#This Row],[ラベル表示]]=TRUE),テーブル1[[#This Row],[cCa(mg/dL) '[自動計算']_グラフ表示用]],NA())</f>
        <v>#N/A</v>
      </c>
      <c r="Q796" s="130" t="e">
        <f>IF(AND(テーブル1[[#This Row],[P(mg/dL)]]&lt;&gt;"",テーブル1[[#This Row],[ラベル表示]]=TRUE),テーブル1[[#This Row],[P(mg/dL)]],NA())</f>
        <v>#N/A</v>
      </c>
      <c r="R796" s="130" t="e">
        <f>IF(AND(テーブル1[[#This Row],[設定項目]]&lt;&gt;"",テーブル1[[#This Row],[ラベル表示]]=TRUE),テーブル1[[#This Row],[設定項目]],NA())</f>
        <v>#N/A</v>
      </c>
      <c r="S796" s="58" t="e">
        <f>IF(テーブル1[[#This Row],[設定項目]]&gt;=設定!$D$13,テーブル1[[#This Row],[val_J]],NA())</f>
        <v>#N/A</v>
      </c>
      <c r="T796" s="11" t="e">
        <f>IF(テーブル1[[#This Row],[設定項目]]&gt;=設定!$D$13,テーブル1[[#This Row],[val_K]],NA())</f>
        <v>#N/A</v>
      </c>
      <c r="U796" s="11" t="e">
        <f>IF(AND(テーブル1[[#This Row],[設定項目]]&lt;設定!$D$13,テーブル1[[#This Row],[設定項目]]&gt;=設定!$D$12),テーブル1[[#This Row],[val_J]],NA())</f>
        <v>#N/A</v>
      </c>
      <c r="V796" s="11" t="e">
        <f>IF(AND(テーブル1[[#This Row],[設定項目]]&lt;設定!$D$13,テーブル1[[#This Row],[設定項目]]&gt;=設定!$D$12),テーブル1[[#This Row],[val_K]],NA())</f>
        <v>#N/A</v>
      </c>
      <c r="W796" s="11" t="e">
        <f>IF(AND(テーブル1[[#This Row],[設定項目]]&lt;設定!$D$12,テーブル1[[#This Row],[設定項目]]&gt;=設定!$D$11),テーブル1[[#This Row],[val_J]],NA())</f>
        <v>#N/A</v>
      </c>
      <c r="X796" s="11" t="e">
        <f>IF(AND(テーブル1[[#This Row],[設定項目]]&lt;設定!$D$12,テーブル1[[#This Row],[設定項目]]&gt;=設定!$D$11),テーブル1[[#This Row],[val_K]],NA())</f>
        <v>#N/A</v>
      </c>
      <c r="Y796" s="11" t="e">
        <f>IF(AND(テーブル1[[#This Row],[設定項目]]&lt;設定!$D$11,テーブル1[[#This Row],[設定項目]]&gt;=設定!$D$10),テーブル1[[#This Row],[val_J]],NA())</f>
        <v>#N/A</v>
      </c>
      <c r="Z796" s="11" t="e">
        <f>IF(AND(テーブル1[[#This Row],[設定項目]]&lt;設定!$D$11,テーブル1[[#This Row],[設定項目]]&gt;=設定!$D$10),テーブル1[[#This Row],[val_K]],NA())</f>
        <v>#N/A</v>
      </c>
      <c r="AA796" s="11" t="e">
        <f>IF(AND(テーブル1[[#This Row],[設定項目]]&lt;設定!$D$10,テーブル1[[#This Row],[設定項目]]&gt;=設定!$D$9),テーブル1[[#This Row],[val_J]],NA())</f>
        <v>#N/A</v>
      </c>
      <c r="AB796" s="11" t="e">
        <f>IF(AND(テーブル1[[#This Row],[設定項目]]&lt;設定!$D$10,テーブル1[[#This Row],[設定項目]]&gt;=設定!$D$9),テーブル1[[#This Row],[val_K]],NA())</f>
        <v>#N/A</v>
      </c>
      <c r="AC796" s="11" t="e">
        <f>IF(AND(テーブル1[[#This Row],[設定項目]]&lt;設定!$F$8,テーブル1[[#This Row],[設定項目]]&lt;&gt;""),テーブル1[[#This Row],[val_J]],NA())</f>
        <v>#N/A</v>
      </c>
      <c r="AD796" s="11" t="e">
        <f>IF(AND(テーブル1[[#This Row],[設定項目]]&lt;設定!$F$8,テーブル1[[#This Row],[設定項目]]&lt;&gt;""),テーブル1[[#This Row],[val_K]],NA())</f>
        <v>#N/A</v>
      </c>
      <c r="AE796" s="11">
        <f>IF(AND('グラフ(cCa-P)'!$I$11="ON",テーブル1[[#This Row],[ラベル表示]]=TRUE),テーブル1[[#This Row],[名前]],"")</f>
        <v>0</v>
      </c>
      <c r="AF796" s="11">
        <f>IF(AND('グラフ(PTH-cCa,P)'!$I$31="ON",テーブル1[[#This Row],[ラベル表示]]=TRUE),テーブル1[[#This Row],[名前]],"")</f>
        <v>0</v>
      </c>
      <c r="AG796" s="11">
        <f>IF(AND('グラフ(PTH-cCa,P)'!$Y$31="ON",テーブル1[[#This Row],[ラベル表示]]=TRUE),テーブル1[[#This Row],[名前]],"")</f>
        <v>0</v>
      </c>
      <c r="AH796" s="76">
        <f t="shared" si="25"/>
        <v>0</v>
      </c>
    </row>
    <row r="797" spans="2:34" ht="20.399999999999999" customHeight="1" x14ac:dyDescent="0.45">
      <c r="B797" s="129" t="b">
        <v>1</v>
      </c>
      <c r="C797" s="88">
        <f t="shared" si="24"/>
        <v>793</v>
      </c>
      <c r="D797" s="144"/>
      <c r="E797" s="8"/>
      <c r="F797" s="8"/>
      <c r="G797" s="8"/>
      <c r="H797" s="8"/>
      <c r="I797" s="8"/>
      <c r="J797" s="8"/>
      <c r="K797" s="136" t="str">
        <f>テーブル1[[#This Row],[cCa(mg/dL) '[自動計算']_グラフ表示用]]</f>
        <v/>
      </c>
      <c r="L797" s="8"/>
      <c r="M797" s="8"/>
      <c r="N797" s="59"/>
      <c r="O7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7" s="130" t="e">
        <f>IF(AND(テーブル1[[#This Row],[cCa(mg/dL) '[自動計算']_グラフ表示用]]&lt;&gt;"",テーブル1[[#This Row],[ラベル表示]]=TRUE),テーブル1[[#This Row],[cCa(mg/dL) '[自動計算']_グラフ表示用]],NA())</f>
        <v>#N/A</v>
      </c>
      <c r="Q797" s="130" t="e">
        <f>IF(AND(テーブル1[[#This Row],[P(mg/dL)]]&lt;&gt;"",テーブル1[[#This Row],[ラベル表示]]=TRUE),テーブル1[[#This Row],[P(mg/dL)]],NA())</f>
        <v>#N/A</v>
      </c>
      <c r="R797" s="130" t="e">
        <f>IF(AND(テーブル1[[#This Row],[設定項目]]&lt;&gt;"",テーブル1[[#This Row],[ラベル表示]]=TRUE),テーブル1[[#This Row],[設定項目]],NA())</f>
        <v>#N/A</v>
      </c>
      <c r="S797" s="58" t="e">
        <f>IF(テーブル1[[#This Row],[設定項目]]&gt;=設定!$D$13,テーブル1[[#This Row],[val_J]],NA())</f>
        <v>#N/A</v>
      </c>
      <c r="T797" s="11" t="e">
        <f>IF(テーブル1[[#This Row],[設定項目]]&gt;=設定!$D$13,テーブル1[[#This Row],[val_K]],NA())</f>
        <v>#N/A</v>
      </c>
      <c r="U797" s="11" t="e">
        <f>IF(AND(テーブル1[[#This Row],[設定項目]]&lt;設定!$D$13,テーブル1[[#This Row],[設定項目]]&gt;=設定!$D$12),テーブル1[[#This Row],[val_J]],NA())</f>
        <v>#N/A</v>
      </c>
      <c r="V797" s="11" t="e">
        <f>IF(AND(テーブル1[[#This Row],[設定項目]]&lt;設定!$D$13,テーブル1[[#This Row],[設定項目]]&gt;=設定!$D$12),テーブル1[[#This Row],[val_K]],NA())</f>
        <v>#N/A</v>
      </c>
      <c r="W797" s="11" t="e">
        <f>IF(AND(テーブル1[[#This Row],[設定項目]]&lt;設定!$D$12,テーブル1[[#This Row],[設定項目]]&gt;=設定!$D$11),テーブル1[[#This Row],[val_J]],NA())</f>
        <v>#N/A</v>
      </c>
      <c r="X797" s="11" t="e">
        <f>IF(AND(テーブル1[[#This Row],[設定項目]]&lt;設定!$D$12,テーブル1[[#This Row],[設定項目]]&gt;=設定!$D$11),テーブル1[[#This Row],[val_K]],NA())</f>
        <v>#N/A</v>
      </c>
      <c r="Y797" s="11" t="e">
        <f>IF(AND(テーブル1[[#This Row],[設定項目]]&lt;設定!$D$11,テーブル1[[#This Row],[設定項目]]&gt;=設定!$D$10),テーブル1[[#This Row],[val_J]],NA())</f>
        <v>#N/A</v>
      </c>
      <c r="Z797" s="11" t="e">
        <f>IF(AND(テーブル1[[#This Row],[設定項目]]&lt;設定!$D$11,テーブル1[[#This Row],[設定項目]]&gt;=設定!$D$10),テーブル1[[#This Row],[val_K]],NA())</f>
        <v>#N/A</v>
      </c>
      <c r="AA797" s="11" t="e">
        <f>IF(AND(テーブル1[[#This Row],[設定項目]]&lt;設定!$D$10,テーブル1[[#This Row],[設定項目]]&gt;=設定!$D$9),テーブル1[[#This Row],[val_J]],NA())</f>
        <v>#N/A</v>
      </c>
      <c r="AB797" s="11" t="e">
        <f>IF(AND(テーブル1[[#This Row],[設定項目]]&lt;設定!$D$10,テーブル1[[#This Row],[設定項目]]&gt;=設定!$D$9),テーブル1[[#This Row],[val_K]],NA())</f>
        <v>#N/A</v>
      </c>
      <c r="AC797" s="11" t="e">
        <f>IF(AND(テーブル1[[#This Row],[設定項目]]&lt;設定!$F$8,テーブル1[[#This Row],[設定項目]]&lt;&gt;""),テーブル1[[#This Row],[val_J]],NA())</f>
        <v>#N/A</v>
      </c>
      <c r="AD797" s="11" t="e">
        <f>IF(AND(テーブル1[[#This Row],[設定項目]]&lt;設定!$F$8,テーブル1[[#This Row],[設定項目]]&lt;&gt;""),テーブル1[[#This Row],[val_K]],NA())</f>
        <v>#N/A</v>
      </c>
      <c r="AE797" s="11">
        <f>IF(AND('グラフ(cCa-P)'!$I$11="ON",テーブル1[[#This Row],[ラベル表示]]=TRUE),テーブル1[[#This Row],[名前]],"")</f>
        <v>0</v>
      </c>
      <c r="AF797" s="11">
        <f>IF(AND('グラフ(PTH-cCa,P)'!$I$31="ON",テーブル1[[#This Row],[ラベル表示]]=TRUE),テーブル1[[#This Row],[名前]],"")</f>
        <v>0</v>
      </c>
      <c r="AG797" s="11">
        <f>IF(AND('グラフ(PTH-cCa,P)'!$Y$31="ON",テーブル1[[#This Row],[ラベル表示]]=TRUE),テーブル1[[#This Row],[名前]],"")</f>
        <v>0</v>
      </c>
      <c r="AH797" s="76">
        <f t="shared" si="25"/>
        <v>0</v>
      </c>
    </row>
    <row r="798" spans="2:34" ht="20.399999999999999" customHeight="1" x14ac:dyDescent="0.45">
      <c r="B798" s="129" t="b">
        <v>1</v>
      </c>
      <c r="C798" s="88">
        <f t="shared" si="24"/>
        <v>794</v>
      </c>
      <c r="D798" s="144"/>
      <c r="E798" s="8"/>
      <c r="F798" s="8"/>
      <c r="G798" s="8"/>
      <c r="H798" s="8"/>
      <c r="I798" s="8"/>
      <c r="J798" s="8"/>
      <c r="K798" s="136" t="str">
        <f>テーブル1[[#This Row],[cCa(mg/dL) '[自動計算']_グラフ表示用]]</f>
        <v/>
      </c>
      <c r="L798" s="8"/>
      <c r="M798" s="8"/>
      <c r="N798" s="59"/>
      <c r="O7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8" s="130" t="e">
        <f>IF(AND(テーブル1[[#This Row],[cCa(mg/dL) '[自動計算']_グラフ表示用]]&lt;&gt;"",テーブル1[[#This Row],[ラベル表示]]=TRUE),テーブル1[[#This Row],[cCa(mg/dL) '[自動計算']_グラフ表示用]],NA())</f>
        <v>#N/A</v>
      </c>
      <c r="Q798" s="130" t="e">
        <f>IF(AND(テーブル1[[#This Row],[P(mg/dL)]]&lt;&gt;"",テーブル1[[#This Row],[ラベル表示]]=TRUE),テーブル1[[#This Row],[P(mg/dL)]],NA())</f>
        <v>#N/A</v>
      </c>
      <c r="R798" s="130" t="e">
        <f>IF(AND(テーブル1[[#This Row],[設定項目]]&lt;&gt;"",テーブル1[[#This Row],[ラベル表示]]=TRUE),テーブル1[[#This Row],[設定項目]],NA())</f>
        <v>#N/A</v>
      </c>
      <c r="S798" s="58" t="e">
        <f>IF(テーブル1[[#This Row],[設定項目]]&gt;=設定!$D$13,テーブル1[[#This Row],[val_J]],NA())</f>
        <v>#N/A</v>
      </c>
      <c r="T798" s="11" t="e">
        <f>IF(テーブル1[[#This Row],[設定項目]]&gt;=設定!$D$13,テーブル1[[#This Row],[val_K]],NA())</f>
        <v>#N/A</v>
      </c>
      <c r="U798" s="11" t="e">
        <f>IF(AND(テーブル1[[#This Row],[設定項目]]&lt;設定!$D$13,テーブル1[[#This Row],[設定項目]]&gt;=設定!$D$12),テーブル1[[#This Row],[val_J]],NA())</f>
        <v>#N/A</v>
      </c>
      <c r="V798" s="11" t="e">
        <f>IF(AND(テーブル1[[#This Row],[設定項目]]&lt;設定!$D$13,テーブル1[[#This Row],[設定項目]]&gt;=設定!$D$12),テーブル1[[#This Row],[val_K]],NA())</f>
        <v>#N/A</v>
      </c>
      <c r="W798" s="11" t="e">
        <f>IF(AND(テーブル1[[#This Row],[設定項目]]&lt;設定!$D$12,テーブル1[[#This Row],[設定項目]]&gt;=設定!$D$11),テーブル1[[#This Row],[val_J]],NA())</f>
        <v>#N/A</v>
      </c>
      <c r="X798" s="11" t="e">
        <f>IF(AND(テーブル1[[#This Row],[設定項目]]&lt;設定!$D$12,テーブル1[[#This Row],[設定項目]]&gt;=設定!$D$11),テーブル1[[#This Row],[val_K]],NA())</f>
        <v>#N/A</v>
      </c>
      <c r="Y798" s="11" t="e">
        <f>IF(AND(テーブル1[[#This Row],[設定項目]]&lt;設定!$D$11,テーブル1[[#This Row],[設定項目]]&gt;=設定!$D$10),テーブル1[[#This Row],[val_J]],NA())</f>
        <v>#N/A</v>
      </c>
      <c r="Z798" s="11" t="e">
        <f>IF(AND(テーブル1[[#This Row],[設定項目]]&lt;設定!$D$11,テーブル1[[#This Row],[設定項目]]&gt;=設定!$D$10),テーブル1[[#This Row],[val_K]],NA())</f>
        <v>#N/A</v>
      </c>
      <c r="AA798" s="11" t="e">
        <f>IF(AND(テーブル1[[#This Row],[設定項目]]&lt;設定!$D$10,テーブル1[[#This Row],[設定項目]]&gt;=設定!$D$9),テーブル1[[#This Row],[val_J]],NA())</f>
        <v>#N/A</v>
      </c>
      <c r="AB798" s="11" t="e">
        <f>IF(AND(テーブル1[[#This Row],[設定項目]]&lt;設定!$D$10,テーブル1[[#This Row],[設定項目]]&gt;=設定!$D$9),テーブル1[[#This Row],[val_K]],NA())</f>
        <v>#N/A</v>
      </c>
      <c r="AC798" s="11" t="e">
        <f>IF(AND(テーブル1[[#This Row],[設定項目]]&lt;設定!$F$8,テーブル1[[#This Row],[設定項目]]&lt;&gt;""),テーブル1[[#This Row],[val_J]],NA())</f>
        <v>#N/A</v>
      </c>
      <c r="AD798" s="11" t="e">
        <f>IF(AND(テーブル1[[#This Row],[設定項目]]&lt;設定!$F$8,テーブル1[[#This Row],[設定項目]]&lt;&gt;""),テーブル1[[#This Row],[val_K]],NA())</f>
        <v>#N/A</v>
      </c>
      <c r="AE798" s="11">
        <f>IF(AND('グラフ(cCa-P)'!$I$11="ON",テーブル1[[#This Row],[ラベル表示]]=TRUE),テーブル1[[#This Row],[名前]],"")</f>
        <v>0</v>
      </c>
      <c r="AF798" s="11">
        <f>IF(AND('グラフ(PTH-cCa,P)'!$I$31="ON",テーブル1[[#This Row],[ラベル表示]]=TRUE),テーブル1[[#This Row],[名前]],"")</f>
        <v>0</v>
      </c>
      <c r="AG798" s="11">
        <f>IF(AND('グラフ(PTH-cCa,P)'!$Y$31="ON",テーブル1[[#This Row],[ラベル表示]]=TRUE),テーブル1[[#This Row],[名前]],"")</f>
        <v>0</v>
      </c>
      <c r="AH798" s="76">
        <f t="shared" si="25"/>
        <v>0</v>
      </c>
    </row>
    <row r="799" spans="2:34" ht="20.399999999999999" customHeight="1" x14ac:dyDescent="0.45">
      <c r="B799" s="129" t="b">
        <v>1</v>
      </c>
      <c r="C799" s="88">
        <f t="shared" si="24"/>
        <v>795</v>
      </c>
      <c r="D799" s="144"/>
      <c r="E799" s="8"/>
      <c r="F799" s="8"/>
      <c r="G799" s="8"/>
      <c r="H799" s="8"/>
      <c r="I799" s="8"/>
      <c r="J799" s="8"/>
      <c r="K799" s="136" t="str">
        <f>テーブル1[[#This Row],[cCa(mg/dL) '[自動計算']_グラフ表示用]]</f>
        <v/>
      </c>
      <c r="L799" s="8"/>
      <c r="M799" s="8"/>
      <c r="N799" s="59"/>
      <c r="O7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799" s="130" t="e">
        <f>IF(AND(テーブル1[[#This Row],[cCa(mg/dL) '[自動計算']_グラフ表示用]]&lt;&gt;"",テーブル1[[#This Row],[ラベル表示]]=TRUE),テーブル1[[#This Row],[cCa(mg/dL) '[自動計算']_グラフ表示用]],NA())</f>
        <v>#N/A</v>
      </c>
      <c r="Q799" s="130" t="e">
        <f>IF(AND(テーブル1[[#This Row],[P(mg/dL)]]&lt;&gt;"",テーブル1[[#This Row],[ラベル表示]]=TRUE),テーブル1[[#This Row],[P(mg/dL)]],NA())</f>
        <v>#N/A</v>
      </c>
      <c r="R799" s="130" t="e">
        <f>IF(AND(テーブル1[[#This Row],[設定項目]]&lt;&gt;"",テーブル1[[#This Row],[ラベル表示]]=TRUE),テーブル1[[#This Row],[設定項目]],NA())</f>
        <v>#N/A</v>
      </c>
      <c r="S799" s="58" t="e">
        <f>IF(テーブル1[[#This Row],[設定項目]]&gt;=設定!$D$13,テーブル1[[#This Row],[val_J]],NA())</f>
        <v>#N/A</v>
      </c>
      <c r="T799" s="11" t="e">
        <f>IF(テーブル1[[#This Row],[設定項目]]&gt;=設定!$D$13,テーブル1[[#This Row],[val_K]],NA())</f>
        <v>#N/A</v>
      </c>
      <c r="U799" s="11" t="e">
        <f>IF(AND(テーブル1[[#This Row],[設定項目]]&lt;設定!$D$13,テーブル1[[#This Row],[設定項目]]&gt;=設定!$D$12),テーブル1[[#This Row],[val_J]],NA())</f>
        <v>#N/A</v>
      </c>
      <c r="V799" s="11" t="e">
        <f>IF(AND(テーブル1[[#This Row],[設定項目]]&lt;設定!$D$13,テーブル1[[#This Row],[設定項目]]&gt;=設定!$D$12),テーブル1[[#This Row],[val_K]],NA())</f>
        <v>#N/A</v>
      </c>
      <c r="W799" s="11" t="e">
        <f>IF(AND(テーブル1[[#This Row],[設定項目]]&lt;設定!$D$12,テーブル1[[#This Row],[設定項目]]&gt;=設定!$D$11),テーブル1[[#This Row],[val_J]],NA())</f>
        <v>#N/A</v>
      </c>
      <c r="X799" s="11" t="e">
        <f>IF(AND(テーブル1[[#This Row],[設定項目]]&lt;設定!$D$12,テーブル1[[#This Row],[設定項目]]&gt;=設定!$D$11),テーブル1[[#This Row],[val_K]],NA())</f>
        <v>#N/A</v>
      </c>
      <c r="Y799" s="11" t="e">
        <f>IF(AND(テーブル1[[#This Row],[設定項目]]&lt;設定!$D$11,テーブル1[[#This Row],[設定項目]]&gt;=設定!$D$10),テーブル1[[#This Row],[val_J]],NA())</f>
        <v>#N/A</v>
      </c>
      <c r="Z799" s="11" t="e">
        <f>IF(AND(テーブル1[[#This Row],[設定項目]]&lt;設定!$D$11,テーブル1[[#This Row],[設定項目]]&gt;=設定!$D$10),テーブル1[[#This Row],[val_K]],NA())</f>
        <v>#N/A</v>
      </c>
      <c r="AA799" s="11" t="e">
        <f>IF(AND(テーブル1[[#This Row],[設定項目]]&lt;設定!$D$10,テーブル1[[#This Row],[設定項目]]&gt;=設定!$D$9),テーブル1[[#This Row],[val_J]],NA())</f>
        <v>#N/A</v>
      </c>
      <c r="AB799" s="11" t="e">
        <f>IF(AND(テーブル1[[#This Row],[設定項目]]&lt;設定!$D$10,テーブル1[[#This Row],[設定項目]]&gt;=設定!$D$9),テーブル1[[#This Row],[val_K]],NA())</f>
        <v>#N/A</v>
      </c>
      <c r="AC799" s="11" t="e">
        <f>IF(AND(テーブル1[[#This Row],[設定項目]]&lt;設定!$F$8,テーブル1[[#This Row],[設定項目]]&lt;&gt;""),テーブル1[[#This Row],[val_J]],NA())</f>
        <v>#N/A</v>
      </c>
      <c r="AD799" s="11" t="e">
        <f>IF(AND(テーブル1[[#This Row],[設定項目]]&lt;設定!$F$8,テーブル1[[#This Row],[設定項目]]&lt;&gt;""),テーブル1[[#This Row],[val_K]],NA())</f>
        <v>#N/A</v>
      </c>
      <c r="AE799" s="11">
        <f>IF(AND('グラフ(cCa-P)'!$I$11="ON",テーブル1[[#This Row],[ラベル表示]]=TRUE),テーブル1[[#This Row],[名前]],"")</f>
        <v>0</v>
      </c>
      <c r="AF799" s="11">
        <f>IF(AND('グラフ(PTH-cCa,P)'!$I$31="ON",テーブル1[[#This Row],[ラベル表示]]=TRUE),テーブル1[[#This Row],[名前]],"")</f>
        <v>0</v>
      </c>
      <c r="AG799" s="11">
        <f>IF(AND('グラフ(PTH-cCa,P)'!$Y$31="ON",テーブル1[[#This Row],[ラベル表示]]=TRUE),テーブル1[[#This Row],[名前]],"")</f>
        <v>0</v>
      </c>
      <c r="AH799" s="76">
        <f t="shared" si="25"/>
        <v>0</v>
      </c>
    </row>
    <row r="800" spans="2:34" ht="20.399999999999999" customHeight="1" x14ac:dyDescent="0.45">
      <c r="B800" s="129" t="b">
        <v>1</v>
      </c>
      <c r="C800" s="88">
        <f t="shared" si="24"/>
        <v>796</v>
      </c>
      <c r="D800" s="144"/>
      <c r="E800" s="8"/>
      <c r="F800" s="8"/>
      <c r="G800" s="8"/>
      <c r="H800" s="8"/>
      <c r="I800" s="8"/>
      <c r="J800" s="8"/>
      <c r="K800" s="136" t="str">
        <f>テーブル1[[#This Row],[cCa(mg/dL) '[自動計算']_グラフ表示用]]</f>
        <v/>
      </c>
      <c r="L800" s="8"/>
      <c r="M800" s="8"/>
      <c r="N800" s="59"/>
      <c r="O8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0" s="130" t="e">
        <f>IF(AND(テーブル1[[#This Row],[cCa(mg/dL) '[自動計算']_グラフ表示用]]&lt;&gt;"",テーブル1[[#This Row],[ラベル表示]]=TRUE),テーブル1[[#This Row],[cCa(mg/dL) '[自動計算']_グラフ表示用]],NA())</f>
        <v>#N/A</v>
      </c>
      <c r="Q800" s="130" t="e">
        <f>IF(AND(テーブル1[[#This Row],[P(mg/dL)]]&lt;&gt;"",テーブル1[[#This Row],[ラベル表示]]=TRUE),テーブル1[[#This Row],[P(mg/dL)]],NA())</f>
        <v>#N/A</v>
      </c>
      <c r="R800" s="130" t="e">
        <f>IF(AND(テーブル1[[#This Row],[設定項目]]&lt;&gt;"",テーブル1[[#This Row],[ラベル表示]]=TRUE),テーブル1[[#This Row],[設定項目]],NA())</f>
        <v>#N/A</v>
      </c>
      <c r="S800" s="58" t="e">
        <f>IF(テーブル1[[#This Row],[設定項目]]&gt;=設定!$D$13,テーブル1[[#This Row],[val_J]],NA())</f>
        <v>#N/A</v>
      </c>
      <c r="T800" s="11" t="e">
        <f>IF(テーブル1[[#This Row],[設定項目]]&gt;=設定!$D$13,テーブル1[[#This Row],[val_K]],NA())</f>
        <v>#N/A</v>
      </c>
      <c r="U800" s="11" t="e">
        <f>IF(AND(テーブル1[[#This Row],[設定項目]]&lt;設定!$D$13,テーブル1[[#This Row],[設定項目]]&gt;=設定!$D$12),テーブル1[[#This Row],[val_J]],NA())</f>
        <v>#N/A</v>
      </c>
      <c r="V800" s="11" t="e">
        <f>IF(AND(テーブル1[[#This Row],[設定項目]]&lt;設定!$D$13,テーブル1[[#This Row],[設定項目]]&gt;=設定!$D$12),テーブル1[[#This Row],[val_K]],NA())</f>
        <v>#N/A</v>
      </c>
      <c r="W800" s="11" t="e">
        <f>IF(AND(テーブル1[[#This Row],[設定項目]]&lt;設定!$D$12,テーブル1[[#This Row],[設定項目]]&gt;=設定!$D$11),テーブル1[[#This Row],[val_J]],NA())</f>
        <v>#N/A</v>
      </c>
      <c r="X800" s="11" t="e">
        <f>IF(AND(テーブル1[[#This Row],[設定項目]]&lt;設定!$D$12,テーブル1[[#This Row],[設定項目]]&gt;=設定!$D$11),テーブル1[[#This Row],[val_K]],NA())</f>
        <v>#N/A</v>
      </c>
      <c r="Y800" s="11" t="e">
        <f>IF(AND(テーブル1[[#This Row],[設定項目]]&lt;設定!$D$11,テーブル1[[#This Row],[設定項目]]&gt;=設定!$D$10),テーブル1[[#This Row],[val_J]],NA())</f>
        <v>#N/A</v>
      </c>
      <c r="Z800" s="11" t="e">
        <f>IF(AND(テーブル1[[#This Row],[設定項目]]&lt;設定!$D$11,テーブル1[[#This Row],[設定項目]]&gt;=設定!$D$10),テーブル1[[#This Row],[val_K]],NA())</f>
        <v>#N/A</v>
      </c>
      <c r="AA800" s="11" t="e">
        <f>IF(AND(テーブル1[[#This Row],[設定項目]]&lt;設定!$D$10,テーブル1[[#This Row],[設定項目]]&gt;=設定!$D$9),テーブル1[[#This Row],[val_J]],NA())</f>
        <v>#N/A</v>
      </c>
      <c r="AB800" s="11" t="e">
        <f>IF(AND(テーブル1[[#This Row],[設定項目]]&lt;設定!$D$10,テーブル1[[#This Row],[設定項目]]&gt;=設定!$D$9),テーブル1[[#This Row],[val_K]],NA())</f>
        <v>#N/A</v>
      </c>
      <c r="AC800" s="11" t="e">
        <f>IF(AND(テーブル1[[#This Row],[設定項目]]&lt;設定!$F$8,テーブル1[[#This Row],[設定項目]]&lt;&gt;""),テーブル1[[#This Row],[val_J]],NA())</f>
        <v>#N/A</v>
      </c>
      <c r="AD800" s="11" t="e">
        <f>IF(AND(テーブル1[[#This Row],[設定項目]]&lt;設定!$F$8,テーブル1[[#This Row],[設定項目]]&lt;&gt;""),テーブル1[[#This Row],[val_K]],NA())</f>
        <v>#N/A</v>
      </c>
      <c r="AE800" s="11">
        <f>IF(AND('グラフ(cCa-P)'!$I$11="ON",テーブル1[[#This Row],[ラベル表示]]=TRUE),テーブル1[[#This Row],[名前]],"")</f>
        <v>0</v>
      </c>
      <c r="AF800" s="11">
        <f>IF(AND('グラフ(PTH-cCa,P)'!$I$31="ON",テーブル1[[#This Row],[ラベル表示]]=TRUE),テーブル1[[#This Row],[名前]],"")</f>
        <v>0</v>
      </c>
      <c r="AG800" s="11">
        <f>IF(AND('グラフ(PTH-cCa,P)'!$Y$31="ON",テーブル1[[#This Row],[ラベル表示]]=TRUE),テーブル1[[#This Row],[名前]],"")</f>
        <v>0</v>
      </c>
      <c r="AH800" s="76">
        <f t="shared" si="25"/>
        <v>0</v>
      </c>
    </row>
    <row r="801" spans="2:34" ht="20.399999999999999" customHeight="1" x14ac:dyDescent="0.45">
      <c r="B801" s="129" t="b">
        <v>1</v>
      </c>
      <c r="C801" s="88">
        <f t="shared" si="24"/>
        <v>797</v>
      </c>
      <c r="D801" s="144"/>
      <c r="E801" s="8"/>
      <c r="F801" s="8"/>
      <c r="G801" s="8"/>
      <c r="H801" s="8"/>
      <c r="I801" s="8"/>
      <c r="J801" s="8"/>
      <c r="K801" s="136" t="str">
        <f>テーブル1[[#This Row],[cCa(mg/dL) '[自動計算']_グラフ表示用]]</f>
        <v/>
      </c>
      <c r="L801" s="8"/>
      <c r="M801" s="8"/>
      <c r="N801" s="59"/>
      <c r="O8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1" s="130" t="e">
        <f>IF(AND(テーブル1[[#This Row],[cCa(mg/dL) '[自動計算']_グラフ表示用]]&lt;&gt;"",テーブル1[[#This Row],[ラベル表示]]=TRUE),テーブル1[[#This Row],[cCa(mg/dL) '[自動計算']_グラフ表示用]],NA())</f>
        <v>#N/A</v>
      </c>
      <c r="Q801" s="130" t="e">
        <f>IF(AND(テーブル1[[#This Row],[P(mg/dL)]]&lt;&gt;"",テーブル1[[#This Row],[ラベル表示]]=TRUE),テーブル1[[#This Row],[P(mg/dL)]],NA())</f>
        <v>#N/A</v>
      </c>
      <c r="R801" s="130" t="e">
        <f>IF(AND(テーブル1[[#This Row],[設定項目]]&lt;&gt;"",テーブル1[[#This Row],[ラベル表示]]=TRUE),テーブル1[[#This Row],[設定項目]],NA())</f>
        <v>#N/A</v>
      </c>
      <c r="S801" s="58" t="e">
        <f>IF(テーブル1[[#This Row],[設定項目]]&gt;=設定!$D$13,テーブル1[[#This Row],[val_J]],NA())</f>
        <v>#N/A</v>
      </c>
      <c r="T801" s="11" t="e">
        <f>IF(テーブル1[[#This Row],[設定項目]]&gt;=設定!$D$13,テーブル1[[#This Row],[val_K]],NA())</f>
        <v>#N/A</v>
      </c>
      <c r="U801" s="11" t="e">
        <f>IF(AND(テーブル1[[#This Row],[設定項目]]&lt;設定!$D$13,テーブル1[[#This Row],[設定項目]]&gt;=設定!$D$12),テーブル1[[#This Row],[val_J]],NA())</f>
        <v>#N/A</v>
      </c>
      <c r="V801" s="11" t="e">
        <f>IF(AND(テーブル1[[#This Row],[設定項目]]&lt;設定!$D$13,テーブル1[[#This Row],[設定項目]]&gt;=設定!$D$12),テーブル1[[#This Row],[val_K]],NA())</f>
        <v>#N/A</v>
      </c>
      <c r="W801" s="11" t="e">
        <f>IF(AND(テーブル1[[#This Row],[設定項目]]&lt;設定!$D$12,テーブル1[[#This Row],[設定項目]]&gt;=設定!$D$11),テーブル1[[#This Row],[val_J]],NA())</f>
        <v>#N/A</v>
      </c>
      <c r="X801" s="11" t="e">
        <f>IF(AND(テーブル1[[#This Row],[設定項目]]&lt;設定!$D$12,テーブル1[[#This Row],[設定項目]]&gt;=設定!$D$11),テーブル1[[#This Row],[val_K]],NA())</f>
        <v>#N/A</v>
      </c>
      <c r="Y801" s="11" t="e">
        <f>IF(AND(テーブル1[[#This Row],[設定項目]]&lt;設定!$D$11,テーブル1[[#This Row],[設定項目]]&gt;=設定!$D$10),テーブル1[[#This Row],[val_J]],NA())</f>
        <v>#N/A</v>
      </c>
      <c r="Z801" s="11" t="e">
        <f>IF(AND(テーブル1[[#This Row],[設定項目]]&lt;設定!$D$11,テーブル1[[#This Row],[設定項目]]&gt;=設定!$D$10),テーブル1[[#This Row],[val_K]],NA())</f>
        <v>#N/A</v>
      </c>
      <c r="AA801" s="11" t="e">
        <f>IF(AND(テーブル1[[#This Row],[設定項目]]&lt;設定!$D$10,テーブル1[[#This Row],[設定項目]]&gt;=設定!$D$9),テーブル1[[#This Row],[val_J]],NA())</f>
        <v>#N/A</v>
      </c>
      <c r="AB801" s="11" t="e">
        <f>IF(AND(テーブル1[[#This Row],[設定項目]]&lt;設定!$D$10,テーブル1[[#This Row],[設定項目]]&gt;=設定!$D$9),テーブル1[[#This Row],[val_K]],NA())</f>
        <v>#N/A</v>
      </c>
      <c r="AC801" s="11" t="e">
        <f>IF(AND(テーブル1[[#This Row],[設定項目]]&lt;設定!$F$8,テーブル1[[#This Row],[設定項目]]&lt;&gt;""),テーブル1[[#This Row],[val_J]],NA())</f>
        <v>#N/A</v>
      </c>
      <c r="AD801" s="11" t="e">
        <f>IF(AND(テーブル1[[#This Row],[設定項目]]&lt;設定!$F$8,テーブル1[[#This Row],[設定項目]]&lt;&gt;""),テーブル1[[#This Row],[val_K]],NA())</f>
        <v>#N/A</v>
      </c>
      <c r="AE801" s="11">
        <f>IF(AND('グラフ(cCa-P)'!$I$11="ON",テーブル1[[#This Row],[ラベル表示]]=TRUE),テーブル1[[#This Row],[名前]],"")</f>
        <v>0</v>
      </c>
      <c r="AF801" s="11">
        <f>IF(AND('グラフ(PTH-cCa,P)'!$I$31="ON",テーブル1[[#This Row],[ラベル表示]]=TRUE),テーブル1[[#This Row],[名前]],"")</f>
        <v>0</v>
      </c>
      <c r="AG801" s="11">
        <f>IF(AND('グラフ(PTH-cCa,P)'!$Y$31="ON",テーブル1[[#This Row],[ラベル表示]]=TRUE),テーブル1[[#This Row],[名前]],"")</f>
        <v>0</v>
      </c>
      <c r="AH801" s="76">
        <f t="shared" si="25"/>
        <v>0</v>
      </c>
    </row>
    <row r="802" spans="2:34" ht="20.399999999999999" customHeight="1" x14ac:dyDescent="0.45">
      <c r="B802" s="129" t="b">
        <v>1</v>
      </c>
      <c r="C802" s="88">
        <f t="shared" si="24"/>
        <v>798</v>
      </c>
      <c r="D802" s="144"/>
      <c r="E802" s="8"/>
      <c r="F802" s="8"/>
      <c r="G802" s="8"/>
      <c r="H802" s="8"/>
      <c r="I802" s="8"/>
      <c r="J802" s="8"/>
      <c r="K802" s="136" t="str">
        <f>テーブル1[[#This Row],[cCa(mg/dL) '[自動計算']_グラフ表示用]]</f>
        <v/>
      </c>
      <c r="L802" s="8"/>
      <c r="M802" s="8"/>
      <c r="N802" s="59"/>
      <c r="O8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2" s="130" t="e">
        <f>IF(AND(テーブル1[[#This Row],[cCa(mg/dL) '[自動計算']_グラフ表示用]]&lt;&gt;"",テーブル1[[#This Row],[ラベル表示]]=TRUE),テーブル1[[#This Row],[cCa(mg/dL) '[自動計算']_グラフ表示用]],NA())</f>
        <v>#N/A</v>
      </c>
      <c r="Q802" s="130" t="e">
        <f>IF(AND(テーブル1[[#This Row],[P(mg/dL)]]&lt;&gt;"",テーブル1[[#This Row],[ラベル表示]]=TRUE),テーブル1[[#This Row],[P(mg/dL)]],NA())</f>
        <v>#N/A</v>
      </c>
      <c r="R802" s="130" t="e">
        <f>IF(AND(テーブル1[[#This Row],[設定項目]]&lt;&gt;"",テーブル1[[#This Row],[ラベル表示]]=TRUE),テーブル1[[#This Row],[設定項目]],NA())</f>
        <v>#N/A</v>
      </c>
      <c r="S802" s="58" t="e">
        <f>IF(テーブル1[[#This Row],[設定項目]]&gt;=設定!$D$13,テーブル1[[#This Row],[val_J]],NA())</f>
        <v>#N/A</v>
      </c>
      <c r="T802" s="11" t="e">
        <f>IF(テーブル1[[#This Row],[設定項目]]&gt;=設定!$D$13,テーブル1[[#This Row],[val_K]],NA())</f>
        <v>#N/A</v>
      </c>
      <c r="U802" s="11" t="e">
        <f>IF(AND(テーブル1[[#This Row],[設定項目]]&lt;設定!$D$13,テーブル1[[#This Row],[設定項目]]&gt;=設定!$D$12),テーブル1[[#This Row],[val_J]],NA())</f>
        <v>#N/A</v>
      </c>
      <c r="V802" s="11" t="e">
        <f>IF(AND(テーブル1[[#This Row],[設定項目]]&lt;設定!$D$13,テーブル1[[#This Row],[設定項目]]&gt;=設定!$D$12),テーブル1[[#This Row],[val_K]],NA())</f>
        <v>#N/A</v>
      </c>
      <c r="W802" s="11" t="e">
        <f>IF(AND(テーブル1[[#This Row],[設定項目]]&lt;設定!$D$12,テーブル1[[#This Row],[設定項目]]&gt;=設定!$D$11),テーブル1[[#This Row],[val_J]],NA())</f>
        <v>#N/A</v>
      </c>
      <c r="X802" s="11" t="e">
        <f>IF(AND(テーブル1[[#This Row],[設定項目]]&lt;設定!$D$12,テーブル1[[#This Row],[設定項目]]&gt;=設定!$D$11),テーブル1[[#This Row],[val_K]],NA())</f>
        <v>#N/A</v>
      </c>
      <c r="Y802" s="11" t="e">
        <f>IF(AND(テーブル1[[#This Row],[設定項目]]&lt;設定!$D$11,テーブル1[[#This Row],[設定項目]]&gt;=設定!$D$10),テーブル1[[#This Row],[val_J]],NA())</f>
        <v>#N/A</v>
      </c>
      <c r="Z802" s="11" t="e">
        <f>IF(AND(テーブル1[[#This Row],[設定項目]]&lt;設定!$D$11,テーブル1[[#This Row],[設定項目]]&gt;=設定!$D$10),テーブル1[[#This Row],[val_K]],NA())</f>
        <v>#N/A</v>
      </c>
      <c r="AA802" s="11" t="e">
        <f>IF(AND(テーブル1[[#This Row],[設定項目]]&lt;設定!$D$10,テーブル1[[#This Row],[設定項目]]&gt;=設定!$D$9),テーブル1[[#This Row],[val_J]],NA())</f>
        <v>#N/A</v>
      </c>
      <c r="AB802" s="11" t="e">
        <f>IF(AND(テーブル1[[#This Row],[設定項目]]&lt;設定!$D$10,テーブル1[[#This Row],[設定項目]]&gt;=設定!$D$9),テーブル1[[#This Row],[val_K]],NA())</f>
        <v>#N/A</v>
      </c>
      <c r="AC802" s="11" t="e">
        <f>IF(AND(テーブル1[[#This Row],[設定項目]]&lt;設定!$F$8,テーブル1[[#This Row],[設定項目]]&lt;&gt;""),テーブル1[[#This Row],[val_J]],NA())</f>
        <v>#N/A</v>
      </c>
      <c r="AD802" s="11" t="e">
        <f>IF(AND(テーブル1[[#This Row],[設定項目]]&lt;設定!$F$8,テーブル1[[#This Row],[設定項目]]&lt;&gt;""),テーブル1[[#This Row],[val_K]],NA())</f>
        <v>#N/A</v>
      </c>
      <c r="AE802" s="11">
        <f>IF(AND('グラフ(cCa-P)'!$I$11="ON",テーブル1[[#This Row],[ラベル表示]]=TRUE),テーブル1[[#This Row],[名前]],"")</f>
        <v>0</v>
      </c>
      <c r="AF802" s="11">
        <f>IF(AND('グラフ(PTH-cCa,P)'!$I$31="ON",テーブル1[[#This Row],[ラベル表示]]=TRUE),テーブル1[[#This Row],[名前]],"")</f>
        <v>0</v>
      </c>
      <c r="AG802" s="11">
        <f>IF(AND('グラフ(PTH-cCa,P)'!$Y$31="ON",テーブル1[[#This Row],[ラベル表示]]=TRUE),テーブル1[[#This Row],[名前]],"")</f>
        <v>0</v>
      </c>
      <c r="AH802" s="76">
        <f t="shared" si="25"/>
        <v>0</v>
      </c>
    </row>
    <row r="803" spans="2:34" ht="20.399999999999999" customHeight="1" x14ac:dyDescent="0.45">
      <c r="B803" s="129" t="b">
        <v>1</v>
      </c>
      <c r="C803" s="88">
        <f t="shared" si="24"/>
        <v>799</v>
      </c>
      <c r="D803" s="144"/>
      <c r="E803" s="8"/>
      <c r="F803" s="8"/>
      <c r="G803" s="8"/>
      <c r="H803" s="8"/>
      <c r="I803" s="8"/>
      <c r="J803" s="8"/>
      <c r="K803" s="136" t="str">
        <f>テーブル1[[#This Row],[cCa(mg/dL) '[自動計算']_グラフ表示用]]</f>
        <v/>
      </c>
      <c r="L803" s="8"/>
      <c r="M803" s="8"/>
      <c r="N803" s="59"/>
      <c r="O8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3" s="130" t="e">
        <f>IF(AND(テーブル1[[#This Row],[cCa(mg/dL) '[自動計算']_グラフ表示用]]&lt;&gt;"",テーブル1[[#This Row],[ラベル表示]]=TRUE),テーブル1[[#This Row],[cCa(mg/dL) '[自動計算']_グラフ表示用]],NA())</f>
        <v>#N/A</v>
      </c>
      <c r="Q803" s="130" t="e">
        <f>IF(AND(テーブル1[[#This Row],[P(mg/dL)]]&lt;&gt;"",テーブル1[[#This Row],[ラベル表示]]=TRUE),テーブル1[[#This Row],[P(mg/dL)]],NA())</f>
        <v>#N/A</v>
      </c>
      <c r="R803" s="130" t="e">
        <f>IF(AND(テーブル1[[#This Row],[設定項目]]&lt;&gt;"",テーブル1[[#This Row],[ラベル表示]]=TRUE),テーブル1[[#This Row],[設定項目]],NA())</f>
        <v>#N/A</v>
      </c>
      <c r="S803" s="58" t="e">
        <f>IF(テーブル1[[#This Row],[設定項目]]&gt;=設定!$D$13,テーブル1[[#This Row],[val_J]],NA())</f>
        <v>#N/A</v>
      </c>
      <c r="T803" s="11" t="e">
        <f>IF(テーブル1[[#This Row],[設定項目]]&gt;=設定!$D$13,テーブル1[[#This Row],[val_K]],NA())</f>
        <v>#N/A</v>
      </c>
      <c r="U803" s="11" t="e">
        <f>IF(AND(テーブル1[[#This Row],[設定項目]]&lt;設定!$D$13,テーブル1[[#This Row],[設定項目]]&gt;=設定!$D$12),テーブル1[[#This Row],[val_J]],NA())</f>
        <v>#N/A</v>
      </c>
      <c r="V803" s="11" t="e">
        <f>IF(AND(テーブル1[[#This Row],[設定項目]]&lt;設定!$D$13,テーブル1[[#This Row],[設定項目]]&gt;=設定!$D$12),テーブル1[[#This Row],[val_K]],NA())</f>
        <v>#N/A</v>
      </c>
      <c r="W803" s="11" t="e">
        <f>IF(AND(テーブル1[[#This Row],[設定項目]]&lt;設定!$D$12,テーブル1[[#This Row],[設定項目]]&gt;=設定!$D$11),テーブル1[[#This Row],[val_J]],NA())</f>
        <v>#N/A</v>
      </c>
      <c r="X803" s="11" t="e">
        <f>IF(AND(テーブル1[[#This Row],[設定項目]]&lt;設定!$D$12,テーブル1[[#This Row],[設定項目]]&gt;=設定!$D$11),テーブル1[[#This Row],[val_K]],NA())</f>
        <v>#N/A</v>
      </c>
      <c r="Y803" s="11" t="e">
        <f>IF(AND(テーブル1[[#This Row],[設定項目]]&lt;設定!$D$11,テーブル1[[#This Row],[設定項目]]&gt;=設定!$D$10),テーブル1[[#This Row],[val_J]],NA())</f>
        <v>#N/A</v>
      </c>
      <c r="Z803" s="11" t="e">
        <f>IF(AND(テーブル1[[#This Row],[設定項目]]&lt;設定!$D$11,テーブル1[[#This Row],[設定項目]]&gt;=設定!$D$10),テーブル1[[#This Row],[val_K]],NA())</f>
        <v>#N/A</v>
      </c>
      <c r="AA803" s="11" t="e">
        <f>IF(AND(テーブル1[[#This Row],[設定項目]]&lt;設定!$D$10,テーブル1[[#This Row],[設定項目]]&gt;=設定!$D$9),テーブル1[[#This Row],[val_J]],NA())</f>
        <v>#N/A</v>
      </c>
      <c r="AB803" s="11" t="e">
        <f>IF(AND(テーブル1[[#This Row],[設定項目]]&lt;設定!$D$10,テーブル1[[#This Row],[設定項目]]&gt;=設定!$D$9),テーブル1[[#This Row],[val_K]],NA())</f>
        <v>#N/A</v>
      </c>
      <c r="AC803" s="11" t="e">
        <f>IF(AND(テーブル1[[#This Row],[設定項目]]&lt;設定!$F$8,テーブル1[[#This Row],[設定項目]]&lt;&gt;""),テーブル1[[#This Row],[val_J]],NA())</f>
        <v>#N/A</v>
      </c>
      <c r="AD803" s="11" t="e">
        <f>IF(AND(テーブル1[[#This Row],[設定項目]]&lt;設定!$F$8,テーブル1[[#This Row],[設定項目]]&lt;&gt;""),テーブル1[[#This Row],[val_K]],NA())</f>
        <v>#N/A</v>
      </c>
      <c r="AE803" s="11">
        <f>IF(AND('グラフ(cCa-P)'!$I$11="ON",テーブル1[[#This Row],[ラベル表示]]=TRUE),テーブル1[[#This Row],[名前]],"")</f>
        <v>0</v>
      </c>
      <c r="AF803" s="11">
        <f>IF(AND('グラフ(PTH-cCa,P)'!$I$31="ON",テーブル1[[#This Row],[ラベル表示]]=TRUE),テーブル1[[#This Row],[名前]],"")</f>
        <v>0</v>
      </c>
      <c r="AG803" s="11">
        <f>IF(AND('グラフ(PTH-cCa,P)'!$Y$31="ON",テーブル1[[#This Row],[ラベル表示]]=TRUE),テーブル1[[#This Row],[名前]],"")</f>
        <v>0</v>
      </c>
      <c r="AH803" s="76">
        <f t="shared" si="25"/>
        <v>0</v>
      </c>
    </row>
    <row r="804" spans="2:34" ht="20.399999999999999" customHeight="1" x14ac:dyDescent="0.45">
      <c r="B804" s="129" t="b">
        <v>1</v>
      </c>
      <c r="C804" s="88">
        <f t="shared" si="24"/>
        <v>800</v>
      </c>
      <c r="D804" s="144"/>
      <c r="E804" s="8"/>
      <c r="F804" s="8"/>
      <c r="G804" s="8"/>
      <c r="H804" s="8"/>
      <c r="I804" s="8"/>
      <c r="J804" s="8"/>
      <c r="K804" s="136" t="str">
        <f>テーブル1[[#This Row],[cCa(mg/dL) '[自動計算']_グラフ表示用]]</f>
        <v/>
      </c>
      <c r="L804" s="8"/>
      <c r="M804" s="8"/>
      <c r="N804" s="59"/>
      <c r="O8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4" s="130" t="e">
        <f>IF(AND(テーブル1[[#This Row],[cCa(mg/dL) '[自動計算']_グラフ表示用]]&lt;&gt;"",テーブル1[[#This Row],[ラベル表示]]=TRUE),テーブル1[[#This Row],[cCa(mg/dL) '[自動計算']_グラフ表示用]],NA())</f>
        <v>#N/A</v>
      </c>
      <c r="Q804" s="130" t="e">
        <f>IF(AND(テーブル1[[#This Row],[P(mg/dL)]]&lt;&gt;"",テーブル1[[#This Row],[ラベル表示]]=TRUE),テーブル1[[#This Row],[P(mg/dL)]],NA())</f>
        <v>#N/A</v>
      </c>
      <c r="R804" s="130" t="e">
        <f>IF(AND(テーブル1[[#This Row],[設定項目]]&lt;&gt;"",テーブル1[[#This Row],[ラベル表示]]=TRUE),テーブル1[[#This Row],[設定項目]],NA())</f>
        <v>#N/A</v>
      </c>
      <c r="S804" s="58" t="e">
        <f>IF(テーブル1[[#This Row],[設定項目]]&gt;=設定!$D$13,テーブル1[[#This Row],[val_J]],NA())</f>
        <v>#N/A</v>
      </c>
      <c r="T804" s="11" t="e">
        <f>IF(テーブル1[[#This Row],[設定項目]]&gt;=設定!$D$13,テーブル1[[#This Row],[val_K]],NA())</f>
        <v>#N/A</v>
      </c>
      <c r="U804" s="11" t="e">
        <f>IF(AND(テーブル1[[#This Row],[設定項目]]&lt;設定!$D$13,テーブル1[[#This Row],[設定項目]]&gt;=設定!$D$12),テーブル1[[#This Row],[val_J]],NA())</f>
        <v>#N/A</v>
      </c>
      <c r="V804" s="11" t="e">
        <f>IF(AND(テーブル1[[#This Row],[設定項目]]&lt;設定!$D$13,テーブル1[[#This Row],[設定項目]]&gt;=設定!$D$12),テーブル1[[#This Row],[val_K]],NA())</f>
        <v>#N/A</v>
      </c>
      <c r="W804" s="11" t="e">
        <f>IF(AND(テーブル1[[#This Row],[設定項目]]&lt;設定!$D$12,テーブル1[[#This Row],[設定項目]]&gt;=設定!$D$11),テーブル1[[#This Row],[val_J]],NA())</f>
        <v>#N/A</v>
      </c>
      <c r="X804" s="11" t="e">
        <f>IF(AND(テーブル1[[#This Row],[設定項目]]&lt;設定!$D$12,テーブル1[[#This Row],[設定項目]]&gt;=設定!$D$11),テーブル1[[#This Row],[val_K]],NA())</f>
        <v>#N/A</v>
      </c>
      <c r="Y804" s="11" t="e">
        <f>IF(AND(テーブル1[[#This Row],[設定項目]]&lt;設定!$D$11,テーブル1[[#This Row],[設定項目]]&gt;=設定!$D$10),テーブル1[[#This Row],[val_J]],NA())</f>
        <v>#N/A</v>
      </c>
      <c r="Z804" s="11" t="e">
        <f>IF(AND(テーブル1[[#This Row],[設定項目]]&lt;設定!$D$11,テーブル1[[#This Row],[設定項目]]&gt;=設定!$D$10),テーブル1[[#This Row],[val_K]],NA())</f>
        <v>#N/A</v>
      </c>
      <c r="AA804" s="11" t="e">
        <f>IF(AND(テーブル1[[#This Row],[設定項目]]&lt;設定!$D$10,テーブル1[[#This Row],[設定項目]]&gt;=設定!$D$9),テーブル1[[#This Row],[val_J]],NA())</f>
        <v>#N/A</v>
      </c>
      <c r="AB804" s="11" t="e">
        <f>IF(AND(テーブル1[[#This Row],[設定項目]]&lt;設定!$D$10,テーブル1[[#This Row],[設定項目]]&gt;=設定!$D$9),テーブル1[[#This Row],[val_K]],NA())</f>
        <v>#N/A</v>
      </c>
      <c r="AC804" s="11" t="e">
        <f>IF(AND(テーブル1[[#This Row],[設定項目]]&lt;設定!$F$8,テーブル1[[#This Row],[設定項目]]&lt;&gt;""),テーブル1[[#This Row],[val_J]],NA())</f>
        <v>#N/A</v>
      </c>
      <c r="AD804" s="11" t="e">
        <f>IF(AND(テーブル1[[#This Row],[設定項目]]&lt;設定!$F$8,テーブル1[[#This Row],[設定項目]]&lt;&gt;""),テーブル1[[#This Row],[val_K]],NA())</f>
        <v>#N/A</v>
      </c>
      <c r="AE804" s="11">
        <f>IF(AND('グラフ(cCa-P)'!$I$11="ON",テーブル1[[#This Row],[ラベル表示]]=TRUE),テーブル1[[#This Row],[名前]],"")</f>
        <v>0</v>
      </c>
      <c r="AF804" s="11">
        <f>IF(AND('グラフ(PTH-cCa,P)'!$I$31="ON",テーブル1[[#This Row],[ラベル表示]]=TRUE),テーブル1[[#This Row],[名前]],"")</f>
        <v>0</v>
      </c>
      <c r="AG804" s="11">
        <f>IF(AND('グラフ(PTH-cCa,P)'!$Y$31="ON",テーブル1[[#This Row],[ラベル表示]]=TRUE),テーブル1[[#This Row],[名前]],"")</f>
        <v>0</v>
      </c>
      <c r="AH804" s="76">
        <f t="shared" si="25"/>
        <v>0</v>
      </c>
    </row>
    <row r="805" spans="2:34" ht="20.399999999999999" customHeight="1" x14ac:dyDescent="0.45">
      <c r="B805" s="129" t="b">
        <v>1</v>
      </c>
      <c r="C805" s="88">
        <f t="shared" si="24"/>
        <v>801</v>
      </c>
      <c r="D805" s="144"/>
      <c r="E805" s="8"/>
      <c r="F805" s="8"/>
      <c r="G805" s="8"/>
      <c r="H805" s="8"/>
      <c r="I805" s="8"/>
      <c r="J805" s="8"/>
      <c r="K805" s="136" t="str">
        <f>テーブル1[[#This Row],[cCa(mg/dL) '[自動計算']_グラフ表示用]]</f>
        <v/>
      </c>
      <c r="L805" s="8"/>
      <c r="M805" s="8"/>
      <c r="N805" s="59"/>
      <c r="O8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5" s="130" t="e">
        <f>IF(AND(テーブル1[[#This Row],[cCa(mg/dL) '[自動計算']_グラフ表示用]]&lt;&gt;"",テーブル1[[#This Row],[ラベル表示]]=TRUE),テーブル1[[#This Row],[cCa(mg/dL) '[自動計算']_グラフ表示用]],NA())</f>
        <v>#N/A</v>
      </c>
      <c r="Q805" s="130" t="e">
        <f>IF(AND(テーブル1[[#This Row],[P(mg/dL)]]&lt;&gt;"",テーブル1[[#This Row],[ラベル表示]]=TRUE),テーブル1[[#This Row],[P(mg/dL)]],NA())</f>
        <v>#N/A</v>
      </c>
      <c r="R805" s="130" t="e">
        <f>IF(AND(テーブル1[[#This Row],[設定項目]]&lt;&gt;"",テーブル1[[#This Row],[ラベル表示]]=TRUE),テーブル1[[#This Row],[設定項目]],NA())</f>
        <v>#N/A</v>
      </c>
      <c r="S805" s="58" t="e">
        <f>IF(テーブル1[[#This Row],[設定項目]]&gt;=設定!$D$13,テーブル1[[#This Row],[val_J]],NA())</f>
        <v>#N/A</v>
      </c>
      <c r="T805" s="11" t="e">
        <f>IF(テーブル1[[#This Row],[設定項目]]&gt;=設定!$D$13,テーブル1[[#This Row],[val_K]],NA())</f>
        <v>#N/A</v>
      </c>
      <c r="U805" s="11" t="e">
        <f>IF(AND(テーブル1[[#This Row],[設定項目]]&lt;設定!$D$13,テーブル1[[#This Row],[設定項目]]&gt;=設定!$D$12),テーブル1[[#This Row],[val_J]],NA())</f>
        <v>#N/A</v>
      </c>
      <c r="V805" s="11" t="e">
        <f>IF(AND(テーブル1[[#This Row],[設定項目]]&lt;設定!$D$13,テーブル1[[#This Row],[設定項目]]&gt;=設定!$D$12),テーブル1[[#This Row],[val_K]],NA())</f>
        <v>#N/A</v>
      </c>
      <c r="W805" s="11" t="e">
        <f>IF(AND(テーブル1[[#This Row],[設定項目]]&lt;設定!$D$12,テーブル1[[#This Row],[設定項目]]&gt;=設定!$D$11),テーブル1[[#This Row],[val_J]],NA())</f>
        <v>#N/A</v>
      </c>
      <c r="X805" s="11" t="e">
        <f>IF(AND(テーブル1[[#This Row],[設定項目]]&lt;設定!$D$12,テーブル1[[#This Row],[設定項目]]&gt;=設定!$D$11),テーブル1[[#This Row],[val_K]],NA())</f>
        <v>#N/A</v>
      </c>
      <c r="Y805" s="11" t="e">
        <f>IF(AND(テーブル1[[#This Row],[設定項目]]&lt;設定!$D$11,テーブル1[[#This Row],[設定項目]]&gt;=設定!$D$10),テーブル1[[#This Row],[val_J]],NA())</f>
        <v>#N/A</v>
      </c>
      <c r="Z805" s="11" t="e">
        <f>IF(AND(テーブル1[[#This Row],[設定項目]]&lt;設定!$D$11,テーブル1[[#This Row],[設定項目]]&gt;=設定!$D$10),テーブル1[[#This Row],[val_K]],NA())</f>
        <v>#N/A</v>
      </c>
      <c r="AA805" s="11" t="e">
        <f>IF(AND(テーブル1[[#This Row],[設定項目]]&lt;設定!$D$10,テーブル1[[#This Row],[設定項目]]&gt;=設定!$D$9),テーブル1[[#This Row],[val_J]],NA())</f>
        <v>#N/A</v>
      </c>
      <c r="AB805" s="11" t="e">
        <f>IF(AND(テーブル1[[#This Row],[設定項目]]&lt;設定!$D$10,テーブル1[[#This Row],[設定項目]]&gt;=設定!$D$9),テーブル1[[#This Row],[val_K]],NA())</f>
        <v>#N/A</v>
      </c>
      <c r="AC805" s="11" t="e">
        <f>IF(AND(テーブル1[[#This Row],[設定項目]]&lt;設定!$F$8,テーブル1[[#This Row],[設定項目]]&lt;&gt;""),テーブル1[[#This Row],[val_J]],NA())</f>
        <v>#N/A</v>
      </c>
      <c r="AD805" s="11" t="e">
        <f>IF(AND(テーブル1[[#This Row],[設定項目]]&lt;設定!$F$8,テーブル1[[#This Row],[設定項目]]&lt;&gt;""),テーブル1[[#This Row],[val_K]],NA())</f>
        <v>#N/A</v>
      </c>
      <c r="AE805" s="11">
        <f>IF(AND('グラフ(cCa-P)'!$I$11="ON",テーブル1[[#This Row],[ラベル表示]]=TRUE),テーブル1[[#This Row],[名前]],"")</f>
        <v>0</v>
      </c>
      <c r="AF805" s="11">
        <f>IF(AND('グラフ(PTH-cCa,P)'!$I$31="ON",テーブル1[[#This Row],[ラベル表示]]=TRUE),テーブル1[[#This Row],[名前]],"")</f>
        <v>0</v>
      </c>
      <c r="AG805" s="11">
        <f>IF(AND('グラフ(PTH-cCa,P)'!$Y$31="ON",テーブル1[[#This Row],[ラベル表示]]=TRUE),テーブル1[[#This Row],[名前]],"")</f>
        <v>0</v>
      </c>
      <c r="AH805" s="76">
        <f t="shared" si="25"/>
        <v>0</v>
      </c>
    </row>
    <row r="806" spans="2:34" ht="20.399999999999999" customHeight="1" x14ac:dyDescent="0.45">
      <c r="B806" s="129" t="b">
        <v>1</v>
      </c>
      <c r="C806" s="88">
        <f t="shared" si="24"/>
        <v>802</v>
      </c>
      <c r="D806" s="144"/>
      <c r="E806" s="8"/>
      <c r="F806" s="8"/>
      <c r="G806" s="8"/>
      <c r="H806" s="8"/>
      <c r="I806" s="8"/>
      <c r="J806" s="8"/>
      <c r="K806" s="136" t="str">
        <f>テーブル1[[#This Row],[cCa(mg/dL) '[自動計算']_グラフ表示用]]</f>
        <v/>
      </c>
      <c r="L806" s="8"/>
      <c r="M806" s="8"/>
      <c r="N806" s="59"/>
      <c r="O8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6" s="130" t="e">
        <f>IF(AND(テーブル1[[#This Row],[cCa(mg/dL) '[自動計算']_グラフ表示用]]&lt;&gt;"",テーブル1[[#This Row],[ラベル表示]]=TRUE),テーブル1[[#This Row],[cCa(mg/dL) '[自動計算']_グラフ表示用]],NA())</f>
        <v>#N/A</v>
      </c>
      <c r="Q806" s="130" t="e">
        <f>IF(AND(テーブル1[[#This Row],[P(mg/dL)]]&lt;&gt;"",テーブル1[[#This Row],[ラベル表示]]=TRUE),テーブル1[[#This Row],[P(mg/dL)]],NA())</f>
        <v>#N/A</v>
      </c>
      <c r="R806" s="130" t="e">
        <f>IF(AND(テーブル1[[#This Row],[設定項目]]&lt;&gt;"",テーブル1[[#This Row],[ラベル表示]]=TRUE),テーブル1[[#This Row],[設定項目]],NA())</f>
        <v>#N/A</v>
      </c>
      <c r="S806" s="58" t="e">
        <f>IF(テーブル1[[#This Row],[設定項目]]&gt;=設定!$D$13,テーブル1[[#This Row],[val_J]],NA())</f>
        <v>#N/A</v>
      </c>
      <c r="T806" s="11" t="e">
        <f>IF(テーブル1[[#This Row],[設定項目]]&gt;=設定!$D$13,テーブル1[[#This Row],[val_K]],NA())</f>
        <v>#N/A</v>
      </c>
      <c r="U806" s="11" t="e">
        <f>IF(AND(テーブル1[[#This Row],[設定項目]]&lt;設定!$D$13,テーブル1[[#This Row],[設定項目]]&gt;=設定!$D$12),テーブル1[[#This Row],[val_J]],NA())</f>
        <v>#N/A</v>
      </c>
      <c r="V806" s="11" t="e">
        <f>IF(AND(テーブル1[[#This Row],[設定項目]]&lt;設定!$D$13,テーブル1[[#This Row],[設定項目]]&gt;=設定!$D$12),テーブル1[[#This Row],[val_K]],NA())</f>
        <v>#N/A</v>
      </c>
      <c r="W806" s="11" t="e">
        <f>IF(AND(テーブル1[[#This Row],[設定項目]]&lt;設定!$D$12,テーブル1[[#This Row],[設定項目]]&gt;=設定!$D$11),テーブル1[[#This Row],[val_J]],NA())</f>
        <v>#N/A</v>
      </c>
      <c r="X806" s="11" t="e">
        <f>IF(AND(テーブル1[[#This Row],[設定項目]]&lt;設定!$D$12,テーブル1[[#This Row],[設定項目]]&gt;=設定!$D$11),テーブル1[[#This Row],[val_K]],NA())</f>
        <v>#N/A</v>
      </c>
      <c r="Y806" s="11" t="e">
        <f>IF(AND(テーブル1[[#This Row],[設定項目]]&lt;設定!$D$11,テーブル1[[#This Row],[設定項目]]&gt;=設定!$D$10),テーブル1[[#This Row],[val_J]],NA())</f>
        <v>#N/A</v>
      </c>
      <c r="Z806" s="11" t="e">
        <f>IF(AND(テーブル1[[#This Row],[設定項目]]&lt;設定!$D$11,テーブル1[[#This Row],[設定項目]]&gt;=設定!$D$10),テーブル1[[#This Row],[val_K]],NA())</f>
        <v>#N/A</v>
      </c>
      <c r="AA806" s="11" t="e">
        <f>IF(AND(テーブル1[[#This Row],[設定項目]]&lt;設定!$D$10,テーブル1[[#This Row],[設定項目]]&gt;=設定!$D$9),テーブル1[[#This Row],[val_J]],NA())</f>
        <v>#N/A</v>
      </c>
      <c r="AB806" s="11" t="e">
        <f>IF(AND(テーブル1[[#This Row],[設定項目]]&lt;設定!$D$10,テーブル1[[#This Row],[設定項目]]&gt;=設定!$D$9),テーブル1[[#This Row],[val_K]],NA())</f>
        <v>#N/A</v>
      </c>
      <c r="AC806" s="11" t="e">
        <f>IF(AND(テーブル1[[#This Row],[設定項目]]&lt;設定!$F$8,テーブル1[[#This Row],[設定項目]]&lt;&gt;""),テーブル1[[#This Row],[val_J]],NA())</f>
        <v>#N/A</v>
      </c>
      <c r="AD806" s="11" t="e">
        <f>IF(AND(テーブル1[[#This Row],[設定項目]]&lt;設定!$F$8,テーブル1[[#This Row],[設定項目]]&lt;&gt;""),テーブル1[[#This Row],[val_K]],NA())</f>
        <v>#N/A</v>
      </c>
      <c r="AE806" s="11">
        <f>IF(AND('グラフ(cCa-P)'!$I$11="ON",テーブル1[[#This Row],[ラベル表示]]=TRUE),テーブル1[[#This Row],[名前]],"")</f>
        <v>0</v>
      </c>
      <c r="AF806" s="11">
        <f>IF(AND('グラフ(PTH-cCa,P)'!$I$31="ON",テーブル1[[#This Row],[ラベル表示]]=TRUE),テーブル1[[#This Row],[名前]],"")</f>
        <v>0</v>
      </c>
      <c r="AG806" s="11">
        <f>IF(AND('グラフ(PTH-cCa,P)'!$Y$31="ON",テーブル1[[#This Row],[ラベル表示]]=TRUE),テーブル1[[#This Row],[名前]],"")</f>
        <v>0</v>
      </c>
      <c r="AH806" s="76">
        <f t="shared" si="25"/>
        <v>0</v>
      </c>
    </row>
    <row r="807" spans="2:34" ht="20.399999999999999" customHeight="1" x14ac:dyDescent="0.45">
      <c r="B807" s="129" t="b">
        <v>1</v>
      </c>
      <c r="C807" s="88">
        <f t="shared" si="24"/>
        <v>803</v>
      </c>
      <c r="D807" s="144"/>
      <c r="E807" s="8"/>
      <c r="F807" s="8"/>
      <c r="G807" s="8"/>
      <c r="H807" s="8"/>
      <c r="I807" s="8"/>
      <c r="J807" s="8"/>
      <c r="K807" s="136" t="str">
        <f>テーブル1[[#This Row],[cCa(mg/dL) '[自動計算']_グラフ表示用]]</f>
        <v/>
      </c>
      <c r="L807" s="8"/>
      <c r="M807" s="8"/>
      <c r="N807" s="59"/>
      <c r="O8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7" s="130" t="e">
        <f>IF(AND(テーブル1[[#This Row],[cCa(mg/dL) '[自動計算']_グラフ表示用]]&lt;&gt;"",テーブル1[[#This Row],[ラベル表示]]=TRUE),テーブル1[[#This Row],[cCa(mg/dL) '[自動計算']_グラフ表示用]],NA())</f>
        <v>#N/A</v>
      </c>
      <c r="Q807" s="130" t="e">
        <f>IF(AND(テーブル1[[#This Row],[P(mg/dL)]]&lt;&gt;"",テーブル1[[#This Row],[ラベル表示]]=TRUE),テーブル1[[#This Row],[P(mg/dL)]],NA())</f>
        <v>#N/A</v>
      </c>
      <c r="R807" s="130" t="e">
        <f>IF(AND(テーブル1[[#This Row],[設定項目]]&lt;&gt;"",テーブル1[[#This Row],[ラベル表示]]=TRUE),テーブル1[[#This Row],[設定項目]],NA())</f>
        <v>#N/A</v>
      </c>
      <c r="S807" s="58" t="e">
        <f>IF(テーブル1[[#This Row],[設定項目]]&gt;=設定!$D$13,テーブル1[[#This Row],[val_J]],NA())</f>
        <v>#N/A</v>
      </c>
      <c r="T807" s="11" t="e">
        <f>IF(テーブル1[[#This Row],[設定項目]]&gt;=設定!$D$13,テーブル1[[#This Row],[val_K]],NA())</f>
        <v>#N/A</v>
      </c>
      <c r="U807" s="11" t="e">
        <f>IF(AND(テーブル1[[#This Row],[設定項目]]&lt;設定!$D$13,テーブル1[[#This Row],[設定項目]]&gt;=設定!$D$12),テーブル1[[#This Row],[val_J]],NA())</f>
        <v>#N/A</v>
      </c>
      <c r="V807" s="11" t="e">
        <f>IF(AND(テーブル1[[#This Row],[設定項目]]&lt;設定!$D$13,テーブル1[[#This Row],[設定項目]]&gt;=設定!$D$12),テーブル1[[#This Row],[val_K]],NA())</f>
        <v>#N/A</v>
      </c>
      <c r="W807" s="11" t="e">
        <f>IF(AND(テーブル1[[#This Row],[設定項目]]&lt;設定!$D$12,テーブル1[[#This Row],[設定項目]]&gt;=設定!$D$11),テーブル1[[#This Row],[val_J]],NA())</f>
        <v>#N/A</v>
      </c>
      <c r="X807" s="11" t="e">
        <f>IF(AND(テーブル1[[#This Row],[設定項目]]&lt;設定!$D$12,テーブル1[[#This Row],[設定項目]]&gt;=設定!$D$11),テーブル1[[#This Row],[val_K]],NA())</f>
        <v>#N/A</v>
      </c>
      <c r="Y807" s="11" t="e">
        <f>IF(AND(テーブル1[[#This Row],[設定項目]]&lt;設定!$D$11,テーブル1[[#This Row],[設定項目]]&gt;=設定!$D$10),テーブル1[[#This Row],[val_J]],NA())</f>
        <v>#N/A</v>
      </c>
      <c r="Z807" s="11" t="e">
        <f>IF(AND(テーブル1[[#This Row],[設定項目]]&lt;設定!$D$11,テーブル1[[#This Row],[設定項目]]&gt;=設定!$D$10),テーブル1[[#This Row],[val_K]],NA())</f>
        <v>#N/A</v>
      </c>
      <c r="AA807" s="11" t="e">
        <f>IF(AND(テーブル1[[#This Row],[設定項目]]&lt;設定!$D$10,テーブル1[[#This Row],[設定項目]]&gt;=設定!$D$9),テーブル1[[#This Row],[val_J]],NA())</f>
        <v>#N/A</v>
      </c>
      <c r="AB807" s="11" t="e">
        <f>IF(AND(テーブル1[[#This Row],[設定項目]]&lt;設定!$D$10,テーブル1[[#This Row],[設定項目]]&gt;=設定!$D$9),テーブル1[[#This Row],[val_K]],NA())</f>
        <v>#N/A</v>
      </c>
      <c r="AC807" s="11" t="e">
        <f>IF(AND(テーブル1[[#This Row],[設定項目]]&lt;設定!$F$8,テーブル1[[#This Row],[設定項目]]&lt;&gt;""),テーブル1[[#This Row],[val_J]],NA())</f>
        <v>#N/A</v>
      </c>
      <c r="AD807" s="11" t="e">
        <f>IF(AND(テーブル1[[#This Row],[設定項目]]&lt;設定!$F$8,テーブル1[[#This Row],[設定項目]]&lt;&gt;""),テーブル1[[#This Row],[val_K]],NA())</f>
        <v>#N/A</v>
      </c>
      <c r="AE807" s="11">
        <f>IF(AND('グラフ(cCa-P)'!$I$11="ON",テーブル1[[#This Row],[ラベル表示]]=TRUE),テーブル1[[#This Row],[名前]],"")</f>
        <v>0</v>
      </c>
      <c r="AF807" s="11">
        <f>IF(AND('グラフ(PTH-cCa,P)'!$I$31="ON",テーブル1[[#This Row],[ラベル表示]]=TRUE),テーブル1[[#This Row],[名前]],"")</f>
        <v>0</v>
      </c>
      <c r="AG807" s="11">
        <f>IF(AND('グラフ(PTH-cCa,P)'!$Y$31="ON",テーブル1[[#This Row],[ラベル表示]]=TRUE),テーブル1[[#This Row],[名前]],"")</f>
        <v>0</v>
      </c>
      <c r="AH807" s="76">
        <f t="shared" si="25"/>
        <v>0</v>
      </c>
    </row>
    <row r="808" spans="2:34" ht="20.399999999999999" customHeight="1" x14ac:dyDescent="0.45">
      <c r="B808" s="129" t="b">
        <v>1</v>
      </c>
      <c r="C808" s="88">
        <f t="shared" si="24"/>
        <v>804</v>
      </c>
      <c r="D808" s="144"/>
      <c r="E808" s="8"/>
      <c r="F808" s="8"/>
      <c r="G808" s="8"/>
      <c r="H808" s="8"/>
      <c r="I808" s="8"/>
      <c r="J808" s="8"/>
      <c r="K808" s="136" t="str">
        <f>テーブル1[[#This Row],[cCa(mg/dL) '[自動計算']_グラフ表示用]]</f>
        <v/>
      </c>
      <c r="L808" s="8"/>
      <c r="M808" s="8"/>
      <c r="N808" s="59"/>
      <c r="O8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8" s="130" t="e">
        <f>IF(AND(テーブル1[[#This Row],[cCa(mg/dL) '[自動計算']_グラフ表示用]]&lt;&gt;"",テーブル1[[#This Row],[ラベル表示]]=TRUE),テーブル1[[#This Row],[cCa(mg/dL) '[自動計算']_グラフ表示用]],NA())</f>
        <v>#N/A</v>
      </c>
      <c r="Q808" s="130" t="e">
        <f>IF(AND(テーブル1[[#This Row],[P(mg/dL)]]&lt;&gt;"",テーブル1[[#This Row],[ラベル表示]]=TRUE),テーブル1[[#This Row],[P(mg/dL)]],NA())</f>
        <v>#N/A</v>
      </c>
      <c r="R808" s="130" t="e">
        <f>IF(AND(テーブル1[[#This Row],[設定項目]]&lt;&gt;"",テーブル1[[#This Row],[ラベル表示]]=TRUE),テーブル1[[#This Row],[設定項目]],NA())</f>
        <v>#N/A</v>
      </c>
      <c r="S808" s="58" t="e">
        <f>IF(テーブル1[[#This Row],[設定項目]]&gt;=設定!$D$13,テーブル1[[#This Row],[val_J]],NA())</f>
        <v>#N/A</v>
      </c>
      <c r="T808" s="11" t="e">
        <f>IF(テーブル1[[#This Row],[設定項目]]&gt;=設定!$D$13,テーブル1[[#This Row],[val_K]],NA())</f>
        <v>#N/A</v>
      </c>
      <c r="U808" s="11" t="e">
        <f>IF(AND(テーブル1[[#This Row],[設定項目]]&lt;設定!$D$13,テーブル1[[#This Row],[設定項目]]&gt;=設定!$D$12),テーブル1[[#This Row],[val_J]],NA())</f>
        <v>#N/A</v>
      </c>
      <c r="V808" s="11" t="e">
        <f>IF(AND(テーブル1[[#This Row],[設定項目]]&lt;設定!$D$13,テーブル1[[#This Row],[設定項目]]&gt;=設定!$D$12),テーブル1[[#This Row],[val_K]],NA())</f>
        <v>#N/A</v>
      </c>
      <c r="W808" s="11" t="e">
        <f>IF(AND(テーブル1[[#This Row],[設定項目]]&lt;設定!$D$12,テーブル1[[#This Row],[設定項目]]&gt;=設定!$D$11),テーブル1[[#This Row],[val_J]],NA())</f>
        <v>#N/A</v>
      </c>
      <c r="X808" s="11" t="e">
        <f>IF(AND(テーブル1[[#This Row],[設定項目]]&lt;設定!$D$12,テーブル1[[#This Row],[設定項目]]&gt;=設定!$D$11),テーブル1[[#This Row],[val_K]],NA())</f>
        <v>#N/A</v>
      </c>
      <c r="Y808" s="11" t="e">
        <f>IF(AND(テーブル1[[#This Row],[設定項目]]&lt;設定!$D$11,テーブル1[[#This Row],[設定項目]]&gt;=設定!$D$10),テーブル1[[#This Row],[val_J]],NA())</f>
        <v>#N/A</v>
      </c>
      <c r="Z808" s="11" t="e">
        <f>IF(AND(テーブル1[[#This Row],[設定項目]]&lt;設定!$D$11,テーブル1[[#This Row],[設定項目]]&gt;=設定!$D$10),テーブル1[[#This Row],[val_K]],NA())</f>
        <v>#N/A</v>
      </c>
      <c r="AA808" s="11" t="e">
        <f>IF(AND(テーブル1[[#This Row],[設定項目]]&lt;設定!$D$10,テーブル1[[#This Row],[設定項目]]&gt;=設定!$D$9),テーブル1[[#This Row],[val_J]],NA())</f>
        <v>#N/A</v>
      </c>
      <c r="AB808" s="11" t="e">
        <f>IF(AND(テーブル1[[#This Row],[設定項目]]&lt;設定!$D$10,テーブル1[[#This Row],[設定項目]]&gt;=設定!$D$9),テーブル1[[#This Row],[val_K]],NA())</f>
        <v>#N/A</v>
      </c>
      <c r="AC808" s="11" t="e">
        <f>IF(AND(テーブル1[[#This Row],[設定項目]]&lt;設定!$F$8,テーブル1[[#This Row],[設定項目]]&lt;&gt;""),テーブル1[[#This Row],[val_J]],NA())</f>
        <v>#N/A</v>
      </c>
      <c r="AD808" s="11" t="e">
        <f>IF(AND(テーブル1[[#This Row],[設定項目]]&lt;設定!$F$8,テーブル1[[#This Row],[設定項目]]&lt;&gt;""),テーブル1[[#This Row],[val_K]],NA())</f>
        <v>#N/A</v>
      </c>
      <c r="AE808" s="11">
        <f>IF(AND('グラフ(cCa-P)'!$I$11="ON",テーブル1[[#This Row],[ラベル表示]]=TRUE),テーブル1[[#This Row],[名前]],"")</f>
        <v>0</v>
      </c>
      <c r="AF808" s="11">
        <f>IF(AND('グラフ(PTH-cCa,P)'!$I$31="ON",テーブル1[[#This Row],[ラベル表示]]=TRUE),テーブル1[[#This Row],[名前]],"")</f>
        <v>0</v>
      </c>
      <c r="AG808" s="11">
        <f>IF(AND('グラフ(PTH-cCa,P)'!$Y$31="ON",テーブル1[[#This Row],[ラベル表示]]=TRUE),テーブル1[[#This Row],[名前]],"")</f>
        <v>0</v>
      </c>
      <c r="AH808" s="76">
        <f t="shared" si="25"/>
        <v>0</v>
      </c>
    </row>
    <row r="809" spans="2:34" ht="20.399999999999999" customHeight="1" x14ac:dyDescent="0.45">
      <c r="B809" s="129" t="b">
        <v>1</v>
      </c>
      <c r="C809" s="88">
        <f t="shared" si="24"/>
        <v>805</v>
      </c>
      <c r="D809" s="144"/>
      <c r="E809" s="8"/>
      <c r="F809" s="8"/>
      <c r="G809" s="8"/>
      <c r="H809" s="8"/>
      <c r="I809" s="8"/>
      <c r="J809" s="8"/>
      <c r="K809" s="136" t="str">
        <f>テーブル1[[#This Row],[cCa(mg/dL) '[自動計算']_グラフ表示用]]</f>
        <v/>
      </c>
      <c r="L809" s="8"/>
      <c r="M809" s="8"/>
      <c r="N809" s="59"/>
      <c r="O8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09" s="130" t="e">
        <f>IF(AND(テーブル1[[#This Row],[cCa(mg/dL) '[自動計算']_グラフ表示用]]&lt;&gt;"",テーブル1[[#This Row],[ラベル表示]]=TRUE),テーブル1[[#This Row],[cCa(mg/dL) '[自動計算']_グラフ表示用]],NA())</f>
        <v>#N/A</v>
      </c>
      <c r="Q809" s="130" t="e">
        <f>IF(AND(テーブル1[[#This Row],[P(mg/dL)]]&lt;&gt;"",テーブル1[[#This Row],[ラベル表示]]=TRUE),テーブル1[[#This Row],[P(mg/dL)]],NA())</f>
        <v>#N/A</v>
      </c>
      <c r="R809" s="130" t="e">
        <f>IF(AND(テーブル1[[#This Row],[設定項目]]&lt;&gt;"",テーブル1[[#This Row],[ラベル表示]]=TRUE),テーブル1[[#This Row],[設定項目]],NA())</f>
        <v>#N/A</v>
      </c>
      <c r="S809" s="58" t="e">
        <f>IF(テーブル1[[#This Row],[設定項目]]&gt;=設定!$D$13,テーブル1[[#This Row],[val_J]],NA())</f>
        <v>#N/A</v>
      </c>
      <c r="T809" s="11" t="e">
        <f>IF(テーブル1[[#This Row],[設定項目]]&gt;=設定!$D$13,テーブル1[[#This Row],[val_K]],NA())</f>
        <v>#N/A</v>
      </c>
      <c r="U809" s="11" t="e">
        <f>IF(AND(テーブル1[[#This Row],[設定項目]]&lt;設定!$D$13,テーブル1[[#This Row],[設定項目]]&gt;=設定!$D$12),テーブル1[[#This Row],[val_J]],NA())</f>
        <v>#N/A</v>
      </c>
      <c r="V809" s="11" t="e">
        <f>IF(AND(テーブル1[[#This Row],[設定項目]]&lt;設定!$D$13,テーブル1[[#This Row],[設定項目]]&gt;=設定!$D$12),テーブル1[[#This Row],[val_K]],NA())</f>
        <v>#N/A</v>
      </c>
      <c r="W809" s="11" t="e">
        <f>IF(AND(テーブル1[[#This Row],[設定項目]]&lt;設定!$D$12,テーブル1[[#This Row],[設定項目]]&gt;=設定!$D$11),テーブル1[[#This Row],[val_J]],NA())</f>
        <v>#N/A</v>
      </c>
      <c r="X809" s="11" t="e">
        <f>IF(AND(テーブル1[[#This Row],[設定項目]]&lt;設定!$D$12,テーブル1[[#This Row],[設定項目]]&gt;=設定!$D$11),テーブル1[[#This Row],[val_K]],NA())</f>
        <v>#N/A</v>
      </c>
      <c r="Y809" s="11" t="e">
        <f>IF(AND(テーブル1[[#This Row],[設定項目]]&lt;設定!$D$11,テーブル1[[#This Row],[設定項目]]&gt;=設定!$D$10),テーブル1[[#This Row],[val_J]],NA())</f>
        <v>#N/A</v>
      </c>
      <c r="Z809" s="11" t="e">
        <f>IF(AND(テーブル1[[#This Row],[設定項目]]&lt;設定!$D$11,テーブル1[[#This Row],[設定項目]]&gt;=設定!$D$10),テーブル1[[#This Row],[val_K]],NA())</f>
        <v>#N/A</v>
      </c>
      <c r="AA809" s="11" t="e">
        <f>IF(AND(テーブル1[[#This Row],[設定項目]]&lt;設定!$D$10,テーブル1[[#This Row],[設定項目]]&gt;=設定!$D$9),テーブル1[[#This Row],[val_J]],NA())</f>
        <v>#N/A</v>
      </c>
      <c r="AB809" s="11" t="e">
        <f>IF(AND(テーブル1[[#This Row],[設定項目]]&lt;設定!$D$10,テーブル1[[#This Row],[設定項目]]&gt;=設定!$D$9),テーブル1[[#This Row],[val_K]],NA())</f>
        <v>#N/A</v>
      </c>
      <c r="AC809" s="11" t="e">
        <f>IF(AND(テーブル1[[#This Row],[設定項目]]&lt;設定!$F$8,テーブル1[[#This Row],[設定項目]]&lt;&gt;""),テーブル1[[#This Row],[val_J]],NA())</f>
        <v>#N/A</v>
      </c>
      <c r="AD809" s="11" t="e">
        <f>IF(AND(テーブル1[[#This Row],[設定項目]]&lt;設定!$F$8,テーブル1[[#This Row],[設定項目]]&lt;&gt;""),テーブル1[[#This Row],[val_K]],NA())</f>
        <v>#N/A</v>
      </c>
      <c r="AE809" s="11">
        <f>IF(AND('グラフ(cCa-P)'!$I$11="ON",テーブル1[[#This Row],[ラベル表示]]=TRUE),テーブル1[[#This Row],[名前]],"")</f>
        <v>0</v>
      </c>
      <c r="AF809" s="11">
        <f>IF(AND('グラフ(PTH-cCa,P)'!$I$31="ON",テーブル1[[#This Row],[ラベル表示]]=TRUE),テーブル1[[#This Row],[名前]],"")</f>
        <v>0</v>
      </c>
      <c r="AG809" s="11">
        <f>IF(AND('グラフ(PTH-cCa,P)'!$Y$31="ON",テーブル1[[#This Row],[ラベル表示]]=TRUE),テーブル1[[#This Row],[名前]],"")</f>
        <v>0</v>
      </c>
      <c r="AH809" s="76">
        <f t="shared" si="25"/>
        <v>0</v>
      </c>
    </row>
    <row r="810" spans="2:34" ht="20.399999999999999" customHeight="1" x14ac:dyDescent="0.45">
      <c r="B810" s="129" t="b">
        <v>1</v>
      </c>
      <c r="C810" s="88">
        <f t="shared" si="24"/>
        <v>806</v>
      </c>
      <c r="D810" s="144"/>
      <c r="E810" s="8"/>
      <c r="F810" s="8"/>
      <c r="G810" s="8"/>
      <c r="H810" s="8"/>
      <c r="I810" s="8"/>
      <c r="J810" s="8"/>
      <c r="K810" s="136" t="str">
        <f>テーブル1[[#This Row],[cCa(mg/dL) '[自動計算']_グラフ表示用]]</f>
        <v/>
      </c>
      <c r="L810" s="8"/>
      <c r="M810" s="8"/>
      <c r="N810" s="59"/>
      <c r="O8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0" s="130" t="e">
        <f>IF(AND(テーブル1[[#This Row],[cCa(mg/dL) '[自動計算']_グラフ表示用]]&lt;&gt;"",テーブル1[[#This Row],[ラベル表示]]=TRUE),テーブル1[[#This Row],[cCa(mg/dL) '[自動計算']_グラフ表示用]],NA())</f>
        <v>#N/A</v>
      </c>
      <c r="Q810" s="130" t="e">
        <f>IF(AND(テーブル1[[#This Row],[P(mg/dL)]]&lt;&gt;"",テーブル1[[#This Row],[ラベル表示]]=TRUE),テーブル1[[#This Row],[P(mg/dL)]],NA())</f>
        <v>#N/A</v>
      </c>
      <c r="R810" s="130" t="e">
        <f>IF(AND(テーブル1[[#This Row],[設定項目]]&lt;&gt;"",テーブル1[[#This Row],[ラベル表示]]=TRUE),テーブル1[[#This Row],[設定項目]],NA())</f>
        <v>#N/A</v>
      </c>
      <c r="S810" s="58" t="e">
        <f>IF(テーブル1[[#This Row],[設定項目]]&gt;=設定!$D$13,テーブル1[[#This Row],[val_J]],NA())</f>
        <v>#N/A</v>
      </c>
      <c r="T810" s="11" t="e">
        <f>IF(テーブル1[[#This Row],[設定項目]]&gt;=設定!$D$13,テーブル1[[#This Row],[val_K]],NA())</f>
        <v>#N/A</v>
      </c>
      <c r="U810" s="11" t="e">
        <f>IF(AND(テーブル1[[#This Row],[設定項目]]&lt;設定!$D$13,テーブル1[[#This Row],[設定項目]]&gt;=設定!$D$12),テーブル1[[#This Row],[val_J]],NA())</f>
        <v>#N/A</v>
      </c>
      <c r="V810" s="11" t="e">
        <f>IF(AND(テーブル1[[#This Row],[設定項目]]&lt;設定!$D$13,テーブル1[[#This Row],[設定項目]]&gt;=設定!$D$12),テーブル1[[#This Row],[val_K]],NA())</f>
        <v>#N/A</v>
      </c>
      <c r="W810" s="11" t="e">
        <f>IF(AND(テーブル1[[#This Row],[設定項目]]&lt;設定!$D$12,テーブル1[[#This Row],[設定項目]]&gt;=設定!$D$11),テーブル1[[#This Row],[val_J]],NA())</f>
        <v>#N/A</v>
      </c>
      <c r="X810" s="11" t="e">
        <f>IF(AND(テーブル1[[#This Row],[設定項目]]&lt;設定!$D$12,テーブル1[[#This Row],[設定項目]]&gt;=設定!$D$11),テーブル1[[#This Row],[val_K]],NA())</f>
        <v>#N/A</v>
      </c>
      <c r="Y810" s="11" t="e">
        <f>IF(AND(テーブル1[[#This Row],[設定項目]]&lt;設定!$D$11,テーブル1[[#This Row],[設定項目]]&gt;=設定!$D$10),テーブル1[[#This Row],[val_J]],NA())</f>
        <v>#N/A</v>
      </c>
      <c r="Z810" s="11" t="e">
        <f>IF(AND(テーブル1[[#This Row],[設定項目]]&lt;設定!$D$11,テーブル1[[#This Row],[設定項目]]&gt;=設定!$D$10),テーブル1[[#This Row],[val_K]],NA())</f>
        <v>#N/A</v>
      </c>
      <c r="AA810" s="11" t="e">
        <f>IF(AND(テーブル1[[#This Row],[設定項目]]&lt;設定!$D$10,テーブル1[[#This Row],[設定項目]]&gt;=設定!$D$9),テーブル1[[#This Row],[val_J]],NA())</f>
        <v>#N/A</v>
      </c>
      <c r="AB810" s="11" t="e">
        <f>IF(AND(テーブル1[[#This Row],[設定項目]]&lt;設定!$D$10,テーブル1[[#This Row],[設定項目]]&gt;=設定!$D$9),テーブル1[[#This Row],[val_K]],NA())</f>
        <v>#N/A</v>
      </c>
      <c r="AC810" s="11" t="e">
        <f>IF(AND(テーブル1[[#This Row],[設定項目]]&lt;設定!$F$8,テーブル1[[#This Row],[設定項目]]&lt;&gt;""),テーブル1[[#This Row],[val_J]],NA())</f>
        <v>#N/A</v>
      </c>
      <c r="AD810" s="11" t="e">
        <f>IF(AND(テーブル1[[#This Row],[設定項目]]&lt;設定!$F$8,テーブル1[[#This Row],[設定項目]]&lt;&gt;""),テーブル1[[#This Row],[val_K]],NA())</f>
        <v>#N/A</v>
      </c>
      <c r="AE810" s="11">
        <f>IF(AND('グラフ(cCa-P)'!$I$11="ON",テーブル1[[#This Row],[ラベル表示]]=TRUE),テーブル1[[#This Row],[名前]],"")</f>
        <v>0</v>
      </c>
      <c r="AF810" s="11">
        <f>IF(AND('グラフ(PTH-cCa,P)'!$I$31="ON",テーブル1[[#This Row],[ラベル表示]]=TRUE),テーブル1[[#This Row],[名前]],"")</f>
        <v>0</v>
      </c>
      <c r="AG810" s="11">
        <f>IF(AND('グラフ(PTH-cCa,P)'!$Y$31="ON",テーブル1[[#This Row],[ラベル表示]]=TRUE),テーブル1[[#This Row],[名前]],"")</f>
        <v>0</v>
      </c>
      <c r="AH810" s="76">
        <f t="shared" si="25"/>
        <v>0</v>
      </c>
    </row>
    <row r="811" spans="2:34" ht="20.399999999999999" customHeight="1" x14ac:dyDescent="0.45">
      <c r="B811" s="129" t="b">
        <v>1</v>
      </c>
      <c r="C811" s="88">
        <f t="shared" si="24"/>
        <v>807</v>
      </c>
      <c r="D811" s="144"/>
      <c r="E811" s="8"/>
      <c r="F811" s="8"/>
      <c r="G811" s="8"/>
      <c r="H811" s="8"/>
      <c r="I811" s="8"/>
      <c r="J811" s="8"/>
      <c r="K811" s="136" t="str">
        <f>テーブル1[[#This Row],[cCa(mg/dL) '[自動計算']_グラフ表示用]]</f>
        <v/>
      </c>
      <c r="L811" s="8"/>
      <c r="M811" s="8"/>
      <c r="N811" s="59"/>
      <c r="O8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1" s="130" t="e">
        <f>IF(AND(テーブル1[[#This Row],[cCa(mg/dL) '[自動計算']_グラフ表示用]]&lt;&gt;"",テーブル1[[#This Row],[ラベル表示]]=TRUE),テーブル1[[#This Row],[cCa(mg/dL) '[自動計算']_グラフ表示用]],NA())</f>
        <v>#N/A</v>
      </c>
      <c r="Q811" s="130" t="e">
        <f>IF(AND(テーブル1[[#This Row],[P(mg/dL)]]&lt;&gt;"",テーブル1[[#This Row],[ラベル表示]]=TRUE),テーブル1[[#This Row],[P(mg/dL)]],NA())</f>
        <v>#N/A</v>
      </c>
      <c r="R811" s="130" t="e">
        <f>IF(AND(テーブル1[[#This Row],[設定項目]]&lt;&gt;"",テーブル1[[#This Row],[ラベル表示]]=TRUE),テーブル1[[#This Row],[設定項目]],NA())</f>
        <v>#N/A</v>
      </c>
      <c r="S811" s="58" t="e">
        <f>IF(テーブル1[[#This Row],[設定項目]]&gt;=設定!$D$13,テーブル1[[#This Row],[val_J]],NA())</f>
        <v>#N/A</v>
      </c>
      <c r="T811" s="11" t="e">
        <f>IF(テーブル1[[#This Row],[設定項目]]&gt;=設定!$D$13,テーブル1[[#This Row],[val_K]],NA())</f>
        <v>#N/A</v>
      </c>
      <c r="U811" s="11" t="e">
        <f>IF(AND(テーブル1[[#This Row],[設定項目]]&lt;設定!$D$13,テーブル1[[#This Row],[設定項目]]&gt;=設定!$D$12),テーブル1[[#This Row],[val_J]],NA())</f>
        <v>#N/A</v>
      </c>
      <c r="V811" s="11" t="e">
        <f>IF(AND(テーブル1[[#This Row],[設定項目]]&lt;設定!$D$13,テーブル1[[#This Row],[設定項目]]&gt;=設定!$D$12),テーブル1[[#This Row],[val_K]],NA())</f>
        <v>#N/A</v>
      </c>
      <c r="W811" s="11" t="e">
        <f>IF(AND(テーブル1[[#This Row],[設定項目]]&lt;設定!$D$12,テーブル1[[#This Row],[設定項目]]&gt;=設定!$D$11),テーブル1[[#This Row],[val_J]],NA())</f>
        <v>#N/A</v>
      </c>
      <c r="X811" s="11" t="e">
        <f>IF(AND(テーブル1[[#This Row],[設定項目]]&lt;設定!$D$12,テーブル1[[#This Row],[設定項目]]&gt;=設定!$D$11),テーブル1[[#This Row],[val_K]],NA())</f>
        <v>#N/A</v>
      </c>
      <c r="Y811" s="11" t="e">
        <f>IF(AND(テーブル1[[#This Row],[設定項目]]&lt;設定!$D$11,テーブル1[[#This Row],[設定項目]]&gt;=設定!$D$10),テーブル1[[#This Row],[val_J]],NA())</f>
        <v>#N/A</v>
      </c>
      <c r="Z811" s="11" t="e">
        <f>IF(AND(テーブル1[[#This Row],[設定項目]]&lt;設定!$D$11,テーブル1[[#This Row],[設定項目]]&gt;=設定!$D$10),テーブル1[[#This Row],[val_K]],NA())</f>
        <v>#N/A</v>
      </c>
      <c r="AA811" s="11" t="e">
        <f>IF(AND(テーブル1[[#This Row],[設定項目]]&lt;設定!$D$10,テーブル1[[#This Row],[設定項目]]&gt;=設定!$D$9),テーブル1[[#This Row],[val_J]],NA())</f>
        <v>#N/A</v>
      </c>
      <c r="AB811" s="11" t="e">
        <f>IF(AND(テーブル1[[#This Row],[設定項目]]&lt;設定!$D$10,テーブル1[[#This Row],[設定項目]]&gt;=設定!$D$9),テーブル1[[#This Row],[val_K]],NA())</f>
        <v>#N/A</v>
      </c>
      <c r="AC811" s="11" t="e">
        <f>IF(AND(テーブル1[[#This Row],[設定項目]]&lt;設定!$F$8,テーブル1[[#This Row],[設定項目]]&lt;&gt;""),テーブル1[[#This Row],[val_J]],NA())</f>
        <v>#N/A</v>
      </c>
      <c r="AD811" s="11" t="e">
        <f>IF(AND(テーブル1[[#This Row],[設定項目]]&lt;設定!$F$8,テーブル1[[#This Row],[設定項目]]&lt;&gt;""),テーブル1[[#This Row],[val_K]],NA())</f>
        <v>#N/A</v>
      </c>
      <c r="AE811" s="11">
        <f>IF(AND('グラフ(cCa-P)'!$I$11="ON",テーブル1[[#This Row],[ラベル表示]]=TRUE),テーブル1[[#This Row],[名前]],"")</f>
        <v>0</v>
      </c>
      <c r="AF811" s="11">
        <f>IF(AND('グラフ(PTH-cCa,P)'!$I$31="ON",テーブル1[[#This Row],[ラベル表示]]=TRUE),テーブル1[[#This Row],[名前]],"")</f>
        <v>0</v>
      </c>
      <c r="AG811" s="11">
        <f>IF(AND('グラフ(PTH-cCa,P)'!$Y$31="ON",テーブル1[[#This Row],[ラベル表示]]=TRUE),テーブル1[[#This Row],[名前]],"")</f>
        <v>0</v>
      </c>
      <c r="AH811" s="76">
        <f t="shared" si="25"/>
        <v>0</v>
      </c>
    </row>
    <row r="812" spans="2:34" ht="20.399999999999999" customHeight="1" x14ac:dyDescent="0.45">
      <c r="B812" s="129" t="b">
        <v>1</v>
      </c>
      <c r="C812" s="88">
        <f t="shared" si="24"/>
        <v>808</v>
      </c>
      <c r="D812" s="144"/>
      <c r="E812" s="8"/>
      <c r="F812" s="8"/>
      <c r="G812" s="8"/>
      <c r="H812" s="8"/>
      <c r="I812" s="8"/>
      <c r="J812" s="8"/>
      <c r="K812" s="136" t="str">
        <f>テーブル1[[#This Row],[cCa(mg/dL) '[自動計算']_グラフ表示用]]</f>
        <v/>
      </c>
      <c r="L812" s="8"/>
      <c r="M812" s="8"/>
      <c r="N812" s="59"/>
      <c r="O8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2" s="130" t="e">
        <f>IF(AND(テーブル1[[#This Row],[cCa(mg/dL) '[自動計算']_グラフ表示用]]&lt;&gt;"",テーブル1[[#This Row],[ラベル表示]]=TRUE),テーブル1[[#This Row],[cCa(mg/dL) '[自動計算']_グラフ表示用]],NA())</f>
        <v>#N/A</v>
      </c>
      <c r="Q812" s="130" t="e">
        <f>IF(AND(テーブル1[[#This Row],[P(mg/dL)]]&lt;&gt;"",テーブル1[[#This Row],[ラベル表示]]=TRUE),テーブル1[[#This Row],[P(mg/dL)]],NA())</f>
        <v>#N/A</v>
      </c>
      <c r="R812" s="130" t="e">
        <f>IF(AND(テーブル1[[#This Row],[設定項目]]&lt;&gt;"",テーブル1[[#This Row],[ラベル表示]]=TRUE),テーブル1[[#This Row],[設定項目]],NA())</f>
        <v>#N/A</v>
      </c>
      <c r="S812" s="58" t="e">
        <f>IF(テーブル1[[#This Row],[設定項目]]&gt;=設定!$D$13,テーブル1[[#This Row],[val_J]],NA())</f>
        <v>#N/A</v>
      </c>
      <c r="T812" s="11" t="e">
        <f>IF(テーブル1[[#This Row],[設定項目]]&gt;=設定!$D$13,テーブル1[[#This Row],[val_K]],NA())</f>
        <v>#N/A</v>
      </c>
      <c r="U812" s="11" t="e">
        <f>IF(AND(テーブル1[[#This Row],[設定項目]]&lt;設定!$D$13,テーブル1[[#This Row],[設定項目]]&gt;=設定!$D$12),テーブル1[[#This Row],[val_J]],NA())</f>
        <v>#N/A</v>
      </c>
      <c r="V812" s="11" t="e">
        <f>IF(AND(テーブル1[[#This Row],[設定項目]]&lt;設定!$D$13,テーブル1[[#This Row],[設定項目]]&gt;=設定!$D$12),テーブル1[[#This Row],[val_K]],NA())</f>
        <v>#N/A</v>
      </c>
      <c r="W812" s="11" t="e">
        <f>IF(AND(テーブル1[[#This Row],[設定項目]]&lt;設定!$D$12,テーブル1[[#This Row],[設定項目]]&gt;=設定!$D$11),テーブル1[[#This Row],[val_J]],NA())</f>
        <v>#N/A</v>
      </c>
      <c r="X812" s="11" t="e">
        <f>IF(AND(テーブル1[[#This Row],[設定項目]]&lt;設定!$D$12,テーブル1[[#This Row],[設定項目]]&gt;=設定!$D$11),テーブル1[[#This Row],[val_K]],NA())</f>
        <v>#N/A</v>
      </c>
      <c r="Y812" s="11" t="e">
        <f>IF(AND(テーブル1[[#This Row],[設定項目]]&lt;設定!$D$11,テーブル1[[#This Row],[設定項目]]&gt;=設定!$D$10),テーブル1[[#This Row],[val_J]],NA())</f>
        <v>#N/A</v>
      </c>
      <c r="Z812" s="11" t="e">
        <f>IF(AND(テーブル1[[#This Row],[設定項目]]&lt;設定!$D$11,テーブル1[[#This Row],[設定項目]]&gt;=設定!$D$10),テーブル1[[#This Row],[val_K]],NA())</f>
        <v>#N/A</v>
      </c>
      <c r="AA812" s="11" t="e">
        <f>IF(AND(テーブル1[[#This Row],[設定項目]]&lt;設定!$D$10,テーブル1[[#This Row],[設定項目]]&gt;=設定!$D$9),テーブル1[[#This Row],[val_J]],NA())</f>
        <v>#N/A</v>
      </c>
      <c r="AB812" s="11" t="e">
        <f>IF(AND(テーブル1[[#This Row],[設定項目]]&lt;設定!$D$10,テーブル1[[#This Row],[設定項目]]&gt;=設定!$D$9),テーブル1[[#This Row],[val_K]],NA())</f>
        <v>#N/A</v>
      </c>
      <c r="AC812" s="11" t="e">
        <f>IF(AND(テーブル1[[#This Row],[設定項目]]&lt;設定!$F$8,テーブル1[[#This Row],[設定項目]]&lt;&gt;""),テーブル1[[#This Row],[val_J]],NA())</f>
        <v>#N/A</v>
      </c>
      <c r="AD812" s="11" t="e">
        <f>IF(AND(テーブル1[[#This Row],[設定項目]]&lt;設定!$F$8,テーブル1[[#This Row],[設定項目]]&lt;&gt;""),テーブル1[[#This Row],[val_K]],NA())</f>
        <v>#N/A</v>
      </c>
      <c r="AE812" s="11">
        <f>IF(AND('グラフ(cCa-P)'!$I$11="ON",テーブル1[[#This Row],[ラベル表示]]=TRUE),テーブル1[[#This Row],[名前]],"")</f>
        <v>0</v>
      </c>
      <c r="AF812" s="11">
        <f>IF(AND('グラフ(PTH-cCa,P)'!$I$31="ON",テーブル1[[#This Row],[ラベル表示]]=TRUE),テーブル1[[#This Row],[名前]],"")</f>
        <v>0</v>
      </c>
      <c r="AG812" s="11">
        <f>IF(AND('グラフ(PTH-cCa,P)'!$Y$31="ON",テーブル1[[#This Row],[ラベル表示]]=TRUE),テーブル1[[#This Row],[名前]],"")</f>
        <v>0</v>
      </c>
      <c r="AH812" s="76">
        <f t="shared" si="25"/>
        <v>0</v>
      </c>
    </row>
    <row r="813" spans="2:34" ht="20.399999999999999" customHeight="1" x14ac:dyDescent="0.45">
      <c r="B813" s="129" t="b">
        <v>1</v>
      </c>
      <c r="C813" s="88">
        <f t="shared" si="24"/>
        <v>809</v>
      </c>
      <c r="D813" s="144"/>
      <c r="E813" s="8"/>
      <c r="F813" s="8"/>
      <c r="G813" s="8"/>
      <c r="H813" s="8"/>
      <c r="I813" s="8"/>
      <c r="J813" s="8"/>
      <c r="K813" s="136" t="str">
        <f>テーブル1[[#This Row],[cCa(mg/dL) '[自動計算']_グラフ表示用]]</f>
        <v/>
      </c>
      <c r="L813" s="8"/>
      <c r="M813" s="8"/>
      <c r="N813" s="59"/>
      <c r="O8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3" s="130" t="e">
        <f>IF(AND(テーブル1[[#This Row],[cCa(mg/dL) '[自動計算']_グラフ表示用]]&lt;&gt;"",テーブル1[[#This Row],[ラベル表示]]=TRUE),テーブル1[[#This Row],[cCa(mg/dL) '[自動計算']_グラフ表示用]],NA())</f>
        <v>#N/A</v>
      </c>
      <c r="Q813" s="130" t="e">
        <f>IF(AND(テーブル1[[#This Row],[P(mg/dL)]]&lt;&gt;"",テーブル1[[#This Row],[ラベル表示]]=TRUE),テーブル1[[#This Row],[P(mg/dL)]],NA())</f>
        <v>#N/A</v>
      </c>
      <c r="R813" s="130" t="e">
        <f>IF(AND(テーブル1[[#This Row],[設定項目]]&lt;&gt;"",テーブル1[[#This Row],[ラベル表示]]=TRUE),テーブル1[[#This Row],[設定項目]],NA())</f>
        <v>#N/A</v>
      </c>
      <c r="S813" s="58" t="e">
        <f>IF(テーブル1[[#This Row],[設定項目]]&gt;=設定!$D$13,テーブル1[[#This Row],[val_J]],NA())</f>
        <v>#N/A</v>
      </c>
      <c r="T813" s="11" t="e">
        <f>IF(テーブル1[[#This Row],[設定項目]]&gt;=設定!$D$13,テーブル1[[#This Row],[val_K]],NA())</f>
        <v>#N/A</v>
      </c>
      <c r="U813" s="11" t="e">
        <f>IF(AND(テーブル1[[#This Row],[設定項目]]&lt;設定!$D$13,テーブル1[[#This Row],[設定項目]]&gt;=設定!$D$12),テーブル1[[#This Row],[val_J]],NA())</f>
        <v>#N/A</v>
      </c>
      <c r="V813" s="11" t="e">
        <f>IF(AND(テーブル1[[#This Row],[設定項目]]&lt;設定!$D$13,テーブル1[[#This Row],[設定項目]]&gt;=設定!$D$12),テーブル1[[#This Row],[val_K]],NA())</f>
        <v>#N/A</v>
      </c>
      <c r="W813" s="11" t="e">
        <f>IF(AND(テーブル1[[#This Row],[設定項目]]&lt;設定!$D$12,テーブル1[[#This Row],[設定項目]]&gt;=設定!$D$11),テーブル1[[#This Row],[val_J]],NA())</f>
        <v>#N/A</v>
      </c>
      <c r="X813" s="11" t="e">
        <f>IF(AND(テーブル1[[#This Row],[設定項目]]&lt;設定!$D$12,テーブル1[[#This Row],[設定項目]]&gt;=設定!$D$11),テーブル1[[#This Row],[val_K]],NA())</f>
        <v>#N/A</v>
      </c>
      <c r="Y813" s="11" t="e">
        <f>IF(AND(テーブル1[[#This Row],[設定項目]]&lt;設定!$D$11,テーブル1[[#This Row],[設定項目]]&gt;=設定!$D$10),テーブル1[[#This Row],[val_J]],NA())</f>
        <v>#N/A</v>
      </c>
      <c r="Z813" s="11" t="e">
        <f>IF(AND(テーブル1[[#This Row],[設定項目]]&lt;設定!$D$11,テーブル1[[#This Row],[設定項目]]&gt;=設定!$D$10),テーブル1[[#This Row],[val_K]],NA())</f>
        <v>#N/A</v>
      </c>
      <c r="AA813" s="11" t="e">
        <f>IF(AND(テーブル1[[#This Row],[設定項目]]&lt;設定!$D$10,テーブル1[[#This Row],[設定項目]]&gt;=設定!$D$9),テーブル1[[#This Row],[val_J]],NA())</f>
        <v>#N/A</v>
      </c>
      <c r="AB813" s="11" t="e">
        <f>IF(AND(テーブル1[[#This Row],[設定項目]]&lt;設定!$D$10,テーブル1[[#This Row],[設定項目]]&gt;=設定!$D$9),テーブル1[[#This Row],[val_K]],NA())</f>
        <v>#N/A</v>
      </c>
      <c r="AC813" s="11" t="e">
        <f>IF(AND(テーブル1[[#This Row],[設定項目]]&lt;設定!$F$8,テーブル1[[#This Row],[設定項目]]&lt;&gt;""),テーブル1[[#This Row],[val_J]],NA())</f>
        <v>#N/A</v>
      </c>
      <c r="AD813" s="11" t="e">
        <f>IF(AND(テーブル1[[#This Row],[設定項目]]&lt;設定!$F$8,テーブル1[[#This Row],[設定項目]]&lt;&gt;""),テーブル1[[#This Row],[val_K]],NA())</f>
        <v>#N/A</v>
      </c>
      <c r="AE813" s="11">
        <f>IF(AND('グラフ(cCa-P)'!$I$11="ON",テーブル1[[#This Row],[ラベル表示]]=TRUE),テーブル1[[#This Row],[名前]],"")</f>
        <v>0</v>
      </c>
      <c r="AF813" s="11">
        <f>IF(AND('グラフ(PTH-cCa,P)'!$I$31="ON",テーブル1[[#This Row],[ラベル表示]]=TRUE),テーブル1[[#This Row],[名前]],"")</f>
        <v>0</v>
      </c>
      <c r="AG813" s="11">
        <f>IF(AND('グラフ(PTH-cCa,P)'!$Y$31="ON",テーブル1[[#This Row],[ラベル表示]]=TRUE),テーブル1[[#This Row],[名前]],"")</f>
        <v>0</v>
      </c>
      <c r="AH813" s="76">
        <f t="shared" si="25"/>
        <v>0</v>
      </c>
    </row>
    <row r="814" spans="2:34" ht="20.399999999999999" customHeight="1" x14ac:dyDescent="0.45">
      <c r="B814" s="129" t="b">
        <v>1</v>
      </c>
      <c r="C814" s="88">
        <f t="shared" si="24"/>
        <v>810</v>
      </c>
      <c r="D814" s="144"/>
      <c r="E814" s="8"/>
      <c r="F814" s="8"/>
      <c r="G814" s="8"/>
      <c r="H814" s="8"/>
      <c r="I814" s="8"/>
      <c r="J814" s="8"/>
      <c r="K814" s="136" t="str">
        <f>テーブル1[[#This Row],[cCa(mg/dL) '[自動計算']_グラフ表示用]]</f>
        <v/>
      </c>
      <c r="L814" s="8"/>
      <c r="M814" s="8"/>
      <c r="N814" s="59"/>
      <c r="O8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4" s="130" t="e">
        <f>IF(AND(テーブル1[[#This Row],[cCa(mg/dL) '[自動計算']_グラフ表示用]]&lt;&gt;"",テーブル1[[#This Row],[ラベル表示]]=TRUE),テーブル1[[#This Row],[cCa(mg/dL) '[自動計算']_グラフ表示用]],NA())</f>
        <v>#N/A</v>
      </c>
      <c r="Q814" s="130" t="e">
        <f>IF(AND(テーブル1[[#This Row],[P(mg/dL)]]&lt;&gt;"",テーブル1[[#This Row],[ラベル表示]]=TRUE),テーブル1[[#This Row],[P(mg/dL)]],NA())</f>
        <v>#N/A</v>
      </c>
      <c r="R814" s="130" t="e">
        <f>IF(AND(テーブル1[[#This Row],[設定項目]]&lt;&gt;"",テーブル1[[#This Row],[ラベル表示]]=TRUE),テーブル1[[#This Row],[設定項目]],NA())</f>
        <v>#N/A</v>
      </c>
      <c r="S814" s="58" t="e">
        <f>IF(テーブル1[[#This Row],[設定項目]]&gt;=設定!$D$13,テーブル1[[#This Row],[val_J]],NA())</f>
        <v>#N/A</v>
      </c>
      <c r="T814" s="11" t="e">
        <f>IF(テーブル1[[#This Row],[設定項目]]&gt;=設定!$D$13,テーブル1[[#This Row],[val_K]],NA())</f>
        <v>#N/A</v>
      </c>
      <c r="U814" s="11" t="e">
        <f>IF(AND(テーブル1[[#This Row],[設定項目]]&lt;設定!$D$13,テーブル1[[#This Row],[設定項目]]&gt;=設定!$D$12),テーブル1[[#This Row],[val_J]],NA())</f>
        <v>#N/A</v>
      </c>
      <c r="V814" s="11" t="e">
        <f>IF(AND(テーブル1[[#This Row],[設定項目]]&lt;設定!$D$13,テーブル1[[#This Row],[設定項目]]&gt;=設定!$D$12),テーブル1[[#This Row],[val_K]],NA())</f>
        <v>#N/A</v>
      </c>
      <c r="W814" s="11" t="e">
        <f>IF(AND(テーブル1[[#This Row],[設定項目]]&lt;設定!$D$12,テーブル1[[#This Row],[設定項目]]&gt;=設定!$D$11),テーブル1[[#This Row],[val_J]],NA())</f>
        <v>#N/A</v>
      </c>
      <c r="X814" s="11" t="e">
        <f>IF(AND(テーブル1[[#This Row],[設定項目]]&lt;設定!$D$12,テーブル1[[#This Row],[設定項目]]&gt;=設定!$D$11),テーブル1[[#This Row],[val_K]],NA())</f>
        <v>#N/A</v>
      </c>
      <c r="Y814" s="11" t="e">
        <f>IF(AND(テーブル1[[#This Row],[設定項目]]&lt;設定!$D$11,テーブル1[[#This Row],[設定項目]]&gt;=設定!$D$10),テーブル1[[#This Row],[val_J]],NA())</f>
        <v>#N/A</v>
      </c>
      <c r="Z814" s="11" t="e">
        <f>IF(AND(テーブル1[[#This Row],[設定項目]]&lt;設定!$D$11,テーブル1[[#This Row],[設定項目]]&gt;=設定!$D$10),テーブル1[[#This Row],[val_K]],NA())</f>
        <v>#N/A</v>
      </c>
      <c r="AA814" s="11" t="e">
        <f>IF(AND(テーブル1[[#This Row],[設定項目]]&lt;設定!$D$10,テーブル1[[#This Row],[設定項目]]&gt;=設定!$D$9),テーブル1[[#This Row],[val_J]],NA())</f>
        <v>#N/A</v>
      </c>
      <c r="AB814" s="11" t="e">
        <f>IF(AND(テーブル1[[#This Row],[設定項目]]&lt;設定!$D$10,テーブル1[[#This Row],[設定項目]]&gt;=設定!$D$9),テーブル1[[#This Row],[val_K]],NA())</f>
        <v>#N/A</v>
      </c>
      <c r="AC814" s="11" t="e">
        <f>IF(AND(テーブル1[[#This Row],[設定項目]]&lt;設定!$F$8,テーブル1[[#This Row],[設定項目]]&lt;&gt;""),テーブル1[[#This Row],[val_J]],NA())</f>
        <v>#N/A</v>
      </c>
      <c r="AD814" s="11" t="e">
        <f>IF(AND(テーブル1[[#This Row],[設定項目]]&lt;設定!$F$8,テーブル1[[#This Row],[設定項目]]&lt;&gt;""),テーブル1[[#This Row],[val_K]],NA())</f>
        <v>#N/A</v>
      </c>
      <c r="AE814" s="11">
        <f>IF(AND('グラフ(cCa-P)'!$I$11="ON",テーブル1[[#This Row],[ラベル表示]]=TRUE),テーブル1[[#This Row],[名前]],"")</f>
        <v>0</v>
      </c>
      <c r="AF814" s="11">
        <f>IF(AND('グラフ(PTH-cCa,P)'!$I$31="ON",テーブル1[[#This Row],[ラベル表示]]=TRUE),テーブル1[[#This Row],[名前]],"")</f>
        <v>0</v>
      </c>
      <c r="AG814" s="11">
        <f>IF(AND('グラフ(PTH-cCa,P)'!$Y$31="ON",テーブル1[[#This Row],[ラベル表示]]=TRUE),テーブル1[[#This Row],[名前]],"")</f>
        <v>0</v>
      </c>
      <c r="AH814" s="76">
        <f t="shared" si="25"/>
        <v>0</v>
      </c>
    </row>
    <row r="815" spans="2:34" ht="20.399999999999999" customHeight="1" x14ac:dyDescent="0.45">
      <c r="B815" s="129" t="b">
        <v>1</v>
      </c>
      <c r="C815" s="88">
        <f t="shared" si="24"/>
        <v>811</v>
      </c>
      <c r="D815" s="144"/>
      <c r="E815" s="8"/>
      <c r="F815" s="8"/>
      <c r="G815" s="8"/>
      <c r="H815" s="8"/>
      <c r="I815" s="8"/>
      <c r="J815" s="8"/>
      <c r="K815" s="136" t="str">
        <f>テーブル1[[#This Row],[cCa(mg/dL) '[自動計算']_グラフ表示用]]</f>
        <v/>
      </c>
      <c r="L815" s="8"/>
      <c r="M815" s="8"/>
      <c r="N815" s="59"/>
      <c r="O8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5" s="130" t="e">
        <f>IF(AND(テーブル1[[#This Row],[cCa(mg/dL) '[自動計算']_グラフ表示用]]&lt;&gt;"",テーブル1[[#This Row],[ラベル表示]]=TRUE),テーブル1[[#This Row],[cCa(mg/dL) '[自動計算']_グラフ表示用]],NA())</f>
        <v>#N/A</v>
      </c>
      <c r="Q815" s="130" t="e">
        <f>IF(AND(テーブル1[[#This Row],[P(mg/dL)]]&lt;&gt;"",テーブル1[[#This Row],[ラベル表示]]=TRUE),テーブル1[[#This Row],[P(mg/dL)]],NA())</f>
        <v>#N/A</v>
      </c>
      <c r="R815" s="130" t="e">
        <f>IF(AND(テーブル1[[#This Row],[設定項目]]&lt;&gt;"",テーブル1[[#This Row],[ラベル表示]]=TRUE),テーブル1[[#This Row],[設定項目]],NA())</f>
        <v>#N/A</v>
      </c>
      <c r="S815" s="58" t="e">
        <f>IF(テーブル1[[#This Row],[設定項目]]&gt;=設定!$D$13,テーブル1[[#This Row],[val_J]],NA())</f>
        <v>#N/A</v>
      </c>
      <c r="T815" s="11" t="e">
        <f>IF(テーブル1[[#This Row],[設定項目]]&gt;=設定!$D$13,テーブル1[[#This Row],[val_K]],NA())</f>
        <v>#N/A</v>
      </c>
      <c r="U815" s="11" t="e">
        <f>IF(AND(テーブル1[[#This Row],[設定項目]]&lt;設定!$D$13,テーブル1[[#This Row],[設定項目]]&gt;=設定!$D$12),テーブル1[[#This Row],[val_J]],NA())</f>
        <v>#N/A</v>
      </c>
      <c r="V815" s="11" t="e">
        <f>IF(AND(テーブル1[[#This Row],[設定項目]]&lt;設定!$D$13,テーブル1[[#This Row],[設定項目]]&gt;=設定!$D$12),テーブル1[[#This Row],[val_K]],NA())</f>
        <v>#N/A</v>
      </c>
      <c r="W815" s="11" t="e">
        <f>IF(AND(テーブル1[[#This Row],[設定項目]]&lt;設定!$D$12,テーブル1[[#This Row],[設定項目]]&gt;=設定!$D$11),テーブル1[[#This Row],[val_J]],NA())</f>
        <v>#N/A</v>
      </c>
      <c r="X815" s="11" t="e">
        <f>IF(AND(テーブル1[[#This Row],[設定項目]]&lt;設定!$D$12,テーブル1[[#This Row],[設定項目]]&gt;=設定!$D$11),テーブル1[[#This Row],[val_K]],NA())</f>
        <v>#N/A</v>
      </c>
      <c r="Y815" s="11" t="e">
        <f>IF(AND(テーブル1[[#This Row],[設定項目]]&lt;設定!$D$11,テーブル1[[#This Row],[設定項目]]&gt;=設定!$D$10),テーブル1[[#This Row],[val_J]],NA())</f>
        <v>#N/A</v>
      </c>
      <c r="Z815" s="11" t="e">
        <f>IF(AND(テーブル1[[#This Row],[設定項目]]&lt;設定!$D$11,テーブル1[[#This Row],[設定項目]]&gt;=設定!$D$10),テーブル1[[#This Row],[val_K]],NA())</f>
        <v>#N/A</v>
      </c>
      <c r="AA815" s="11" t="e">
        <f>IF(AND(テーブル1[[#This Row],[設定項目]]&lt;設定!$D$10,テーブル1[[#This Row],[設定項目]]&gt;=設定!$D$9),テーブル1[[#This Row],[val_J]],NA())</f>
        <v>#N/A</v>
      </c>
      <c r="AB815" s="11" t="e">
        <f>IF(AND(テーブル1[[#This Row],[設定項目]]&lt;設定!$D$10,テーブル1[[#This Row],[設定項目]]&gt;=設定!$D$9),テーブル1[[#This Row],[val_K]],NA())</f>
        <v>#N/A</v>
      </c>
      <c r="AC815" s="11" t="e">
        <f>IF(AND(テーブル1[[#This Row],[設定項目]]&lt;設定!$F$8,テーブル1[[#This Row],[設定項目]]&lt;&gt;""),テーブル1[[#This Row],[val_J]],NA())</f>
        <v>#N/A</v>
      </c>
      <c r="AD815" s="11" t="e">
        <f>IF(AND(テーブル1[[#This Row],[設定項目]]&lt;設定!$F$8,テーブル1[[#This Row],[設定項目]]&lt;&gt;""),テーブル1[[#This Row],[val_K]],NA())</f>
        <v>#N/A</v>
      </c>
      <c r="AE815" s="11">
        <f>IF(AND('グラフ(cCa-P)'!$I$11="ON",テーブル1[[#This Row],[ラベル表示]]=TRUE),テーブル1[[#This Row],[名前]],"")</f>
        <v>0</v>
      </c>
      <c r="AF815" s="11">
        <f>IF(AND('グラフ(PTH-cCa,P)'!$I$31="ON",テーブル1[[#This Row],[ラベル表示]]=TRUE),テーブル1[[#This Row],[名前]],"")</f>
        <v>0</v>
      </c>
      <c r="AG815" s="11">
        <f>IF(AND('グラフ(PTH-cCa,P)'!$Y$31="ON",テーブル1[[#This Row],[ラベル表示]]=TRUE),テーブル1[[#This Row],[名前]],"")</f>
        <v>0</v>
      </c>
      <c r="AH815" s="76">
        <f t="shared" si="25"/>
        <v>0</v>
      </c>
    </row>
    <row r="816" spans="2:34" ht="20.399999999999999" customHeight="1" x14ac:dyDescent="0.45">
      <c r="B816" s="129" t="b">
        <v>1</v>
      </c>
      <c r="C816" s="88">
        <f t="shared" si="24"/>
        <v>812</v>
      </c>
      <c r="D816" s="144"/>
      <c r="E816" s="8"/>
      <c r="F816" s="8"/>
      <c r="G816" s="8"/>
      <c r="H816" s="8"/>
      <c r="I816" s="8"/>
      <c r="J816" s="8"/>
      <c r="K816" s="136" t="str">
        <f>テーブル1[[#This Row],[cCa(mg/dL) '[自動計算']_グラフ表示用]]</f>
        <v/>
      </c>
      <c r="L816" s="8"/>
      <c r="M816" s="8"/>
      <c r="N816" s="59"/>
      <c r="O8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6" s="130" t="e">
        <f>IF(AND(テーブル1[[#This Row],[cCa(mg/dL) '[自動計算']_グラフ表示用]]&lt;&gt;"",テーブル1[[#This Row],[ラベル表示]]=TRUE),テーブル1[[#This Row],[cCa(mg/dL) '[自動計算']_グラフ表示用]],NA())</f>
        <v>#N/A</v>
      </c>
      <c r="Q816" s="130" t="e">
        <f>IF(AND(テーブル1[[#This Row],[P(mg/dL)]]&lt;&gt;"",テーブル1[[#This Row],[ラベル表示]]=TRUE),テーブル1[[#This Row],[P(mg/dL)]],NA())</f>
        <v>#N/A</v>
      </c>
      <c r="R816" s="130" t="e">
        <f>IF(AND(テーブル1[[#This Row],[設定項目]]&lt;&gt;"",テーブル1[[#This Row],[ラベル表示]]=TRUE),テーブル1[[#This Row],[設定項目]],NA())</f>
        <v>#N/A</v>
      </c>
      <c r="S816" s="58" t="e">
        <f>IF(テーブル1[[#This Row],[設定項目]]&gt;=設定!$D$13,テーブル1[[#This Row],[val_J]],NA())</f>
        <v>#N/A</v>
      </c>
      <c r="T816" s="11" t="e">
        <f>IF(テーブル1[[#This Row],[設定項目]]&gt;=設定!$D$13,テーブル1[[#This Row],[val_K]],NA())</f>
        <v>#N/A</v>
      </c>
      <c r="U816" s="11" t="e">
        <f>IF(AND(テーブル1[[#This Row],[設定項目]]&lt;設定!$D$13,テーブル1[[#This Row],[設定項目]]&gt;=設定!$D$12),テーブル1[[#This Row],[val_J]],NA())</f>
        <v>#N/A</v>
      </c>
      <c r="V816" s="11" t="e">
        <f>IF(AND(テーブル1[[#This Row],[設定項目]]&lt;設定!$D$13,テーブル1[[#This Row],[設定項目]]&gt;=設定!$D$12),テーブル1[[#This Row],[val_K]],NA())</f>
        <v>#N/A</v>
      </c>
      <c r="W816" s="11" t="e">
        <f>IF(AND(テーブル1[[#This Row],[設定項目]]&lt;設定!$D$12,テーブル1[[#This Row],[設定項目]]&gt;=設定!$D$11),テーブル1[[#This Row],[val_J]],NA())</f>
        <v>#N/A</v>
      </c>
      <c r="X816" s="11" t="e">
        <f>IF(AND(テーブル1[[#This Row],[設定項目]]&lt;設定!$D$12,テーブル1[[#This Row],[設定項目]]&gt;=設定!$D$11),テーブル1[[#This Row],[val_K]],NA())</f>
        <v>#N/A</v>
      </c>
      <c r="Y816" s="11" t="e">
        <f>IF(AND(テーブル1[[#This Row],[設定項目]]&lt;設定!$D$11,テーブル1[[#This Row],[設定項目]]&gt;=設定!$D$10),テーブル1[[#This Row],[val_J]],NA())</f>
        <v>#N/A</v>
      </c>
      <c r="Z816" s="11" t="e">
        <f>IF(AND(テーブル1[[#This Row],[設定項目]]&lt;設定!$D$11,テーブル1[[#This Row],[設定項目]]&gt;=設定!$D$10),テーブル1[[#This Row],[val_K]],NA())</f>
        <v>#N/A</v>
      </c>
      <c r="AA816" s="11" t="e">
        <f>IF(AND(テーブル1[[#This Row],[設定項目]]&lt;設定!$D$10,テーブル1[[#This Row],[設定項目]]&gt;=設定!$D$9),テーブル1[[#This Row],[val_J]],NA())</f>
        <v>#N/A</v>
      </c>
      <c r="AB816" s="11" t="e">
        <f>IF(AND(テーブル1[[#This Row],[設定項目]]&lt;設定!$D$10,テーブル1[[#This Row],[設定項目]]&gt;=設定!$D$9),テーブル1[[#This Row],[val_K]],NA())</f>
        <v>#N/A</v>
      </c>
      <c r="AC816" s="11" t="e">
        <f>IF(AND(テーブル1[[#This Row],[設定項目]]&lt;設定!$F$8,テーブル1[[#This Row],[設定項目]]&lt;&gt;""),テーブル1[[#This Row],[val_J]],NA())</f>
        <v>#N/A</v>
      </c>
      <c r="AD816" s="11" t="e">
        <f>IF(AND(テーブル1[[#This Row],[設定項目]]&lt;設定!$F$8,テーブル1[[#This Row],[設定項目]]&lt;&gt;""),テーブル1[[#This Row],[val_K]],NA())</f>
        <v>#N/A</v>
      </c>
      <c r="AE816" s="11">
        <f>IF(AND('グラフ(cCa-P)'!$I$11="ON",テーブル1[[#This Row],[ラベル表示]]=TRUE),テーブル1[[#This Row],[名前]],"")</f>
        <v>0</v>
      </c>
      <c r="AF816" s="11">
        <f>IF(AND('グラフ(PTH-cCa,P)'!$I$31="ON",テーブル1[[#This Row],[ラベル表示]]=TRUE),テーブル1[[#This Row],[名前]],"")</f>
        <v>0</v>
      </c>
      <c r="AG816" s="11">
        <f>IF(AND('グラフ(PTH-cCa,P)'!$Y$31="ON",テーブル1[[#This Row],[ラベル表示]]=TRUE),テーブル1[[#This Row],[名前]],"")</f>
        <v>0</v>
      </c>
      <c r="AH816" s="76">
        <f t="shared" si="25"/>
        <v>0</v>
      </c>
    </row>
    <row r="817" spans="2:34" ht="20.399999999999999" customHeight="1" x14ac:dyDescent="0.45">
      <c r="B817" s="129" t="b">
        <v>1</v>
      </c>
      <c r="C817" s="88">
        <f t="shared" si="24"/>
        <v>813</v>
      </c>
      <c r="D817" s="144"/>
      <c r="E817" s="8"/>
      <c r="F817" s="8"/>
      <c r="G817" s="8"/>
      <c r="H817" s="8"/>
      <c r="I817" s="8"/>
      <c r="J817" s="8"/>
      <c r="K817" s="136" t="str">
        <f>テーブル1[[#This Row],[cCa(mg/dL) '[自動計算']_グラフ表示用]]</f>
        <v/>
      </c>
      <c r="L817" s="8"/>
      <c r="M817" s="8"/>
      <c r="N817" s="59"/>
      <c r="O8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7" s="130" t="e">
        <f>IF(AND(テーブル1[[#This Row],[cCa(mg/dL) '[自動計算']_グラフ表示用]]&lt;&gt;"",テーブル1[[#This Row],[ラベル表示]]=TRUE),テーブル1[[#This Row],[cCa(mg/dL) '[自動計算']_グラフ表示用]],NA())</f>
        <v>#N/A</v>
      </c>
      <c r="Q817" s="130" t="e">
        <f>IF(AND(テーブル1[[#This Row],[P(mg/dL)]]&lt;&gt;"",テーブル1[[#This Row],[ラベル表示]]=TRUE),テーブル1[[#This Row],[P(mg/dL)]],NA())</f>
        <v>#N/A</v>
      </c>
      <c r="R817" s="130" t="e">
        <f>IF(AND(テーブル1[[#This Row],[設定項目]]&lt;&gt;"",テーブル1[[#This Row],[ラベル表示]]=TRUE),テーブル1[[#This Row],[設定項目]],NA())</f>
        <v>#N/A</v>
      </c>
      <c r="S817" s="58" t="e">
        <f>IF(テーブル1[[#This Row],[設定項目]]&gt;=設定!$D$13,テーブル1[[#This Row],[val_J]],NA())</f>
        <v>#N/A</v>
      </c>
      <c r="T817" s="11" t="e">
        <f>IF(テーブル1[[#This Row],[設定項目]]&gt;=設定!$D$13,テーブル1[[#This Row],[val_K]],NA())</f>
        <v>#N/A</v>
      </c>
      <c r="U817" s="11" t="e">
        <f>IF(AND(テーブル1[[#This Row],[設定項目]]&lt;設定!$D$13,テーブル1[[#This Row],[設定項目]]&gt;=設定!$D$12),テーブル1[[#This Row],[val_J]],NA())</f>
        <v>#N/A</v>
      </c>
      <c r="V817" s="11" t="e">
        <f>IF(AND(テーブル1[[#This Row],[設定項目]]&lt;設定!$D$13,テーブル1[[#This Row],[設定項目]]&gt;=設定!$D$12),テーブル1[[#This Row],[val_K]],NA())</f>
        <v>#N/A</v>
      </c>
      <c r="W817" s="11" t="e">
        <f>IF(AND(テーブル1[[#This Row],[設定項目]]&lt;設定!$D$12,テーブル1[[#This Row],[設定項目]]&gt;=設定!$D$11),テーブル1[[#This Row],[val_J]],NA())</f>
        <v>#N/A</v>
      </c>
      <c r="X817" s="11" t="e">
        <f>IF(AND(テーブル1[[#This Row],[設定項目]]&lt;設定!$D$12,テーブル1[[#This Row],[設定項目]]&gt;=設定!$D$11),テーブル1[[#This Row],[val_K]],NA())</f>
        <v>#N/A</v>
      </c>
      <c r="Y817" s="11" t="e">
        <f>IF(AND(テーブル1[[#This Row],[設定項目]]&lt;設定!$D$11,テーブル1[[#This Row],[設定項目]]&gt;=設定!$D$10),テーブル1[[#This Row],[val_J]],NA())</f>
        <v>#N/A</v>
      </c>
      <c r="Z817" s="11" t="e">
        <f>IF(AND(テーブル1[[#This Row],[設定項目]]&lt;設定!$D$11,テーブル1[[#This Row],[設定項目]]&gt;=設定!$D$10),テーブル1[[#This Row],[val_K]],NA())</f>
        <v>#N/A</v>
      </c>
      <c r="AA817" s="11" t="e">
        <f>IF(AND(テーブル1[[#This Row],[設定項目]]&lt;設定!$D$10,テーブル1[[#This Row],[設定項目]]&gt;=設定!$D$9),テーブル1[[#This Row],[val_J]],NA())</f>
        <v>#N/A</v>
      </c>
      <c r="AB817" s="11" t="e">
        <f>IF(AND(テーブル1[[#This Row],[設定項目]]&lt;設定!$D$10,テーブル1[[#This Row],[設定項目]]&gt;=設定!$D$9),テーブル1[[#This Row],[val_K]],NA())</f>
        <v>#N/A</v>
      </c>
      <c r="AC817" s="11" t="e">
        <f>IF(AND(テーブル1[[#This Row],[設定項目]]&lt;設定!$F$8,テーブル1[[#This Row],[設定項目]]&lt;&gt;""),テーブル1[[#This Row],[val_J]],NA())</f>
        <v>#N/A</v>
      </c>
      <c r="AD817" s="11" t="e">
        <f>IF(AND(テーブル1[[#This Row],[設定項目]]&lt;設定!$F$8,テーブル1[[#This Row],[設定項目]]&lt;&gt;""),テーブル1[[#This Row],[val_K]],NA())</f>
        <v>#N/A</v>
      </c>
      <c r="AE817" s="11">
        <f>IF(AND('グラフ(cCa-P)'!$I$11="ON",テーブル1[[#This Row],[ラベル表示]]=TRUE),テーブル1[[#This Row],[名前]],"")</f>
        <v>0</v>
      </c>
      <c r="AF817" s="11">
        <f>IF(AND('グラフ(PTH-cCa,P)'!$I$31="ON",テーブル1[[#This Row],[ラベル表示]]=TRUE),テーブル1[[#This Row],[名前]],"")</f>
        <v>0</v>
      </c>
      <c r="AG817" s="11">
        <f>IF(AND('グラフ(PTH-cCa,P)'!$Y$31="ON",テーブル1[[#This Row],[ラベル表示]]=TRUE),テーブル1[[#This Row],[名前]],"")</f>
        <v>0</v>
      </c>
      <c r="AH817" s="76">
        <f t="shared" si="25"/>
        <v>0</v>
      </c>
    </row>
    <row r="818" spans="2:34" ht="20.399999999999999" customHeight="1" x14ac:dyDescent="0.45">
      <c r="B818" s="129" t="b">
        <v>1</v>
      </c>
      <c r="C818" s="88">
        <f t="shared" si="24"/>
        <v>814</v>
      </c>
      <c r="D818" s="144"/>
      <c r="E818" s="8"/>
      <c r="F818" s="8"/>
      <c r="G818" s="8"/>
      <c r="H818" s="8"/>
      <c r="I818" s="8"/>
      <c r="J818" s="8"/>
      <c r="K818" s="136" t="str">
        <f>テーブル1[[#This Row],[cCa(mg/dL) '[自動計算']_グラフ表示用]]</f>
        <v/>
      </c>
      <c r="L818" s="8"/>
      <c r="M818" s="8"/>
      <c r="N818" s="59"/>
      <c r="O8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8" s="130" t="e">
        <f>IF(AND(テーブル1[[#This Row],[cCa(mg/dL) '[自動計算']_グラフ表示用]]&lt;&gt;"",テーブル1[[#This Row],[ラベル表示]]=TRUE),テーブル1[[#This Row],[cCa(mg/dL) '[自動計算']_グラフ表示用]],NA())</f>
        <v>#N/A</v>
      </c>
      <c r="Q818" s="130" t="e">
        <f>IF(AND(テーブル1[[#This Row],[P(mg/dL)]]&lt;&gt;"",テーブル1[[#This Row],[ラベル表示]]=TRUE),テーブル1[[#This Row],[P(mg/dL)]],NA())</f>
        <v>#N/A</v>
      </c>
      <c r="R818" s="130" t="e">
        <f>IF(AND(テーブル1[[#This Row],[設定項目]]&lt;&gt;"",テーブル1[[#This Row],[ラベル表示]]=TRUE),テーブル1[[#This Row],[設定項目]],NA())</f>
        <v>#N/A</v>
      </c>
      <c r="S818" s="58" t="e">
        <f>IF(テーブル1[[#This Row],[設定項目]]&gt;=設定!$D$13,テーブル1[[#This Row],[val_J]],NA())</f>
        <v>#N/A</v>
      </c>
      <c r="T818" s="11" t="e">
        <f>IF(テーブル1[[#This Row],[設定項目]]&gt;=設定!$D$13,テーブル1[[#This Row],[val_K]],NA())</f>
        <v>#N/A</v>
      </c>
      <c r="U818" s="11" t="e">
        <f>IF(AND(テーブル1[[#This Row],[設定項目]]&lt;設定!$D$13,テーブル1[[#This Row],[設定項目]]&gt;=設定!$D$12),テーブル1[[#This Row],[val_J]],NA())</f>
        <v>#N/A</v>
      </c>
      <c r="V818" s="11" t="e">
        <f>IF(AND(テーブル1[[#This Row],[設定項目]]&lt;設定!$D$13,テーブル1[[#This Row],[設定項目]]&gt;=設定!$D$12),テーブル1[[#This Row],[val_K]],NA())</f>
        <v>#N/A</v>
      </c>
      <c r="W818" s="11" t="e">
        <f>IF(AND(テーブル1[[#This Row],[設定項目]]&lt;設定!$D$12,テーブル1[[#This Row],[設定項目]]&gt;=設定!$D$11),テーブル1[[#This Row],[val_J]],NA())</f>
        <v>#N/A</v>
      </c>
      <c r="X818" s="11" t="e">
        <f>IF(AND(テーブル1[[#This Row],[設定項目]]&lt;設定!$D$12,テーブル1[[#This Row],[設定項目]]&gt;=設定!$D$11),テーブル1[[#This Row],[val_K]],NA())</f>
        <v>#N/A</v>
      </c>
      <c r="Y818" s="11" t="e">
        <f>IF(AND(テーブル1[[#This Row],[設定項目]]&lt;設定!$D$11,テーブル1[[#This Row],[設定項目]]&gt;=設定!$D$10),テーブル1[[#This Row],[val_J]],NA())</f>
        <v>#N/A</v>
      </c>
      <c r="Z818" s="11" t="e">
        <f>IF(AND(テーブル1[[#This Row],[設定項目]]&lt;設定!$D$11,テーブル1[[#This Row],[設定項目]]&gt;=設定!$D$10),テーブル1[[#This Row],[val_K]],NA())</f>
        <v>#N/A</v>
      </c>
      <c r="AA818" s="11" t="e">
        <f>IF(AND(テーブル1[[#This Row],[設定項目]]&lt;設定!$D$10,テーブル1[[#This Row],[設定項目]]&gt;=設定!$D$9),テーブル1[[#This Row],[val_J]],NA())</f>
        <v>#N/A</v>
      </c>
      <c r="AB818" s="11" t="e">
        <f>IF(AND(テーブル1[[#This Row],[設定項目]]&lt;設定!$D$10,テーブル1[[#This Row],[設定項目]]&gt;=設定!$D$9),テーブル1[[#This Row],[val_K]],NA())</f>
        <v>#N/A</v>
      </c>
      <c r="AC818" s="11" t="e">
        <f>IF(AND(テーブル1[[#This Row],[設定項目]]&lt;設定!$F$8,テーブル1[[#This Row],[設定項目]]&lt;&gt;""),テーブル1[[#This Row],[val_J]],NA())</f>
        <v>#N/A</v>
      </c>
      <c r="AD818" s="11" t="e">
        <f>IF(AND(テーブル1[[#This Row],[設定項目]]&lt;設定!$F$8,テーブル1[[#This Row],[設定項目]]&lt;&gt;""),テーブル1[[#This Row],[val_K]],NA())</f>
        <v>#N/A</v>
      </c>
      <c r="AE818" s="11">
        <f>IF(AND('グラフ(cCa-P)'!$I$11="ON",テーブル1[[#This Row],[ラベル表示]]=TRUE),テーブル1[[#This Row],[名前]],"")</f>
        <v>0</v>
      </c>
      <c r="AF818" s="11">
        <f>IF(AND('グラフ(PTH-cCa,P)'!$I$31="ON",テーブル1[[#This Row],[ラベル表示]]=TRUE),テーブル1[[#This Row],[名前]],"")</f>
        <v>0</v>
      </c>
      <c r="AG818" s="11">
        <f>IF(AND('グラフ(PTH-cCa,P)'!$Y$31="ON",テーブル1[[#This Row],[ラベル表示]]=TRUE),テーブル1[[#This Row],[名前]],"")</f>
        <v>0</v>
      </c>
      <c r="AH818" s="76">
        <f t="shared" si="25"/>
        <v>0</v>
      </c>
    </row>
    <row r="819" spans="2:34" ht="20.399999999999999" customHeight="1" x14ac:dyDescent="0.45">
      <c r="B819" s="129" t="b">
        <v>1</v>
      </c>
      <c r="C819" s="88">
        <f t="shared" si="24"/>
        <v>815</v>
      </c>
      <c r="D819" s="144"/>
      <c r="E819" s="8"/>
      <c r="F819" s="8"/>
      <c r="G819" s="8"/>
      <c r="H819" s="8"/>
      <c r="I819" s="8"/>
      <c r="J819" s="8"/>
      <c r="K819" s="136" t="str">
        <f>テーブル1[[#This Row],[cCa(mg/dL) '[自動計算']_グラフ表示用]]</f>
        <v/>
      </c>
      <c r="L819" s="8"/>
      <c r="M819" s="8"/>
      <c r="N819" s="59"/>
      <c r="O8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19" s="130" t="e">
        <f>IF(AND(テーブル1[[#This Row],[cCa(mg/dL) '[自動計算']_グラフ表示用]]&lt;&gt;"",テーブル1[[#This Row],[ラベル表示]]=TRUE),テーブル1[[#This Row],[cCa(mg/dL) '[自動計算']_グラフ表示用]],NA())</f>
        <v>#N/A</v>
      </c>
      <c r="Q819" s="130" t="e">
        <f>IF(AND(テーブル1[[#This Row],[P(mg/dL)]]&lt;&gt;"",テーブル1[[#This Row],[ラベル表示]]=TRUE),テーブル1[[#This Row],[P(mg/dL)]],NA())</f>
        <v>#N/A</v>
      </c>
      <c r="R819" s="130" t="e">
        <f>IF(AND(テーブル1[[#This Row],[設定項目]]&lt;&gt;"",テーブル1[[#This Row],[ラベル表示]]=TRUE),テーブル1[[#This Row],[設定項目]],NA())</f>
        <v>#N/A</v>
      </c>
      <c r="S819" s="58" t="e">
        <f>IF(テーブル1[[#This Row],[設定項目]]&gt;=設定!$D$13,テーブル1[[#This Row],[val_J]],NA())</f>
        <v>#N/A</v>
      </c>
      <c r="T819" s="11" t="e">
        <f>IF(テーブル1[[#This Row],[設定項目]]&gt;=設定!$D$13,テーブル1[[#This Row],[val_K]],NA())</f>
        <v>#N/A</v>
      </c>
      <c r="U819" s="11" t="e">
        <f>IF(AND(テーブル1[[#This Row],[設定項目]]&lt;設定!$D$13,テーブル1[[#This Row],[設定項目]]&gt;=設定!$D$12),テーブル1[[#This Row],[val_J]],NA())</f>
        <v>#N/A</v>
      </c>
      <c r="V819" s="11" t="e">
        <f>IF(AND(テーブル1[[#This Row],[設定項目]]&lt;設定!$D$13,テーブル1[[#This Row],[設定項目]]&gt;=設定!$D$12),テーブル1[[#This Row],[val_K]],NA())</f>
        <v>#N/A</v>
      </c>
      <c r="W819" s="11" t="e">
        <f>IF(AND(テーブル1[[#This Row],[設定項目]]&lt;設定!$D$12,テーブル1[[#This Row],[設定項目]]&gt;=設定!$D$11),テーブル1[[#This Row],[val_J]],NA())</f>
        <v>#N/A</v>
      </c>
      <c r="X819" s="11" t="e">
        <f>IF(AND(テーブル1[[#This Row],[設定項目]]&lt;設定!$D$12,テーブル1[[#This Row],[設定項目]]&gt;=設定!$D$11),テーブル1[[#This Row],[val_K]],NA())</f>
        <v>#N/A</v>
      </c>
      <c r="Y819" s="11" t="e">
        <f>IF(AND(テーブル1[[#This Row],[設定項目]]&lt;設定!$D$11,テーブル1[[#This Row],[設定項目]]&gt;=設定!$D$10),テーブル1[[#This Row],[val_J]],NA())</f>
        <v>#N/A</v>
      </c>
      <c r="Z819" s="11" t="e">
        <f>IF(AND(テーブル1[[#This Row],[設定項目]]&lt;設定!$D$11,テーブル1[[#This Row],[設定項目]]&gt;=設定!$D$10),テーブル1[[#This Row],[val_K]],NA())</f>
        <v>#N/A</v>
      </c>
      <c r="AA819" s="11" t="e">
        <f>IF(AND(テーブル1[[#This Row],[設定項目]]&lt;設定!$D$10,テーブル1[[#This Row],[設定項目]]&gt;=設定!$D$9),テーブル1[[#This Row],[val_J]],NA())</f>
        <v>#N/A</v>
      </c>
      <c r="AB819" s="11" t="e">
        <f>IF(AND(テーブル1[[#This Row],[設定項目]]&lt;設定!$D$10,テーブル1[[#This Row],[設定項目]]&gt;=設定!$D$9),テーブル1[[#This Row],[val_K]],NA())</f>
        <v>#N/A</v>
      </c>
      <c r="AC819" s="11" t="e">
        <f>IF(AND(テーブル1[[#This Row],[設定項目]]&lt;設定!$F$8,テーブル1[[#This Row],[設定項目]]&lt;&gt;""),テーブル1[[#This Row],[val_J]],NA())</f>
        <v>#N/A</v>
      </c>
      <c r="AD819" s="11" t="e">
        <f>IF(AND(テーブル1[[#This Row],[設定項目]]&lt;設定!$F$8,テーブル1[[#This Row],[設定項目]]&lt;&gt;""),テーブル1[[#This Row],[val_K]],NA())</f>
        <v>#N/A</v>
      </c>
      <c r="AE819" s="11">
        <f>IF(AND('グラフ(cCa-P)'!$I$11="ON",テーブル1[[#This Row],[ラベル表示]]=TRUE),テーブル1[[#This Row],[名前]],"")</f>
        <v>0</v>
      </c>
      <c r="AF819" s="11">
        <f>IF(AND('グラフ(PTH-cCa,P)'!$I$31="ON",テーブル1[[#This Row],[ラベル表示]]=TRUE),テーブル1[[#This Row],[名前]],"")</f>
        <v>0</v>
      </c>
      <c r="AG819" s="11">
        <f>IF(AND('グラフ(PTH-cCa,P)'!$Y$31="ON",テーブル1[[#This Row],[ラベル表示]]=TRUE),テーブル1[[#This Row],[名前]],"")</f>
        <v>0</v>
      </c>
      <c r="AH819" s="76">
        <f t="shared" si="25"/>
        <v>0</v>
      </c>
    </row>
    <row r="820" spans="2:34" ht="20.399999999999999" customHeight="1" x14ac:dyDescent="0.45">
      <c r="B820" s="129" t="b">
        <v>1</v>
      </c>
      <c r="C820" s="88">
        <f t="shared" si="24"/>
        <v>816</v>
      </c>
      <c r="D820" s="144"/>
      <c r="E820" s="8"/>
      <c r="F820" s="8"/>
      <c r="G820" s="8"/>
      <c r="H820" s="8"/>
      <c r="I820" s="8"/>
      <c r="J820" s="8"/>
      <c r="K820" s="136" t="str">
        <f>テーブル1[[#This Row],[cCa(mg/dL) '[自動計算']_グラフ表示用]]</f>
        <v/>
      </c>
      <c r="L820" s="8"/>
      <c r="M820" s="8"/>
      <c r="N820" s="59"/>
      <c r="O8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0" s="130" t="e">
        <f>IF(AND(テーブル1[[#This Row],[cCa(mg/dL) '[自動計算']_グラフ表示用]]&lt;&gt;"",テーブル1[[#This Row],[ラベル表示]]=TRUE),テーブル1[[#This Row],[cCa(mg/dL) '[自動計算']_グラフ表示用]],NA())</f>
        <v>#N/A</v>
      </c>
      <c r="Q820" s="130" t="e">
        <f>IF(AND(テーブル1[[#This Row],[P(mg/dL)]]&lt;&gt;"",テーブル1[[#This Row],[ラベル表示]]=TRUE),テーブル1[[#This Row],[P(mg/dL)]],NA())</f>
        <v>#N/A</v>
      </c>
      <c r="R820" s="130" t="e">
        <f>IF(AND(テーブル1[[#This Row],[設定項目]]&lt;&gt;"",テーブル1[[#This Row],[ラベル表示]]=TRUE),テーブル1[[#This Row],[設定項目]],NA())</f>
        <v>#N/A</v>
      </c>
      <c r="S820" s="58" t="e">
        <f>IF(テーブル1[[#This Row],[設定項目]]&gt;=設定!$D$13,テーブル1[[#This Row],[val_J]],NA())</f>
        <v>#N/A</v>
      </c>
      <c r="T820" s="11" t="e">
        <f>IF(テーブル1[[#This Row],[設定項目]]&gt;=設定!$D$13,テーブル1[[#This Row],[val_K]],NA())</f>
        <v>#N/A</v>
      </c>
      <c r="U820" s="11" t="e">
        <f>IF(AND(テーブル1[[#This Row],[設定項目]]&lt;設定!$D$13,テーブル1[[#This Row],[設定項目]]&gt;=設定!$D$12),テーブル1[[#This Row],[val_J]],NA())</f>
        <v>#N/A</v>
      </c>
      <c r="V820" s="11" t="e">
        <f>IF(AND(テーブル1[[#This Row],[設定項目]]&lt;設定!$D$13,テーブル1[[#This Row],[設定項目]]&gt;=設定!$D$12),テーブル1[[#This Row],[val_K]],NA())</f>
        <v>#N/A</v>
      </c>
      <c r="W820" s="11" t="e">
        <f>IF(AND(テーブル1[[#This Row],[設定項目]]&lt;設定!$D$12,テーブル1[[#This Row],[設定項目]]&gt;=設定!$D$11),テーブル1[[#This Row],[val_J]],NA())</f>
        <v>#N/A</v>
      </c>
      <c r="X820" s="11" t="e">
        <f>IF(AND(テーブル1[[#This Row],[設定項目]]&lt;設定!$D$12,テーブル1[[#This Row],[設定項目]]&gt;=設定!$D$11),テーブル1[[#This Row],[val_K]],NA())</f>
        <v>#N/A</v>
      </c>
      <c r="Y820" s="11" t="e">
        <f>IF(AND(テーブル1[[#This Row],[設定項目]]&lt;設定!$D$11,テーブル1[[#This Row],[設定項目]]&gt;=設定!$D$10),テーブル1[[#This Row],[val_J]],NA())</f>
        <v>#N/A</v>
      </c>
      <c r="Z820" s="11" t="e">
        <f>IF(AND(テーブル1[[#This Row],[設定項目]]&lt;設定!$D$11,テーブル1[[#This Row],[設定項目]]&gt;=設定!$D$10),テーブル1[[#This Row],[val_K]],NA())</f>
        <v>#N/A</v>
      </c>
      <c r="AA820" s="11" t="e">
        <f>IF(AND(テーブル1[[#This Row],[設定項目]]&lt;設定!$D$10,テーブル1[[#This Row],[設定項目]]&gt;=設定!$D$9),テーブル1[[#This Row],[val_J]],NA())</f>
        <v>#N/A</v>
      </c>
      <c r="AB820" s="11" t="e">
        <f>IF(AND(テーブル1[[#This Row],[設定項目]]&lt;設定!$D$10,テーブル1[[#This Row],[設定項目]]&gt;=設定!$D$9),テーブル1[[#This Row],[val_K]],NA())</f>
        <v>#N/A</v>
      </c>
      <c r="AC820" s="11" t="e">
        <f>IF(AND(テーブル1[[#This Row],[設定項目]]&lt;設定!$F$8,テーブル1[[#This Row],[設定項目]]&lt;&gt;""),テーブル1[[#This Row],[val_J]],NA())</f>
        <v>#N/A</v>
      </c>
      <c r="AD820" s="11" t="e">
        <f>IF(AND(テーブル1[[#This Row],[設定項目]]&lt;設定!$F$8,テーブル1[[#This Row],[設定項目]]&lt;&gt;""),テーブル1[[#This Row],[val_K]],NA())</f>
        <v>#N/A</v>
      </c>
      <c r="AE820" s="11">
        <f>IF(AND('グラフ(cCa-P)'!$I$11="ON",テーブル1[[#This Row],[ラベル表示]]=TRUE),テーブル1[[#This Row],[名前]],"")</f>
        <v>0</v>
      </c>
      <c r="AF820" s="11">
        <f>IF(AND('グラフ(PTH-cCa,P)'!$I$31="ON",テーブル1[[#This Row],[ラベル表示]]=TRUE),テーブル1[[#This Row],[名前]],"")</f>
        <v>0</v>
      </c>
      <c r="AG820" s="11">
        <f>IF(AND('グラフ(PTH-cCa,P)'!$Y$31="ON",テーブル1[[#This Row],[ラベル表示]]=TRUE),テーブル1[[#This Row],[名前]],"")</f>
        <v>0</v>
      </c>
      <c r="AH820" s="76">
        <f t="shared" si="25"/>
        <v>0</v>
      </c>
    </row>
    <row r="821" spans="2:34" ht="20.399999999999999" customHeight="1" x14ac:dyDescent="0.45">
      <c r="B821" s="129" t="b">
        <v>1</v>
      </c>
      <c r="C821" s="88">
        <f t="shared" si="24"/>
        <v>817</v>
      </c>
      <c r="D821" s="144"/>
      <c r="E821" s="8"/>
      <c r="F821" s="8"/>
      <c r="G821" s="8"/>
      <c r="H821" s="8"/>
      <c r="I821" s="8"/>
      <c r="J821" s="8"/>
      <c r="K821" s="136" t="str">
        <f>テーブル1[[#This Row],[cCa(mg/dL) '[自動計算']_グラフ表示用]]</f>
        <v/>
      </c>
      <c r="L821" s="8"/>
      <c r="M821" s="8"/>
      <c r="N821" s="59"/>
      <c r="O8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1" s="130" t="e">
        <f>IF(AND(テーブル1[[#This Row],[cCa(mg/dL) '[自動計算']_グラフ表示用]]&lt;&gt;"",テーブル1[[#This Row],[ラベル表示]]=TRUE),テーブル1[[#This Row],[cCa(mg/dL) '[自動計算']_グラフ表示用]],NA())</f>
        <v>#N/A</v>
      </c>
      <c r="Q821" s="130" t="e">
        <f>IF(AND(テーブル1[[#This Row],[P(mg/dL)]]&lt;&gt;"",テーブル1[[#This Row],[ラベル表示]]=TRUE),テーブル1[[#This Row],[P(mg/dL)]],NA())</f>
        <v>#N/A</v>
      </c>
      <c r="R821" s="130" t="e">
        <f>IF(AND(テーブル1[[#This Row],[設定項目]]&lt;&gt;"",テーブル1[[#This Row],[ラベル表示]]=TRUE),テーブル1[[#This Row],[設定項目]],NA())</f>
        <v>#N/A</v>
      </c>
      <c r="S821" s="58" t="e">
        <f>IF(テーブル1[[#This Row],[設定項目]]&gt;=設定!$D$13,テーブル1[[#This Row],[val_J]],NA())</f>
        <v>#N/A</v>
      </c>
      <c r="T821" s="11" t="e">
        <f>IF(テーブル1[[#This Row],[設定項目]]&gt;=設定!$D$13,テーブル1[[#This Row],[val_K]],NA())</f>
        <v>#N/A</v>
      </c>
      <c r="U821" s="11" t="e">
        <f>IF(AND(テーブル1[[#This Row],[設定項目]]&lt;設定!$D$13,テーブル1[[#This Row],[設定項目]]&gt;=設定!$D$12),テーブル1[[#This Row],[val_J]],NA())</f>
        <v>#N/A</v>
      </c>
      <c r="V821" s="11" t="e">
        <f>IF(AND(テーブル1[[#This Row],[設定項目]]&lt;設定!$D$13,テーブル1[[#This Row],[設定項目]]&gt;=設定!$D$12),テーブル1[[#This Row],[val_K]],NA())</f>
        <v>#N/A</v>
      </c>
      <c r="W821" s="11" t="e">
        <f>IF(AND(テーブル1[[#This Row],[設定項目]]&lt;設定!$D$12,テーブル1[[#This Row],[設定項目]]&gt;=設定!$D$11),テーブル1[[#This Row],[val_J]],NA())</f>
        <v>#N/A</v>
      </c>
      <c r="X821" s="11" t="e">
        <f>IF(AND(テーブル1[[#This Row],[設定項目]]&lt;設定!$D$12,テーブル1[[#This Row],[設定項目]]&gt;=設定!$D$11),テーブル1[[#This Row],[val_K]],NA())</f>
        <v>#N/A</v>
      </c>
      <c r="Y821" s="11" t="e">
        <f>IF(AND(テーブル1[[#This Row],[設定項目]]&lt;設定!$D$11,テーブル1[[#This Row],[設定項目]]&gt;=設定!$D$10),テーブル1[[#This Row],[val_J]],NA())</f>
        <v>#N/A</v>
      </c>
      <c r="Z821" s="11" t="e">
        <f>IF(AND(テーブル1[[#This Row],[設定項目]]&lt;設定!$D$11,テーブル1[[#This Row],[設定項目]]&gt;=設定!$D$10),テーブル1[[#This Row],[val_K]],NA())</f>
        <v>#N/A</v>
      </c>
      <c r="AA821" s="11" t="e">
        <f>IF(AND(テーブル1[[#This Row],[設定項目]]&lt;設定!$D$10,テーブル1[[#This Row],[設定項目]]&gt;=設定!$D$9),テーブル1[[#This Row],[val_J]],NA())</f>
        <v>#N/A</v>
      </c>
      <c r="AB821" s="11" t="e">
        <f>IF(AND(テーブル1[[#This Row],[設定項目]]&lt;設定!$D$10,テーブル1[[#This Row],[設定項目]]&gt;=設定!$D$9),テーブル1[[#This Row],[val_K]],NA())</f>
        <v>#N/A</v>
      </c>
      <c r="AC821" s="11" t="e">
        <f>IF(AND(テーブル1[[#This Row],[設定項目]]&lt;設定!$F$8,テーブル1[[#This Row],[設定項目]]&lt;&gt;""),テーブル1[[#This Row],[val_J]],NA())</f>
        <v>#N/A</v>
      </c>
      <c r="AD821" s="11" t="e">
        <f>IF(AND(テーブル1[[#This Row],[設定項目]]&lt;設定!$F$8,テーブル1[[#This Row],[設定項目]]&lt;&gt;""),テーブル1[[#This Row],[val_K]],NA())</f>
        <v>#N/A</v>
      </c>
      <c r="AE821" s="11">
        <f>IF(AND('グラフ(cCa-P)'!$I$11="ON",テーブル1[[#This Row],[ラベル表示]]=TRUE),テーブル1[[#This Row],[名前]],"")</f>
        <v>0</v>
      </c>
      <c r="AF821" s="11">
        <f>IF(AND('グラフ(PTH-cCa,P)'!$I$31="ON",テーブル1[[#This Row],[ラベル表示]]=TRUE),テーブル1[[#This Row],[名前]],"")</f>
        <v>0</v>
      </c>
      <c r="AG821" s="11">
        <f>IF(AND('グラフ(PTH-cCa,P)'!$Y$31="ON",テーブル1[[#This Row],[ラベル表示]]=TRUE),テーブル1[[#This Row],[名前]],"")</f>
        <v>0</v>
      </c>
      <c r="AH821" s="76">
        <f t="shared" si="25"/>
        <v>0</v>
      </c>
    </row>
    <row r="822" spans="2:34" ht="20.399999999999999" customHeight="1" x14ac:dyDescent="0.45">
      <c r="B822" s="129" t="b">
        <v>1</v>
      </c>
      <c r="C822" s="88">
        <f t="shared" si="24"/>
        <v>818</v>
      </c>
      <c r="D822" s="144"/>
      <c r="E822" s="8"/>
      <c r="F822" s="8"/>
      <c r="G822" s="8"/>
      <c r="H822" s="8"/>
      <c r="I822" s="8"/>
      <c r="J822" s="8"/>
      <c r="K822" s="136" t="str">
        <f>テーブル1[[#This Row],[cCa(mg/dL) '[自動計算']_グラフ表示用]]</f>
        <v/>
      </c>
      <c r="L822" s="8"/>
      <c r="M822" s="8"/>
      <c r="N822" s="59"/>
      <c r="O8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2" s="130" t="e">
        <f>IF(AND(テーブル1[[#This Row],[cCa(mg/dL) '[自動計算']_グラフ表示用]]&lt;&gt;"",テーブル1[[#This Row],[ラベル表示]]=TRUE),テーブル1[[#This Row],[cCa(mg/dL) '[自動計算']_グラフ表示用]],NA())</f>
        <v>#N/A</v>
      </c>
      <c r="Q822" s="130" t="e">
        <f>IF(AND(テーブル1[[#This Row],[P(mg/dL)]]&lt;&gt;"",テーブル1[[#This Row],[ラベル表示]]=TRUE),テーブル1[[#This Row],[P(mg/dL)]],NA())</f>
        <v>#N/A</v>
      </c>
      <c r="R822" s="130" t="e">
        <f>IF(AND(テーブル1[[#This Row],[設定項目]]&lt;&gt;"",テーブル1[[#This Row],[ラベル表示]]=TRUE),テーブル1[[#This Row],[設定項目]],NA())</f>
        <v>#N/A</v>
      </c>
      <c r="S822" s="58" t="e">
        <f>IF(テーブル1[[#This Row],[設定項目]]&gt;=設定!$D$13,テーブル1[[#This Row],[val_J]],NA())</f>
        <v>#N/A</v>
      </c>
      <c r="T822" s="11" t="e">
        <f>IF(テーブル1[[#This Row],[設定項目]]&gt;=設定!$D$13,テーブル1[[#This Row],[val_K]],NA())</f>
        <v>#N/A</v>
      </c>
      <c r="U822" s="11" t="e">
        <f>IF(AND(テーブル1[[#This Row],[設定項目]]&lt;設定!$D$13,テーブル1[[#This Row],[設定項目]]&gt;=設定!$D$12),テーブル1[[#This Row],[val_J]],NA())</f>
        <v>#N/A</v>
      </c>
      <c r="V822" s="11" t="e">
        <f>IF(AND(テーブル1[[#This Row],[設定項目]]&lt;設定!$D$13,テーブル1[[#This Row],[設定項目]]&gt;=設定!$D$12),テーブル1[[#This Row],[val_K]],NA())</f>
        <v>#N/A</v>
      </c>
      <c r="W822" s="11" t="e">
        <f>IF(AND(テーブル1[[#This Row],[設定項目]]&lt;設定!$D$12,テーブル1[[#This Row],[設定項目]]&gt;=設定!$D$11),テーブル1[[#This Row],[val_J]],NA())</f>
        <v>#N/A</v>
      </c>
      <c r="X822" s="11" t="e">
        <f>IF(AND(テーブル1[[#This Row],[設定項目]]&lt;設定!$D$12,テーブル1[[#This Row],[設定項目]]&gt;=設定!$D$11),テーブル1[[#This Row],[val_K]],NA())</f>
        <v>#N/A</v>
      </c>
      <c r="Y822" s="11" t="e">
        <f>IF(AND(テーブル1[[#This Row],[設定項目]]&lt;設定!$D$11,テーブル1[[#This Row],[設定項目]]&gt;=設定!$D$10),テーブル1[[#This Row],[val_J]],NA())</f>
        <v>#N/A</v>
      </c>
      <c r="Z822" s="11" t="e">
        <f>IF(AND(テーブル1[[#This Row],[設定項目]]&lt;設定!$D$11,テーブル1[[#This Row],[設定項目]]&gt;=設定!$D$10),テーブル1[[#This Row],[val_K]],NA())</f>
        <v>#N/A</v>
      </c>
      <c r="AA822" s="11" t="e">
        <f>IF(AND(テーブル1[[#This Row],[設定項目]]&lt;設定!$D$10,テーブル1[[#This Row],[設定項目]]&gt;=設定!$D$9),テーブル1[[#This Row],[val_J]],NA())</f>
        <v>#N/A</v>
      </c>
      <c r="AB822" s="11" t="e">
        <f>IF(AND(テーブル1[[#This Row],[設定項目]]&lt;設定!$D$10,テーブル1[[#This Row],[設定項目]]&gt;=設定!$D$9),テーブル1[[#This Row],[val_K]],NA())</f>
        <v>#N/A</v>
      </c>
      <c r="AC822" s="11" t="e">
        <f>IF(AND(テーブル1[[#This Row],[設定項目]]&lt;設定!$F$8,テーブル1[[#This Row],[設定項目]]&lt;&gt;""),テーブル1[[#This Row],[val_J]],NA())</f>
        <v>#N/A</v>
      </c>
      <c r="AD822" s="11" t="e">
        <f>IF(AND(テーブル1[[#This Row],[設定項目]]&lt;設定!$F$8,テーブル1[[#This Row],[設定項目]]&lt;&gt;""),テーブル1[[#This Row],[val_K]],NA())</f>
        <v>#N/A</v>
      </c>
      <c r="AE822" s="11">
        <f>IF(AND('グラフ(cCa-P)'!$I$11="ON",テーブル1[[#This Row],[ラベル表示]]=TRUE),テーブル1[[#This Row],[名前]],"")</f>
        <v>0</v>
      </c>
      <c r="AF822" s="11">
        <f>IF(AND('グラフ(PTH-cCa,P)'!$I$31="ON",テーブル1[[#This Row],[ラベル表示]]=TRUE),テーブル1[[#This Row],[名前]],"")</f>
        <v>0</v>
      </c>
      <c r="AG822" s="11">
        <f>IF(AND('グラフ(PTH-cCa,P)'!$Y$31="ON",テーブル1[[#This Row],[ラベル表示]]=TRUE),テーブル1[[#This Row],[名前]],"")</f>
        <v>0</v>
      </c>
      <c r="AH822" s="76">
        <f t="shared" si="25"/>
        <v>0</v>
      </c>
    </row>
    <row r="823" spans="2:34" ht="20.399999999999999" customHeight="1" x14ac:dyDescent="0.45">
      <c r="B823" s="129" t="b">
        <v>1</v>
      </c>
      <c r="C823" s="88">
        <f t="shared" si="24"/>
        <v>819</v>
      </c>
      <c r="D823" s="144"/>
      <c r="E823" s="8"/>
      <c r="F823" s="8"/>
      <c r="G823" s="8"/>
      <c r="H823" s="8"/>
      <c r="I823" s="8"/>
      <c r="J823" s="8"/>
      <c r="K823" s="136" t="str">
        <f>テーブル1[[#This Row],[cCa(mg/dL) '[自動計算']_グラフ表示用]]</f>
        <v/>
      </c>
      <c r="L823" s="8"/>
      <c r="M823" s="8"/>
      <c r="N823" s="59"/>
      <c r="O8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3" s="130" t="e">
        <f>IF(AND(テーブル1[[#This Row],[cCa(mg/dL) '[自動計算']_グラフ表示用]]&lt;&gt;"",テーブル1[[#This Row],[ラベル表示]]=TRUE),テーブル1[[#This Row],[cCa(mg/dL) '[自動計算']_グラフ表示用]],NA())</f>
        <v>#N/A</v>
      </c>
      <c r="Q823" s="130" t="e">
        <f>IF(AND(テーブル1[[#This Row],[P(mg/dL)]]&lt;&gt;"",テーブル1[[#This Row],[ラベル表示]]=TRUE),テーブル1[[#This Row],[P(mg/dL)]],NA())</f>
        <v>#N/A</v>
      </c>
      <c r="R823" s="130" t="e">
        <f>IF(AND(テーブル1[[#This Row],[設定項目]]&lt;&gt;"",テーブル1[[#This Row],[ラベル表示]]=TRUE),テーブル1[[#This Row],[設定項目]],NA())</f>
        <v>#N/A</v>
      </c>
      <c r="S823" s="58" t="e">
        <f>IF(テーブル1[[#This Row],[設定項目]]&gt;=設定!$D$13,テーブル1[[#This Row],[val_J]],NA())</f>
        <v>#N/A</v>
      </c>
      <c r="T823" s="11" t="e">
        <f>IF(テーブル1[[#This Row],[設定項目]]&gt;=設定!$D$13,テーブル1[[#This Row],[val_K]],NA())</f>
        <v>#N/A</v>
      </c>
      <c r="U823" s="11" t="e">
        <f>IF(AND(テーブル1[[#This Row],[設定項目]]&lt;設定!$D$13,テーブル1[[#This Row],[設定項目]]&gt;=設定!$D$12),テーブル1[[#This Row],[val_J]],NA())</f>
        <v>#N/A</v>
      </c>
      <c r="V823" s="11" t="e">
        <f>IF(AND(テーブル1[[#This Row],[設定項目]]&lt;設定!$D$13,テーブル1[[#This Row],[設定項目]]&gt;=設定!$D$12),テーブル1[[#This Row],[val_K]],NA())</f>
        <v>#N/A</v>
      </c>
      <c r="W823" s="11" t="e">
        <f>IF(AND(テーブル1[[#This Row],[設定項目]]&lt;設定!$D$12,テーブル1[[#This Row],[設定項目]]&gt;=設定!$D$11),テーブル1[[#This Row],[val_J]],NA())</f>
        <v>#N/A</v>
      </c>
      <c r="X823" s="11" t="e">
        <f>IF(AND(テーブル1[[#This Row],[設定項目]]&lt;設定!$D$12,テーブル1[[#This Row],[設定項目]]&gt;=設定!$D$11),テーブル1[[#This Row],[val_K]],NA())</f>
        <v>#N/A</v>
      </c>
      <c r="Y823" s="11" t="e">
        <f>IF(AND(テーブル1[[#This Row],[設定項目]]&lt;設定!$D$11,テーブル1[[#This Row],[設定項目]]&gt;=設定!$D$10),テーブル1[[#This Row],[val_J]],NA())</f>
        <v>#N/A</v>
      </c>
      <c r="Z823" s="11" t="e">
        <f>IF(AND(テーブル1[[#This Row],[設定項目]]&lt;設定!$D$11,テーブル1[[#This Row],[設定項目]]&gt;=設定!$D$10),テーブル1[[#This Row],[val_K]],NA())</f>
        <v>#N/A</v>
      </c>
      <c r="AA823" s="11" t="e">
        <f>IF(AND(テーブル1[[#This Row],[設定項目]]&lt;設定!$D$10,テーブル1[[#This Row],[設定項目]]&gt;=設定!$D$9),テーブル1[[#This Row],[val_J]],NA())</f>
        <v>#N/A</v>
      </c>
      <c r="AB823" s="11" t="e">
        <f>IF(AND(テーブル1[[#This Row],[設定項目]]&lt;設定!$D$10,テーブル1[[#This Row],[設定項目]]&gt;=設定!$D$9),テーブル1[[#This Row],[val_K]],NA())</f>
        <v>#N/A</v>
      </c>
      <c r="AC823" s="11" t="e">
        <f>IF(AND(テーブル1[[#This Row],[設定項目]]&lt;設定!$F$8,テーブル1[[#This Row],[設定項目]]&lt;&gt;""),テーブル1[[#This Row],[val_J]],NA())</f>
        <v>#N/A</v>
      </c>
      <c r="AD823" s="11" t="e">
        <f>IF(AND(テーブル1[[#This Row],[設定項目]]&lt;設定!$F$8,テーブル1[[#This Row],[設定項目]]&lt;&gt;""),テーブル1[[#This Row],[val_K]],NA())</f>
        <v>#N/A</v>
      </c>
      <c r="AE823" s="11">
        <f>IF(AND('グラフ(cCa-P)'!$I$11="ON",テーブル1[[#This Row],[ラベル表示]]=TRUE),テーブル1[[#This Row],[名前]],"")</f>
        <v>0</v>
      </c>
      <c r="AF823" s="11">
        <f>IF(AND('グラフ(PTH-cCa,P)'!$I$31="ON",テーブル1[[#This Row],[ラベル表示]]=TRUE),テーブル1[[#This Row],[名前]],"")</f>
        <v>0</v>
      </c>
      <c r="AG823" s="11">
        <f>IF(AND('グラフ(PTH-cCa,P)'!$Y$31="ON",テーブル1[[#This Row],[ラベル表示]]=TRUE),テーブル1[[#This Row],[名前]],"")</f>
        <v>0</v>
      </c>
      <c r="AH823" s="76">
        <f t="shared" si="25"/>
        <v>0</v>
      </c>
    </row>
    <row r="824" spans="2:34" ht="20.399999999999999" customHeight="1" x14ac:dyDescent="0.45">
      <c r="B824" s="129" t="b">
        <v>1</v>
      </c>
      <c r="C824" s="88">
        <f t="shared" si="24"/>
        <v>820</v>
      </c>
      <c r="D824" s="144"/>
      <c r="E824" s="8"/>
      <c r="F824" s="8"/>
      <c r="G824" s="8"/>
      <c r="H824" s="8"/>
      <c r="I824" s="8"/>
      <c r="J824" s="8"/>
      <c r="K824" s="136" t="str">
        <f>テーブル1[[#This Row],[cCa(mg/dL) '[自動計算']_グラフ表示用]]</f>
        <v/>
      </c>
      <c r="L824" s="8"/>
      <c r="M824" s="8"/>
      <c r="N824" s="59"/>
      <c r="O8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4" s="130" t="e">
        <f>IF(AND(テーブル1[[#This Row],[cCa(mg/dL) '[自動計算']_グラフ表示用]]&lt;&gt;"",テーブル1[[#This Row],[ラベル表示]]=TRUE),テーブル1[[#This Row],[cCa(mg/dL) '[自動計算']_グラフ表示用]],NA())</f>
        <v>#N/A</v>
      </c>
      <c r="Q824" s="130" t="e">
        <f>IF(AND(テーブル1[[#This Row],[P(mg/dL)]]&lt;&gt;"",テーブル1[[#This Row],[ラベル表示]]=TRUE),テーブル1[[#This Row],[P(mg/dL)]],NA())</f>
        <v>#N/A</v>
      </c>
      <c r="R824" s="130" t="e">
        <f>IF(AND(テーブル1[[#This Row],[設定項目]]&lt;&gt;"",テーブル1[[#This Row],[ラベル表示]]=TRUE),テーブル1[[#This Row],[設定項目]],NA())</f>
        <v>#N/A</v>
      </c>
      <c r="S824" s="58" t="e">
        <f>IF(テーブル1[[#This Row],[設定項目]]&gt;=設定!$D$13,テーブル1[[#This Row],[val_J]],NA())</f>
        <v>#N/A</v>
      </c>
      <c r="T824" s="11" t="e">
        <f>IF(テーブル1[[#This Row],[設定項目]]&gt;=設定!$D$13,テーブル1[[#This Row],[val_K]],NA())</f>
        <v>#N/A</v>
      </c>
      <c r="U824" s="11" t="e">
        <f>IF(AND(テーブル1[[#This Row],[設定項目]]&lt;設定!$D$13,テーブル1[[#This Row],[設定項目]]&gt;=設定!$D$12),テーブル1[[#This Row],[val_J]],NA())</f>
        <v>#N/A</v>
      </c>
      <c r="V824" s="11" t="e">
        <f>IF(AND(テーブル1[[#This Row],[設定項目]]&lt;設定!$D$13,テーブル1[[#This Row],[設定項目]]&gt;=設定!$D$12),テーブル1[[#This Row],[val_K]],NA())</f>
        <v>#N/A</v>
      </c>
      <c r="W824" s="11" t="e">
        <f>IF(AND(テーブル1[[#This Row],[設定項目]]&lt;設定!$D$12,テーブル1[[#This Row],[設定項目]]&gt;=設定!$D$11),テーブル1[[#This Row],[val_J]],NA())</f>
        <v>#N/A</v>
      </c>
      <c r="X824" s="11" t="e">
        <f>IF(AND(テーブル1[[#This Row],[設定項目]]&lt;設定!$D$12,テーブル1[[#This Row],[設定項目]]&gt;=設定!$D$11),テーブル1[[#This Row],[val_K]],NA())</f>
        <v>#N/A</v>
      </c>
      <c r="Y824" s="11" t="e">
        <f>IF(AND(テーブル1[[#This Row],[設定項目]]&lt;設定!$D$11,テーブル1[[#This Row],[設定項目]]&gt;=設定!$D$10),テーブル1[[#This Row],[val_J]],NA())</f>
        <v>#N/A</v>
      </c>
      <c r="Z824" s="11" t="e">
        <f>IF(AND(テーブル1[[#This Row],[設定項目]]&lt;設定!$D$11,テーブル1[[#This Row],[設定項目]]&gt;=設定!$D$10),テーブル1[[#This Row],[val_K]],NA())</f>
        <v>#N/A</v>
      </c>
      <c r="AA824" s="11" t="e">
        <f>IF(AND(テーブル1[[#This Row],[設定項目]]&lt;設定!$D$10,テーブル1[[#This Row],[設定項目]]&gt;=設定!$D$9),テーブル1[[#This Row],[val_J]],NA())</f>
        <v>#N/A</v>
      </c>
      <c r="AB824" s="11" t="e">
        <f>IF(AND(テーブル1[[#This Row],[設定項目]]&lt;設定!$D$10,テーブル1[[#This Row],[設定項目]]&gt;=設定!$D$9),テーブル1[[#This Row],[val_K]],NA())</f>
        <v>#N/A</v>
      </c>
      <c r="AC824" s="11" t="e">
        <f>IF(AND(テーブル1[[#This Row],[設定項目]]&lt;設定!$F$8,テーブル1[[#This Row],[設定項目]]&lt;&gt;""),テーブル1[[#This Row],[val_J]],NA())</f>
        <v>#N/A</v>
      </c>
      <c r="AD824" s="11" t="e">
        <f>IF(AND(テーブル1[[#This Row],[設定項目]]&lt;設定!$F$8,テーブル1[[#This Row],[設定項目]]&lt;&gt;""),テーブル1[[#This Row],[val_K]],NA())</f>
        <v>#N/A</v>
      </c>
      <c r="AE824" s="11">
        <f>IF(AND('グラフ(cCa-P)'!$I$11="ON",テーブル1[[#This Row],[ラベル表示]]=TRUE),テーブル1[[#This Row],[名前]],"")</f>
        <v>0</v>
      </c>
      <c r="AF824" s="11">
        <f>IF(AND('グラフ(PTH-cCa,P)'!$I$31="ON",テーブル1[[#This Row],[ラベル表示]]=TRUE),テーブル1[[#This Row],[名前]],"")</f>
        <v>0</v>
      </c>
      <c r="AG824" s="11">
        <f>IF(AND('グラフ(PTH-cCa,P)'!$Y$31="ON",テーブル1[[#This Row],[ラベル表示]]=TRUE),テーブル1[[#This Row],[名前]],"")</f>
        <v>0</v>
      </c>
      <c r="AH824" s="76">
        <f t="shared" si="25"/>
        <v>0</v>
      </c>
    </row>
    <row r="825" spans="2:34" ht="20.399999999999999" customHeight="1" x14ac:dyDescent="0.45">
      <c r="B825" s="129" t="b">
        <v>1</v>
      </c>
      <c r="C825" s="88">
        <f t="shared" si="24"/>
        <v>821</v>
      </c>
      <c r="D825" s="144"/>
      <c r="E825" s="8"/>
      <c r="F825" s="8"/>
      <c r="G825" s="8"/>
      <c r="H825" s="8"/>
      <c r="I825" s="8"/>
      <c r="J825" s="8"/>
      <c r="K825" s="136" t="str">
        <f>テーブル1[[#This Row],[cCa(mg/dL) '[自動計算']_グラフ表示用]]</f>
        <v/>
      </c>
      <c r="L825" s="8"/>
      <c r="M825" s="8"/>
      <c r="N825" s="59"/>
      <c r="O8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5" s="130" t="e">
        <f>IF(AND(テーブル1[[#This Row],[cCa(mg/dL) '[自動計算']_グラフ表示用]]&lt;&gt;"",テーブル1[[#This Row],[ラベル表示]]=TRUE),テーブル1[[#This Row],[cCa(mg/dL) '[自動計算']_グラフ表示用]],NA())</f>
        <v>#N/A</v>
      </c>
      <c r="Q825" s="130" t="e">
        <f>IF(AND(テーブル1[[#This Row],[P(mg/dL)]]&lt;&gt;"",テーブル1[[#This Row],[ラベル表示]]=TRUE),テーブル1[[#This Row],[P(mg/dL)]],NA())</f>
        <v>#N/A</v>
      </c>
      <c r="R825" s="130" t="e">
        <f>IF(AND(テーブル1[[#This Row],[設定項目]]&lt;&gt;"",テーブル1[[#This Row],[ラベル表示]]=TRUE),テーブル1[[#This Row],[設定項目]],NA())</f>
        <v>#N/A</v>
      </c>
      <c r="S825" s="58" t="e">
        <f>IF(テーブル1[[#This Row],[設定項目]]&gt;=設定!$D$13,テーブル1[[#This Row],[val_J]],NA())</f>
        <v>#N/A</v>
      </c>
      <c r="T825" s="11" t="e">
        <f>IF(テーブル1[[#This Row],[設定項目]]&gt;=設定!$D$13,テーブル1[[#This Row],[val_K]],NA())</f>
        <v>#N/A</v>
      </c>
      <c r="U825" s="11" t="e">
        <f>IF(AND(テーブル1[[#This Row],[設定項目]]&lt;設定!$D$13,テーブル1[[#This Row],[設定項目]]&gt;=設定!$D$12),テーブル1[[#This Row],[val_J]],NA())</f>
        <v>#N/A</v>
      </c>
      <c r="V825" s="11" t="e">
        <f>IF(AND(テーブル1[[#This Row],[設定項目]]&lt;設定!$D$13,テーブル1[[#This Row],[設定項目]]&gt;=設定!$D$12),テーブル1[[#This Row],[val_K]],NA())</f>
        <v>#N/A</v>
      </c>
      <c r="W825" s="11" t="e">
        <f>IF(AND(テーブル1[[#This Row],[設定項目]]&lt;設定!$D$12,テーブル1[[#This Row],[設定項目]]&gt;=設定!$D$11),テーブル1[[#This Row],[val_J]],NA())</f>
        <v>#N/A</v>
      </c>
      <c r="X825" s="11" t="e">
        <f>IF(AND(テーブル1[[#This Row],[設定項目]]&lt;設定!$D$12,テーブル1[[#This Row],[設定項目]]&gt;=設定!$D$11),テーブル1[[#This Row],[val_K]],NA())</f>
        <v>#N/A</v>
      </c>
      <c r="Y825" s="11" t="e">
        <f>IF(AND(テーブル1[[#This Row],[設定項目]]&lt;設定!$D$11,テーブル1[[#This Row],[設定項目]]&gt;=設定!$D$10),テーブル1[[#This Row],[val_J]],NA())</f>
        <v>#N/A</v>
      </c>
      <c r="Z825" s="11" t="e">
        <f>IF(AND(テーブル1[[#This Row],[設定項目]]&lt;設定!$D$11,テーブル1[[#This Row],[設定項目]]&gt;=設定!$D$10),テーブル1[[#This Row],[val_K]],NA())</f>
        <v>#N/A</v>
      </c>
      <c r="AA825" s="11" t="e">
        <f>IF(AND(テーブル1[[#This Row],[設定項目]]&lt;設定!$D$10,テーブル1[[#This Row],[設定項目]]&gt;=設定!$D$9),テーブル1[[#This Row],[val_J]],NA())</f>
        <v>#N/A</v>
      </c>
      <c r="AB825" s="11" t="e">
        <f>IF(AND(テーブル1[[#This Row],[設定項目]]&lt;設定!$D$10,テーブル1[[#This Row],[設定項目]]&gt;=設定!$D$9),テーブル1[[#This Row],[val_K]],NA())</f>
        <v>#N/A</v>
      </c>
      <c r="AC825" s="11" t="e">
        <f>IF(AND(テーブル1[[#This Row],[設定項目]]&lt;設定!$F$8,テーブル1[[#This Row],[設定項目]]&lt;&gt;""),テーブル1[[#This Row],[val_J]],NA())</f>
        <v>#N/A</v>
      </c>
      <c r="AD825" s="11" t="e">
        <f>IF(AND(テーブル1[[#This Row],[設定項目]]&lt;設定!$F$8,テーブル1[[#This Row],[設定項目]]&lt;&gt;""),テーブル1[[#This Row],[val_K]],NA())</f>
        <v>#N/A</v>
      </c>
      <c r="AE825" s="11">
        <f>IF(AND('グラフ(cCa-P)'!$I$11="ON",テーブル1[[#This Row],[ラベル表示]]=TRUE),テーブル1[[#This Row],[名前]],"")</f>
        <v>0</v>
      </c>
      <c r="AF825" s="11">
        <f>IF(AND('グラフ(PTH-cCa,P)'!$I$31="ON",テーブル1[[#This Row],[ラベル表示]]=TRUE),テーブル1[[#This Row],[名前]],"")</f>
        <v>0</v>
      </c>
      <c r="AG825" s="11">
        <f>IF(AND('グラフ(PTH-cCa,P)'!$Y$31="ON",テーブル1[[#This Row],[ラベル表示]]=TRUE),テーブル1[[#This Row],[名前]],"")</f>
        <v>0</v>
      </c>
      <c r="AH825" s="76">
        <f t="shared" si="25"/>
        <v>0</v>
      </c>
    </row>
    <row r="826" spans="2:34" ht="20.399999999999999" customHeight="1" x14ac:dyDescent="0.45">
      <c r="B826" s="129" t="b">
        <v>1</v>
      </c>
      <c r="C826" s="88">
        <f t="shared" si="24"/>
        <v>822</v>
      </c>
      <c r="D826" s="144"/>
      <c r="E826" s="8"/>
      <c r="F826" s="8"/>
      <c r="G826" s="8"/>
      <c r="H826" s="8"/>
      <c r="I826" s="8"/>
      <c r="J826" s="8"/>
      <c r="K826" s="136" t="str">
        <f>テーブル1[[#This Row],[cCa(mg/dL) '[自動計算']_グラフ表示用]]</f>
        <v/>
      </c>
      <c r="L826" s="8"/>
      <c r="M826" s="8"/>
      <c r="N826" s="59"/>
      <c r="O8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6" s="130" t="e">
        <f>IF(AND(テーブル1[[#This Row],[cCa(mg/dL) '[自動計算']_グラフ表示用]]&lt;&gt;"",テーブル1[[#This Row],[ラベル表示]]=TRUE),テーブル1[[#This Row],[cCa(mg/dL) '[自動計算']_グラフ表示用]],NA())</f>
        <v>#N/A</v>
      </c>
      <c r="Q826" s="130" t="e">
        <f>IF(AND(テーブル1[[#This Row],[P(mg/dL)]]&lt;&gt;"",テーブル1[[#This Row],[ラベル表示]]=TRUE),テーブル1[[#This Row],[P(mg/dL)]],NA())</f>
        <v>#N/A</v>
      </c>
      <c r="R826" s="130" t="e">
        <f>IF(AND(テーブル1[[#This Row],[設定項目]]&lt;&gt;"",テーブル1[[#This Row],[ラベル表示]]=TRUE),テーブル1[[#This Row],[設定項目]],NA())</f>
        <v>#N/A</v>
      </c>
      <c r="S826" s="58" t="e">
        <f>IF(テーブル1[[#This Row],[設定項目]]&gt;=設定!$D$13,テーブル1[[#This Row],[val_J]],NA())</f>
        <v>#N/A</v>
      </c>
      <c r="T826" s="11" t="e">
        <f>IF(テーブル1[[#This Row],[設定項目]]&gt;=設定!$D$13,テーブル1[[#This Row],[val_K]],NA())</f>
        <v>#N/A</v>
      </c>
      <c r="U826" s="11" t="e">
        <f>IF(AND(テーブル1[[#This Row],[設定項目]]&lt;設定!$D$13,テーブル1[[#This Row],[設定項目]]&gt;=設定!$D$12),テーブル1[[#This Row],[val_J]],NA())</f>
        <v>#N/A</v>
      </c>
      <c r="V826" s="11" t="e">
        <f>IF(AND(テーブル1[[#This Row],[設定項目]]&lt;設定!$D$13,テーブル1[[#This Row],[設定項目]]&gt;=設定!$D$12),テーブル1[[#This Row],[val_K]],NA())</f>
        <v>#N/A</v>
      </c>
      <c r="W826" s="11" t="e">
        <f>IF(AND(テーブル1[[#This Row],[設定項目]]&lt;設定!$D$12,テーブル1[[#This Row],[設定項目]]&gt;=設定!$D$11),テーブル1[[#This Row],[val_J]],NA())</f>
        <v>#N/A</v>
      </c>
      <c r="X826" s="11" t="e">
        <f>IF(AND(テーブル1[[#This Row],[設定項目]]&lt;設定!$D$12,テーブル1[[#This Row],[設定項目]]&gt;=設定!$D$11),テーブル1[[#This Row],[val_K]],NA())</f>
        <v>#N/A</v>
      </c>
      <c r="Y826" s="11" t="e">
        <f>IF(AND(テーブル1[[#This Row],[設定項目]]&lt;設定!$D$11,テーブル1[[#This Row],[設定項目]]&gt;=設定!$D$10),テーブル1[[#This Row],[val_J]],NA())</f>
        <v>#N/A</v>
      </c>
      <c r="Z826" s="11" t="e">
        <f>IF(AND(テーブル1[[#This Row],[設定項目]]&lt;設定!$D$11,テーブル1[[#This Row],[設定項目]]&gt;=設定!$D$10),テーブル1[[#This Row],[val_K]],NA())</f>
        <v>#N/A</v>
      </c>
      <c r="AA826" s="11" t="e">
        <f>IF(AND(テーブル1[[#This Row],[設定項目]]&lt;設定!$D$10,テーブル1[[#This Row],[設定項目]]&gt;=設定!$D$9),テーブル1[[#This Row],[val_J]],NA())</f>
        <v>#N/A</v>
      </c>
      <c r="AB826" s="11" t="e">
        <f>IF(AND(テーブル1[[#This Row],[設定項目]]&lt;設定!$D$10,テーブル1[[#This Row],[設定項目]]&gt;=設定!$D$9),テーブル1[[#This Row],[val_K]],NA())</f>
        <v>#N/A</v>
      </c>
      <c r="AC826" s="11" t="e">
        <f>IF(AND(テーブル1[[#This Row],[設定項目]]&lt;設定!$F$8,テーブル1[[#This Row],[設定項目]]&lt;&gt;""),テーブル1[[#This Row],[val_J]],NA())</f>
        <v>#N/A</v>
      </c>
      <c r="AD826" s="11" t="e">
        <f>IF(AND(テーブル1[[#This Row],[設定項目]]&lt;設定!$F$8,テーブル1[[#This Row],[設定項目]]&lt;&gt;""),テーブル1[[#This Row],[val_K]],NA())</f>
        <v>#N/A</v>
      </c>
      <c r="AE826" s="11">
        <f>IF(AND('グラフ(cCa-P)'!$I$11="ON",テーブル1[[#This Row],[ラベル表示]]=TRUE),テーブル1[[#This Row],[名前]],"")</f>
        <v>0</v>
      </c>
      <c r="AF826" s="11">
        <f>IF(AND('グラフ(PTH-cCa,P)'!$I$31="ON",テーブル1[[#This Row],[ラベル表示]]=TRUE),テーブル1[[#This Row],[名前]],"")</f>
        <v>0</v>
      </c>
      <c r="AG826" s="11">
        <f>IF(AND('グラフ(PTH-cCa,P)'!$Y$31="ON",テーブル1[[#This Row],[ラベル表示]]=TRUE),テーブル1[[#This Row],[名前]],"")</f>
        <v>0</v>
      </c>
      <c r="AH826" s="76">
        <f t="shared" si="25"/>
        <v>0</v>
      </c>
    </row>
    <row r="827" spans="2:34" ht="20.399999999999999" customHeight="1" x14ac:dyDescent="0.45">
      <c r="B827" s="129" t="b">
        <v>1</v>
      </c>
      <c r="C827" s="88">
        <f t="shared" si="24"/>
        <v>823</v>
      </c>
      <c r="D827" s="144"/>
      <c r="E827" s="8"/>
      <c r="F827" s="8"/>
      <c r="G827" s="8"/>
      <c r="H827" s="8"/>
      <c r="I827" s="8"/>
      <c r="J827" s="8"/>
      <c r="K827" s="136" t="str">
        <f>テーブル1[[#This Row],[cCa(mg/dL) '[自動計算']_グラフ表示用]]</f>
        <v/>
      </c>
      <c r="L827" s="8"/>
      <c r="M827" s="8"/>
      <c r="N827" s="59"/>
      <c r="O8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7" s="130" t="e">
        <f>IF(AND(テーブル1[[#This Row],[cCa(mg/dL) '[自動計算']_グラフ表示用]]&lt;&gt;"",テーブル1[[#This Row],[ラベル表示]]=TRUE),テーブル1[[#This Row],[cCa(mg/dL) '[自動計算']_グラフ表示用]],NA())</f>
        <v>#N/A</v>
      </c>
      <c r="Q827" s="130" t="e">
        <f>IF(AND(テーブル1[[#This Row],[P(mg/dL)]]&lt;&gt;"",テーブル1[[#This Row],[ラベル表示]]=TRUE),テーブル1[[#This Row],[P(mg/dL)]],NA())</f>
        <v>#N/A</v>
      </c>
      <c r="R827" s="130" t="e">
        <f>IF(AND(テーブル1[[#This Row],[設定項目]]&lt;&gt;"",テーブル1[[#This Row],[ラベル表示]]=TRUE),テーブル1[[#This Row],[設定項目]],NA())</f>
        <v>#N/A</v>
      </c>
      <c r="S827" s="58" t="e">
        <f>IF(テーブル1[[#This Row],[設定項目]]&gt;=設定!$D$13,テーブル1[[#This Row],[val_J]],NA())</f>
        <v>#N/A</v>
      </c>
      <c r="T827" s="11" t="e">
        <f>IF(テーブル1[[#This Row],[設定項目]]&gt;=設定!$D$13,テーブル1[[#This Row],[val_K]],NA())</f>
        <v>#N/A</v>
      </c>
      <c r="U827" s="11" t="e">
        <f>IF(AND(テーブル1[[#This Row],[設定項目]]&lt;設定!$D$13,テーブル1[[#This Row],[設定項目]]&gt;=設定!$D$12),テーブル1[[#This Row],[val_J]],NA())</f>
        <v>#N/A</v>
      </c>
      <c r="V827" s="11" t="e">
        <f>IF(AND(テーブル1[[#This Row],[設定項目]]&lt;設定!$D$13,テーブル1[[#This Row],[設定項目]]&gt;=設定!$D$12),テーブル1[[#This Row],[val_K]],NA())</f>
        <v>#N/A</v>
      </c>
      <c r="W827" s="11" t="e">
        <f>IF(AND(テーブル1[[#This Row],[設定項目]]&lt;設定!$D$12,テーブル1[[#This Row],[設定項目]]&gt;=設定!$D$11),テーブル1[[#This Row],[val_J]],NA())</f>
        <v>#N/A</v>
      </c>
      <c r="X827" s="11" t="e">
        <f>IF(AND(テーブル1[[#This Row],[設定項目]]&lt;設定!$D$12,テーブル1[[#This Row],[設定項目]]&gt;=設定!$D$11),テーブル1[[#This Row],[val_K]],NA())</f>
        <v>#N/A</v>
      </c>
      <c r="Y827" s="11" t="e">
        <f>IF(AND(テーブル1[[#This Row],[設定項目]]&lt;設定!$D$11,テーブル1[[#This Row],[設定項目]]&gt;=設定!$D$10),テーブル1[[#This Row],[val_J]],NA())</f>
        <v>#N/A</v>
      </c>
      <c r="Z827" s="11" t="e">
        <f>IF(AND(テーブル1[[#This Row],[設定項目]]&lt;設定!$D$11,テーブル1[[#This Row],[設定項目]]&gt;=設定!$D$10),テーブル1[[#This Row],[val_K]],NA())</f>
        <v>#N/A</v>
      </c>
      <c r="AA827" s="11" t="e">
        <f>IF(AND(テーブル1[[#This Row],[設定項目]]&lt;設定!$D$10,テーブル1[[#This Row],[設定項目]]&gt;=設定!$D$9),テーブル1[[#This Row],[val_J]],NA())</f>
        <v>#N/A</v>
      </c>
      <c r="AB827" s="11" t="e">
        <f>IF(AND(テーブル1[[#This Row],[設定項目]]&lt;設定!$D$10,テーブル1[[#This Row],[設定項目]]&gt;=設定!$D$9),テーブル1[[#This Row],[val_K]],NA())</f>
        <v>#N/A</v>
      </c>
      <c r="AC827" s="11" t="e">
        <f>IF(AND(テーブル1[[#This Row],[設定項目]]&lt;設定!$F$8,テーブル1[[#This Row],[設定項目]]&lt;&gt;""),テーブル1[[#This Row],[val_J]],NA())</f>
        <v>#N/A</v>
      </c>
      <c r="AD827" s="11" t="e">
        <f>IF(AND(テーブル1[[#This Row],[設定項目]]&lt;設定!$F$8,テーブル1[[#This Row],[設定項目]]&lt;&gt;""),テーブル1[[#This Row],[val_K]],NA())</f>
        <v>#N/A</v>
      </c>
      <c r="AE827" s="11">
        <f>IF(AND('グラフ(cCa-P)'!$I$11="ON",テーブル1[[#This Row],[ラベル表示]]=TRUE),テーブル1[[#This Row],[名前]],"")</f>
        <v>0</v>
      </c>
      <c r="AF827" s="11">
        <f>IF(AND('グラフ(PTH-cCa,P)'!$I$31="ON",テーブル1[[#This Row],[ラベル表示]]=TRUE),テーブル1[[#This Row],[名前]],"")</f>
        <v>0</v>
      </c>
      <c r="AG827" s="11">
        <f>IF(AND('グラフ(PTH-cCa,P)'!$Y$31="ON",テーブル1[[#This Row],[ラベル表示]]=TRUE),テーブル1[[#This Row],[名前]],"")</f>
        <v>0</v>
      </c>
      <c r="AH827" s="76">
        <f t="shared" si="25"/>
        <v>0</v>
      </c>
    </row>
    <row r="828" spans="2:34" ht="20.399999999999999" customHeight="1" x14ac:dyDescent="0.45">
      <c r="B828" s="129" t="b">
        <v>1</v>
      </c>
      <c r="C828" s="88">
        <f t="shared" si="24"/>
        <v>824</v>
      </c>
      <c r="D828" s="144"/>
      <c r="E828" s="8"/>
      <c r="F828" s="8"/>
      <c r="G828" s="8"/>
      <c r="H828" s="8"/>
      <c r="I828" s="8"/>
      <c r="J828" s="8"/>
      <c r="K828" s="136" t="str">
        <f>テーブル1[[#This Row],[cCa(mg/dL) '[自動計算']_グラフ表示用]]</f>
        <v/>
      </c>
      <c r="L828" s="8"/>
      <c r="M828" s="8"/>
      <c r="N828" s="59"/>
      <c r="O8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8" s="130" t="e">
        <f>IF(AND(テーブル1[[#This Row],[cCa(mg/dL) '[自動計算']_グラフ表示用]]&lt;&gt;"",テーブル1[[#This Row],[ラベル表示]]=TRUE),テーブル1[[#This Row],[cCa(mg/dL) '[自動計算']_グラフ表示用]],NA())</f>
        <v>#N/A</v>
      </c>
      <c r="Q828" s="130" t="e">
        <f>IF(AND(テーブル1[[#This Row],[P(mg/dL)]]&lt;&gt;"",テーブル1[[#This Row],[ラベル表示]]=TRUE),テーブル1[[#This Row],[P(mg/dL)]],NA())</f>
        <v>#N/A</v>
      </c>
      <c r="R828" s="130" t="e">
        <f>IF(AND(テーブル1[[#This Row],[設定項目]]&lt;&gt;"",テーブル1[[#This Row],[ラベル表示]]=TRUE),テーブル1[[#This Row],[設定項目]],NA())</f>
        <v>#N/A</v>
      </c>
      <c r="S828" s="58" t="e">
        <f>IF(テーブル1[[#This Row],[設定項目]]&gt;=設定!$D$13,テーブル1[[#This Row],[val_J]],NA())</f>
        <v>#N/A</v>
      </c>
      <c r="T828" s="11" t="e">
        <f>IF(テーブル1[[#This Row],[設定項目]]&gt;=設定!$D$13,テーブル1[[#This Row],[val_K]],NA())</f>
        <v>#N/A</v>
      </c>
      <c r="U828" s="11" t="e">
        <f>IF(AND(テーブル1[[#This Row],[設定項目]]&lt;設定!$D$13,テーブル1[[#This Row],[設定項目]]&gt;=設定!$D$12),テーブル1[[#This Row],[val_J]],NA())</f>
        <v>#N/A</v>
      </c>
      <c r="V828" s="11" t="e">
        <f>IF(AND(テーブル1[[#This Row],[設定項目]]&lt;設定!$D$13,テーブル1[[#This Row],[設定項目]]&gt;=設定!$D$12),テーブル1[[#This Row],[val_K]],NA())</f>
        <v>#N/A</v>
      </c>
      <c r="W828" s="11" t="e">
        <f>IF(AND(テーブル1[[#This Row],[設定項目]]&lt;設定!$D$12,テーブル1[[#This Row],[設定項目]]&gt;=設定!$D$11),テーブル1[[#This Row],[val_J]],NA())</f>
        <v>#N/A</v>
      </c>
      <c r="X828" s="11" t="e">
        <f>IF(AND(テーブル1[[#This Row],[設定項目]]&lt;設定!$D$12,テーブル1[[#This Row],[設定項目]]&gt;=設定!$D$11),テーブル1[[#This Row],[val_K]],NA())</f>
        <v>#N/A</v>
      </c>
      <c r="Y828" s="11" t="e">
        <f>IF(AND(テーブル1[[#This Row],[設定項目]]&lt;設定!$D$11,テーブル1[[#This Row],[設定項目]]&gt;=設定!$D$10),テーブル1[[#This Row],[val_J]],NA())</f>
        <v>#N/A</v>
      </c>
      <c r="Z828" s="11" t="e">
        <f>IF(AND(テーブル1[[#This Row],[設定項目]]&lt;設定!$D$11,テーブル1[[#This Row],[設定項目]]&gt;=設定!$D$10),テーブル1[[#This Row],[val_K]],NA())</f>
        <v>#N/A</v>
      </c>
      <c r="AA828" s="11" t="e">
        <f>IF(AND(テーブル1[[#This Row],[設定項目]]&lt;設定!$D$10,テーブル1[[#This Row],[設定項目]]&gt;=設定!$D$9),テーブル1[[#This Row],[val_J]],NA())</f>
        <v>#N/A</v>
      </c>
      <c r="AB828" s="11" t="e">
        <f>IF(AND(テーブル1[[#This Row],[設定項目]]&lt;設定!$D$10,テーブル1[[#This Row],[設定項目]]&gt;=設定!$D$9),テーブル1[[#This Row],[val_K]],NA())</f>
        <v>#N/A</v>
      </c>
      <c r="AC828" s="11" t="e">
        <f>IF(AND(テーブル1[[#This Row],[設定項目]]&lt;設定!$F$8,テーブル1[[#This Row],[設定項目]]&lt;&gt;""),テーブル1[[#This Row],[val_J]],NA())</f>
        <v>#N/A</v>
      </c>
      <c r="AD828" s="11" t="e">
        <f>IF(AND(テーブル1[[#This Row],[設定項目]]&lt;設定!$F$8,テーブル1[[#This Row],[設定項目]]&lt;&gt;""),テーブル1[[#This Row],[val_K]],NA())</f>
        <v>#N/A</v>
      </c>
      <c r="AE828" s="11">
        <f>IF(AND('グラフ(cCa-P)'!$I$11="ON",テーブル1[[#This Row],[ラベル表示]]=TRUE),テーブル1[[#This Row],[名前]],"")</f>
        <v>0</v>
      </c>
      <c r="AF828" s="11">
        <f>IF(AND('グラフ(PTH-cCa,P)'!$I$31="ON",テーブル1[[#This Row],[ラベル表示]]=TRUE),テーブル1[[#This Row],[名前]],"")</f>
        <v>0</v>
      </c>
      <c r="AG828" s="11">
        <f>IF(AND('グラフ(PTH-cCa,P)'!$Y$31="ON",テーブル1[[#This Row],[ラベル表示]]=TRUE),テーブル1[[#This Row],[名前]],"")</f>
        <v>0</v>
      </c>
      <c r="AH828" s="76">
        <f t="shared" si="25"/>
        <v>0</v>
      </c>
    </row>
    <row r="829" spans="2:34" ht="20.399999999999999" customHeight="1" x14ac:dyDescent="0.45">
      <c r="B829" s="129" t="b">
        <v>1</v>
      </c>
      <c r="C829" s="88">
        <f t="shared" si="24"/>
        <v>825</v>
      </c>
      <c r="D829" s="144"/>
      <c r="E829" s="8"/>
      <c r="F829" s="8"/>
      <c r="G829" s="8"/>
      <c r="H829" s="8"/>
      <c r="I829" s="8"/>
      <c r="J829" s="8"/>
      <c r="K829" s="136" t="str">
        <f>テーブル1[[#This Row],[cCa(mg/dL) '[自動計算']_グラフ表示用]]</f>
        <v/>
      </c>
      <c r="L829" s="8"/>
      <c r="M829" s="8"/>
      <c r="N829" s="59"/>
      <c r="O8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29" s="130" t="e">
        <f>IF(AND(テーブル1[[#This Row],[cCa(mg/dL) '[自動計算']_グラフ表示用]]&lt;&gt;"",テーブル1[[#This Row],[ラベル表示]]=TRUE),テーブル1[[#This Row],[cCa(mg/dL) '[自動計算']_グラフ表示用]],NA())</f>
        <v>#N/A</v>
      </c>
      <c r="Q829" s="130" t="e">
        <f>IF(AND(テーブル1[[#This Row],[P(mg/dL)]]&lt;&gt;"",テーブル1[[#This Row],[ラベル表示]]=TRUE),テーブル1[[#This Row],[P(mg/dL)]],NA())</f>
        <v>#N/A</v>
      </c>
      <c r="R829" s="130" t="e">
        <f>IF(AND(テーブル1[[#This Row],[設定項目]]&lt;&gt;"",テーブル1[[#This Row],[ラベル表示]]=TRUE),テーブル1[[#This Row],[設定項目]],NA())</f>
        <v>#N/A</v>
      </c>
      <c r="S829" s="58" t="e">
        <f>IF(テーブル1[[#This Row],[設定項目]]&gt;=設定!$D$13,テーブル1[[#This Row],[val_J]],NA())</f>
        <v>#N/A</v>
      </c>
      <c r="T829" s="11" t="e">
        <f>IF(テーブル1[[#This Row],[設定項目]]&gt;=設定!$D$13,テーブル1[[#This Row],[val_K]],NA())</f>
        <v>#N/A</v>
      </c>
      <c r="U829" s="11" t="e">
        <f>IF(AND(テーブル1[[#This Row],[設定項目]]&lt;設定!$D$13,テーブル1[[#This Row],[設定項目]]&gt;=設定!$D$12),テーブル1[[#This Row],[val_J]],NA())</f>
        <v>#N/A</v>
      </c>
      <c r="V829" s="11" t="e">
        <f>IF(AND(テーブル1[[#This Row],[設定項目]]&lt;設定!$D$13,テーブル1[[#This Row],[設定項目]]&gt;=設定!$D$12),テーブル1[[#This Row],[val_K]],NA())</f>
        <v>#N/A</v>
      </c>
      <c r="W829" s="11" t="e">
        <f>IF(AND(テーブル1[[#This Row],[設定項目]]&lt;設定!$D$12,テーブル1[[#This Row],[設定項目]]&gt;=設定!$D$11),テーブル1[[#This Row],[val_J]],NA())</f>
        <v>#N/A</v>
      </c>
      <c r="X829" s="11" t="e">
        <f>IF(AND(テーブル1[[#This Row],[設定項目]]&lt;設定!$D$12,テーブル1[[#This Row],[設定項目]]&gt;=設定!$D$11),テーブル1[[#This Row],[val_K]],NA())</f>
        <v>#N/A</v>
      </c>
      <c r="Y829" s="11" t="e">
        <f>IF(AND(テーブル1[[#This Row],[設定項目]]&lt;設定!$D$11,テーブル1[[#This Row],[設定項目]]&gt;=設定!$D$10),テーブル1[[#This Row],[val_J]],NA())</f>
        <v>#N/A</v>
      </c>
      <c r="Z829" s="11" t="e">
        <f>IF(AND(テーブル1[[#This Row],[設定項目]]&lt;設定!$D$11,テーブル1[[#This Row],[設定項目]]&gt;=設定!$D$10),テーブル1[[#This Row],[val_K]],NA())</f>
        <v>#N/A</v>
      </c>
      <c r="AA829" s="11" t="e">
        <f>IF(AND(テーブル1[[#This Row],[設定項目]]&lt;設定!$D$10,テーブル1[[#This Row],[設定項目]]&gt;=設定!$D$9),テーブル1[[#This Row],[val_J]],NA())</f>
        <v>#N/A</v>
      </c>
      <c r="AB829" s="11" t="e">
        <f>IF(AND(テーブル1[[#This Row],[設定項目]]&lt;設定!$D$10,テーブル1[[#This Row],[設定項目]]&gt;=設定!$D$9),テーブル1[[#This Row],[val_K]],NA())</f>
        <v>#N/A</v>
      </c>
      <c r="AC829" s="11" t="e">
        <f>IF(AND(テーブル1[[#This Row],[設定項目]]&lt;設定!$F$8,テーブル1[[#This Row],[設定項目]]&lt;&gt;""),テーブル1[[#This Row],[val_J]],NA())</f>
        <v>#N/A</v>
      </c>
      <c r="AD829" s="11" t="e">
        <f>IF(AND(テーブル1[[#This Row],[設定項目]]&lt;設定!$F$8,テーブル1[[#This Row],[設定項目]]&lt;&gt;""),テーブル1[[#This Row],[val_K]],NA())</f>
        <v>#N/A</v>
      </c>
      <c r="AE829" s="11">
        <f>IF(AND('グラフ(cCa-P)'!$I$11="ON",テーブル1[[#This Row],[ラベル表示]]=TRUE),テーブル1[[#This Row],[名前]],"")</f>
        <v>0</v>
      </c>
      <c r="AF829" s="11">
        <f>IF(AND('グラフ(PTH-cCa,P)'!$I$31="ON",テーブル1[[#This Row],[ラベル表示]]=TRUE),テーブル1[[#This Row],[名前]],"")</f>
        <v>0</v>
      </c>
      <c r="AG829" s="11">
        <f>IF(AND('グラフ(PTH-cCa,P)'!$Y$31="ON",テーブル1[[#This Row],[ラベル表示]]=TRUE),テーブル1[[#This Row],[名前]],"")</f>
        <v>0</v>
      </c>
      <c r="AH829" s="76">
        <f t="shared" si="25"/>
        <v>0</v>
      </c>
    </row>
    <row r="830" spans="2:34" ht="20.399999999999999" customHeight="1" x14ac:dyDescent="0.45">
      <c r="B830" s="129" t="b">
        <v>1</v>
      </c>
      <c r="C830" s="88">
        <f t="shared" si="24"/>
        <v>826</v>
      </c>
      <c r="D830" s="144"/>
      <c r="E830" s="8"/>
      <c r="F830" s="8"/>
      <c r="G830" s="8"/>
      <c r="H830" s="8"/>
      <c r="I830" s="8"/>
      <c r="J830" s="8"/>
      <c r="K830" s="136" t="str">
        <f>テーブル1[[#This Row],[cCa(mg/dL) '[自動計算']_グラフ表示用]]</f>
        <v/>
      </c>
      <c r="L830" s="8"/>
      <c r="M830" s="8"/>
      <c r="N830" s="59"/>
      <c r="O8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0" s="130" t="e">
        <f>IF(AND(テーブル1[[#This Row],[cCa(mg/dL) '[自動計算']_グラフ表示用]]&lt;&gt;"",テーブル1[[#This Row],[ラベル表示]]=TRUE),テーブル1[[#This Row],[cCa(mg/dL) '[自動計算']_グラフ表示用]],NA())</f>
        <v>#N/A</v>
      </c>
      <c r="Q830" s="130" t="e">
        <f>IF(AND(テーブル1[[#This Row],[P(mg/dL)]]&lt;&gt;"",テーブル1[[#This Row],[ラベル表示]]=TRUE),テーブル1[[#This Row],[P(mg/dL)]],NA())</f>
        <v>#N/A</v>
      </c>
      <c r="R830" s="130" t="e">
        <f>IF(AND(テーブル1[[#This Row],[設定項目]]&lt;&gt;"",テーブル1[[#This Row],[ラベル表示]]=TRUE),テーブル1[[#This Row],[設定項目]],NA())</f>
        <v>#N/A</v>
      </c>
      <c r="S830" s="58" t="e">
        <f>IF(テーブル1[[#This Row],[設定項目]]&gt;=設定!$D$13,テーブル1[[#This Row],[val_J]],NA())</f>
        <v>#N/A</v>
      </c>
      <c r="T830" s="11" t="e">
        <f>IF(テーブル1[[#This Row],[設定項目]]&gt;=設定!$D$13,テーブル1[[#This Row],[val_K]],NA())</f>
        <v>#N/A</v>
      </c>
      <c r="U830" s="11" t="e">
        <f>IF(AND(テーブル1[[#This Row],[設定項目]]&lt;設定!$D$13,テーブル1[[#This Row],[設定項目]]&gt;=設定!$D$12),テーブル1[[#This Row],[val_J]],NA())</f>
        <v>#N/A</v>
      </c>
      <c r="V830" s="11" t="e">
        <f>IF(AND(テーブル1[[#This Row],[設定項目]]&lt;設定!$D$13,テーブル1[[#This Row],[設定項目]]&gt;=設定!$D$12),テーブル1[[#This Row],[val_K]],NA())</f>
        <v>#N/A</v>
      </c>
      <c r="W830" s="11" t="e">
        <f>IF(AND(テーブル1[[#This Row],[設定項目]]&lt;設定!$D$12,テーブル1[[#This Row],[設定項目]]&gt;=設定!$D$11),テーブル1[[#This Row],[val_J]],NA())</f>
        <v>#N/A</v>
      </c>
      <c r="X830" s="11" t="e">
        <f>IF(AND(テーブル1[[#This Row],[設定項目]]&lt;設定!$D$12,テーブル1[[#This Row],[設定項目]]&gt;=設定!$D$11),テーブル1[[#This Row],[val_K]],NA())</f>
        <v>#N/A</v>
      </c>
      <c r="Y830" s="11" t="e">
        <f>IF(AND(テーブル1[[#This Row],[設定項目]]&lt;設定!$D$11,テーブル1[[#This Row],[設定項目]]&gt;=設定!$D$10),テーブル1[[#This Row],[val_J]],NA())</f>
        <v>#N/A</v>
      </c>
      <c r="Z830" s="11" t="e">
        <f>IF(AND(テーブル1[[#This Row],[設定項目]]&lt;設定!$D$11,テーブル1[[#This Row],[設定項目]]&gt;=設定!$D$10),テーブル1[[#This Row],[val_K]],NA())</f>
        <v>#N/A</v>
      </c>
      <c r="AA830" s="11" t="e">
        <f>IF(AND(テーブル1[[#This Row],[設定項目]]&lt;設定!$D$10,テーブル1[[#This Row],[設定項目]]&gt;=設定!$D$9),テーブル1[[#This Row],[val_J]],NA())</f>
        <v>#N/A</v>
      </c>
      <c r="AB830" s="11" t="e">
        <f>IF(AND(テーブル1[[#This Row],[設定項目]]&lt;設定!$D$10,テーブル1[[#This Row],[設定項目]]&gt;=設定!$D$9),テーブル1[[#This Row],[val_K]],NA())</f>
        <v>#N/A</v>
      </c>
      <c r="AC830" s="11" t="e">
        <f>IF(AND(テーブル1[[#This Row],[設定項目]]&lt;設定!$F$8,テーブル1[[#This Row],[設定項目]]&lt;&gt;""),テーブル1[[#This Row],[val_J]],NA())</f>
        <v>#N/A</v>
      </c>
      <c r="AD830" s="11" t="e">
        <f>IF(AND(テーブル1[[#This Row],[設定項目]]&lt;設定!$F$8,テーブル1[[#This Row],[設定項目]]&lt;&gt;""),テーブル1[[#This Row],[val_K]],NA())</f>
        <v>#N/A</v>
      </c>
      <c r="AE830" s="11">
        <f>IF(AND('グラフ(cCa-P)'!$I$11="ON",テーブル1[[#This Row],[ラベル表示]]=TRUE),テーブル1[[#This Row],[名前]],"")</f>
        <v>0</v>
      </c>
      <c r="AF830" s="11">
        <f>IF(AND('グラフ(PTH-cCa,P)'!$I$31="ON",テーブル1[[#This Row],[ラベル表示]]=TRUE),テーブル1[[#This Row],[名前]],"")</f>
        <v>0</v>
      </c>
      <c r="AG830" s="11">
        <f>IF(AND('グラフ(PTH-cCa,P)'!$Y$31="ON",テーブル1[[#This Row],[ラベル表示]]=TRUE),テーブル1[[#This Row],[名前]],"")</f>
        <v>0</v>
      </c>
      <c r="AH830" s="76">
        <f t="shared" si="25"/>
        <v>0</v>
      </c>
    </row>
    <row r="831" spans="2:34" ht="20.399999999999999" customHeight="1" x14ac:dyDescent="0.45">
      <c r="B831" s="129" t="b">
        <v>1</v>
      </c>
      <c r="C831" s="88">
        <f t="shared" si="24"/>
        <v>827</v>
      </c>
      <c r="D831" s="144"/>
      <c r="E831" s="8"/>
      <c r="F831" s="8"/>
      <c r="G831" s="8"/>
      <c r="H831" s="8"/>
      <c r="I831" s="8"/>
      <c r="J831" s="8"/>
      <c r="K831" s="136" t="str">
        <f>テーブル1[[#This Row],[cCa(mg/dL) '[自動計算']_グラフ表示用]]</f>
        <v/>
      </c>
      <c r="L831" s="8"/>
      <c r="M831" s="8"/>
      <c r="N831" s="59"/>
      <c r="O8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1" s="130" t="e">
        <f>IF(AND(テーブル1[[#This Row],[cCa(mg/dL) '[自動計算']_グラフ表示用]]&lt;&gt;"",テーブル1[[#This Row],[ラベル表示]]=TRUE),テーブル1[[#This Row],[cCa(mg/dL) '[自動計算']_グラフ表示用]],NA())</f>
        <v>#N/A</v>
      </c>
      <c r="Q831" s="130" t="e">
        <f>IF(AND(テーブル1[[#This Row],[P(mg/dL)]]&lt;&gt;"",テーブル1[[#This Row],[ラベル表示]]=TRUE),テーブル1[[#This Row],[P(mg/dL)]],NA())</f>
        <v>#N/A</v>
      </c>
      <c r="R831" s="130" t="e">
        <f>IF(AND(テーブル1[[#This Row],[設定項目]]&lt;&gt;"",テーブル1[[#This Row],[ラベル表示]]=TRUE),テーブル1[[#This Row],[設定項目]],NA())</f>
        <v>#N/A</v>
      </c>
      <c r="S831" s="58" t="e">
        <f>IF(テーブル1[[#This Row],[設定項目]]&gt;=設定!$D$13,テーブル1[[#This Row],[val_J]],NA())</f>
        <v>#N/A</v>
      </c>
      <c r="T831" s="11" t="e">
        <f>IF(テーブル1[[#This Row],[設定項目]]&gt;=設定!$D$13,テーブル1[[#This Row],[val_K]],NA())</f>
        <v>#N/A</v>
      </c>
      <c r="U831" s="11" t="e">
        <f>IF(AND(テーブル1[[#This Row],[設定項目]]&lt;設定!$D$13,テーブル1[[#This Row],[設定項目]]&gt;=設定!$D$12),テーブル1[[#This Row],[val_J]],NA())</f>
        <v>#N/A</v>
      </c>
      <c r="V831" s="11" t="e">
        <f>IF(AND(テーブル1[[#This Row],[設定項目]]&lt;設定!$D$13,テーブル1[[#This Row],[設定項目]]&gt;=設定!$D$12),テーブル1[[#This Row],[val_K]],NA())</f>
        <v>#N/A</v>
      </c>
      <c r="W831" s="11" t="e">
        <f>IF(AND(テーブル1[[#This Row],[設定項目]]&lt;設定!$D$12,テーブル1[[#This Row],[設定項目]]&gt;=設定!$D$11),テーブル1[[#This Row],[val_J]],NA())</f>
        <v>#N/A</v>
      </c>
      <c r="X831" s="11" t="e">
        <f>IF(AND(テーブル1[[#This Row],[設定項目]]&lt;設定!$D$12,テーブル1[[#This Row],[設定項目]]&gt;=設定!$D$11),テーブル1[[#This Row],[val_K]],NA())</f>
        <v>#N/A</v>
      </c>
      <c r="Y831" s="11" t="e">
        <f>IF(AND(テーブル1[[#This Row],[設定項目]]&lt;設定!$D$11,テーブル1[[#This Row],[設定項目]]&gt;=設定!$D$10),テーブル1[[#This Row],[val_J]],NA())</f>
        <v>#N/A</v>
      </c>
      <c r="Z831" s="11" t="e">
        <f>IF(AND(テーブル1[[#This Row],[設定項目]]&lt;設定!$D$11,テーブル1[[#This Row],[設定項目]]&gt;=設定!$D$10),テーブル1[[#This Row],[val_K]],NA())</f>
        <v>#N/A</v>
      </c>
      <c r="AA831" s="11" t="e">
        <f>IF(AND(テーブル1[[#This Row],[設定項目]]&lt;設定!$D$10,テーブル1[[#This Row],[設定項目]]&gt;=設定!$D$9),テーブル1[[#This Row],[val_J]],NA())</f>
        <v>#N/A</v>
      </c>
      <c r="AB831" s="11" t="e">
        <f>IF(AND(テーブル1[[#This Row],[設定項目]]&lt;設定!$D$10,テーブル1[[#This Row],[設定項目]]&gt;=設定!$D$9),テーブル1[[#This Row],[val_K]],NA())</f>
        <v>#N/A</v>
      </c>
      <c r="AC831" s="11" t="e">
        <f>IF(AND(テーブル1[[#This Row],[設定項目]]&lt;設定!$F$8,テーブル1[[#This Row],[設定項目]]&lt;&gt;""),テーブル1[[#This Row],[val_J]],NA())</f>
        <v>#N/A</v>
      </c>
      <c r="AD831" s="11" t="e">
        <f>IF(AND(テーブル1[[#This Row],[設定項目]]&lt;設定!$F$8,テーブル1[[#This Row],[設定項目]]&lt;&gt;""),テーブル1[[#This Row],[val_K]],NA())</f>
        <v>#N/A</v>
      </c>
      <c r="AE831" s="11">
        <f>IF(AND('グラフ(cCa-P)'!$I$11="ON",テーブル1[[#This Row],[ラベル表示]]=TRUE),テーブル1[[#This Row],[名前]],"")</f>
        <v>0</v>
      </c>
      <c r="AF831" s="11">
        <f>IF(AND('グラフ(PTH-cCa,P)'!$I$31="ON",テーブル1[[#This Row],[ラベル表示]]=TRUE),テーブル1[[#This Row],[名前]],"")</f>
        <v>0</v>
      </c>
      <c r="AG831" s="11">
        <f>IF(AND('グラフ(PTH-cCa,P)'!$Y$31="ON",テーブル1[[#This Row],[ラベル表示]]=TRUE),テーブル1[[#This Row],[名前]],"")</f>
        <v>0</v>
      </c>
      <c r="AH831" s="76">
        <f t="shared" si="25"/>
        <v>0</v>
      </c>
    </row>
    <row r="832" spans="2:34" ht="20.399999999999999" customHeight="1" x14ac:dyDescent="0.45">
      <c r="B832" s="129" t="b">
        <v>1</v>
      </c>
      <c r="C832" s="88">
        <f t="shared" si="24"/>
        <v>828</v>
      </c>
      <c r="D832" s="144"/>
      <c r="E832" s="8"/>
      <c r="F832" s="8"/>
      <c r="G832" s="8"/>
      <c r="H832" s="8"/>
      <c r="I832" s="8"/>
      <c r="J832" s="8"/>
      <c r="K832" s="136" t="str">
        <f>テーブル1[[#This Row],[cCa(mg/dL) '[自動計算']_グラフ表示用]]</f>
        <v/>
      </c>
      <c r="L832" s="8"/>
      <c r="M832" s="8"/>
      <c r="N832" s="59"/>
      <c r="O8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2" s="130" t="e">
        <f>IF(AND(テーブル1[[#This Row],[cCa(mg/dL) '[自動計算']_グラフ表示用]]&lt;&gt;"",テーブル1[[#This Row],[ラベル表示]]=TRUE),テーブル1[[#This Row],[cCa(mg/dL) '[自動計算']_グラフ表示用]],NA())</f>
        <v>#N/A</v>
      </c>
      <c r="Q832" s="130" t="e">
        <f>IF(AND(テーブル1[[#This Row],[P(mg/dL)]]&lt;&gt;"",テーブル1[[#This Row],[ラベル表示]]=TRUE),テーブル1[[#This Row],[P(mg/dL)]],NA())</f>
        <v>#N/A</v>
      </c>
      <c r="R832" s="130" t="e">
        <f>IF(AND(テーブル1[[#This Row],[設定項目]]&lt;&gt;"",テーブル1[[#This Row],[ラベル表示]]=TRUE),テーブル1[[#This Row],[設定項目]],NA())</f>
        <v>#N/A</v>
      </c>
      <c r="S832" s="58" t="e">
        <f>IF(テーブル1[[#This Row],[設定項目]]&gt;=設定!$D$13,テーブル1[[#This Row],[val_J]],NA())</f>
        <v>#N/A</v>
      </c>
      <c r="T832" s="11" t="e">
        <f>IF(テーブル1[[#This Row],[設定項目]]&gt;=設定!$D$13,テーブル1[[#This Row],[val_K]],NA())</f>
        <v>#N/A</v>
      </c>
      <c r="U832" s="11" t="e">
        <f>IF(AND(テーブル1[[#This Row],[設定項目]]&lt;設定!$D$13,テーブル1[[#This Row],[設定項目]]&gt;=設定!$D$12),テーブル1[[#This Row],[val_J]],NA())</f>
        <v>#N/A</v>
      </c>
      <c r="V832" s="11" t="e">
        <f>IF(AND(テーブル1[[#This Row],[設定項目]]&lt;設定!$D$13,テーブル1[[#This Row],[設定項目]]&gt;=設定!$D$12),テーブル1[[#This Row],[val_K]],NA())</f>
        <v>#N/A</v>
      </c>
      <c r="W832" s="11" t="e">
        <f>IF(AND(テーブル1[[#This Row],[設定項目]]&lt;設定!$D$12,テーブル1[[#This Row],[設定項目]]&gt;=設定!$D$11),テーブル1[[#This Row],[val_J]],NA())</f>
        <v>#N/A</v>
      </c>
      <c r="X832" s="11" t="e">
        <f>IF(AND(テーブル1[[#This Row],[設定項目]]&lt;設定!$D$12,テーブル1[[#This Row],[設定項目]]&gt;=設定!$D$11),テーブル1[[#This Row],[val_K]],NA())</f>
        <v>#N/A</v>
      </c>
      <c r="Y832" s="11" t="e">
        <f>IF(AND(テーブル1[[#This Row],[設定項目]]&lt;設定!$D$11,テーブル1[[#This Row],[設定項目]]&gt;=設定!$D$10),テーブル1[[#This Row],[val_J]],NA())</f>
        <v>#N/A</v>
      </c>
      <c r="Z832" s="11" t="e">
        <f>IF(AND(テーブル1[[#This Row],[設定項目]]&lt;設定!$D$11,テーブル1[[#This Row],[設定項目]]&gt;=設定!$D$10),テーブル1[[#This Row],[val_K]],NA())</f>
        <v>#N/A</v>
      </c>
      <c r="AA832" s="11" t="e">
        <f>IF(AND(テーブル1[[#This Row],[設定項目]]&lt;設定!$D$10,テーブル1[[#This Row],[設定項目]]&gt;=設定!$D$9),テーブル1[[#This Row],[val_J]],NA())</f>
        <v>#N/A</v>
      </c>
      <c r="AB832" s="11" t="e">
        <f>IF(AND(テーブル1[[#This Row],[設定項目]]&lt;設定!$D$10,テーブル1[[#This Row],[設定項目]]&gt;=設定!$D$9),テーブル1[[#This Row],[val_K]],NA())</f>
        <v>#N/A</v>
      </c>
      <c r="AC832" s="11" t="e">
        <f>IF(AND(テーブル1[[#This Row],[設定項目]]&lt;設定!$F$8,テーブル1[[#This Row],[設定項目]]&lt;&gt;""),テーブル1[[#This Row],[val_J]],NA())</f>
        <v>#N/A</v>
      </c>
      <c r="AD832" s="11" t="e">
        <f>IF(AND(テーブル1[[#This Row],[設定項目]]&lt;設定!$F$8,テーブル1[[#This Row],[設定項目]]&lt;&gt;""),テーブル1[[#This Row],[val_K]],NA())</f>
        <v>#N/A</v>
      </c>
      <c r="AE832" s="11">
        <f>IF(AND('グラフ(cCa-P)'!$I$11="ON",テーブル1[[#This Row],[ラベル表示]]=TRUE),テーブル1[[#This Row],[名前]],"")</f>
        <v>0</v>
      </c>
      <c r="AF832" s="11">
        <f>IF(AND('グラフ(PTH-cCa,P)'!$I$31="ON",テーブル1[[#This Row],[ラベル表示]]=TRUE),テーブル1[[#This Row],[名前]],"")</f>
        <v>0</v>
      </c>
      <c r="AG832" s="11">
        <f>IF(AND('グラフ(PTH-cCa,P)'!$Y$31="ON",テーブル1[[#This Row],[ラベル表示]]=TRUE),テーブル1[[#This Row],[名前]],"")</f>
        <v>0</v>
      </c>
      <c r="AH832" s="76">
        <f t="shared" si="25"/>
        <v>0</v>
      </c>
    </row>
    <row r="833" spans="2:34" ht="20.399999999999999" customHeight="1" x14ac:dyDescent="0.45">
      <c r="B833" s="129" t="b">
        <v>1</v>
      </c>
      <c r="C833" s="88">
        <f t="shared" si="24"/>
        <v>829</v>
      </c>
      <c r="D833" s="144"/>
      <c r="E833" s="8"/>
      <c r="F833" s="8"/>
      <c r="G833" s="8"/>
      <c r="H833" s="8"/>
      <c r="I833" s="8"/>
      <c r="J833" s="8"/>
      <c r="K833" s="136" t="str">
        <f>テーブル1[[#This Row],[cCa(mg/dL) '[自動計算']_グラフ表示用]]</f>
        <v/>
      </c>
      <c r="L833" s="8"/>
      <c r="M833" s="8"/>
      <c r="N833" s="59"/>
      <c r="O8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3" s="130" t="e">
        <f>IF(AND(テーブル1[[#This Row],[cCa(mg/dL) '[自動計算']_グラフ表示用]]&lt;&gt;"",テーブル1[[#This Row],[ラベル表示]]=TRUE),テーブル1[[#This Row],[cCa(mg/dL) '[自動計算']_グラフ表示用]],NA())</f>
        <v>#N/A</v>
      </c>
      <c r="Q833" s="130" t="e">
        <f>IF(AND(テーブル1[[#This Row],[P(mg/dL)]]&lt;&gt;"",テーブル1[[#This Row],[ラベル表示]]=TRUE),テーブル1[[#This Row],[P(mg/dL)]],NA())</f>
        <v>#N/A</v>
      </c>
      <c r="R833" s="130" t="e">
        <f>IF(AND(テーブル1[[#This Row],[設定項目]]&lt;&gt;"",テーブル1[[#This Row],[ラベル表示]]=TRUE),テーブル1[[#This Row],[設定項目]],NA())</f>
        <v>#N/A</v>
      </c>
      <c r="S833" s="58" t="e">
        <f>IF(テーブル1[[#This Row],[設定項目]]&gt;=設定!$D$13,テーブル1[[#This Row],[val_J]],NA())</f>
        <v>#N/A</v>
      </c>
      <c r="T833" s="11" t="e">
        <f>IF(テーブル1[[#This Row],[設定項目]]&gt;=設定!$D$13,テーブル1[[#This Row],[val_K]],NA())</f>
        <v>#N/A</v>
      </c>
      <c r="U833" s="11" t="e">
        <f>IF(AND(テーブル1[[#This Row],[設定項目]]&lt;設定!$D$13,テーブル1[[#This Row],[設定項目]]&gt;=設定!$D$12),テーブル1[[#This Row],[val_J]],NA())</f>
        <v>#N/A</v>
      </c>
      <c r="V833" s="11" t="e">
        <f>IF(AND(テーブル1[[#This Row],[設定項目]]&lt;設定!$D$13,テーブル1[[#This Row],[設定項目]]&gt;=設定!$D$12),テーブル1[[#This Row],[val_K]],NA())</f>
        <v>#N/A</v>
      </c>
      <c r="W833" s="11" t="e">
        <f>IF(AND(テーブル1[[#This Row],[設定項目]]&lt;設定!$D$12,テーブル1[[#This Row],[設定項目]]&gt;=設定!$D$11),テーブル1[[#This Row],[val_J]],NA())</f>
        <v>#N/A</v>
      </c>
      <c r="X833" s="11" t="e">
        <f>IF(AND(テーブル1[[#This Row],[設定項目]]&lt;設定!$D$12,テーブル1[[#This Row],[設定項目]]&gt;=設定!$D$11),テーブル1[[#This Row],[val_K]],NA())</f>
        <v>#N/A</v>
      </c>
      <c r="Y833" s="11" t="e">
        <f>IF(AND(テーブル1[[#This Row],[設定項目]]&lt;設定!$D$11,テーブル1[[#This Row],[設定項目]]&gt;=設定!$D$10),テーブル1[[#This Row],[val_J]],NA())</f>
        <v>#N/A</v>
      </c>
      <c r="Z833" s="11" t="e">
        <f>IF(AND(テーブル1[[#This Row],[設定項目]]&lt;設定!$D$11,テーブル1[[#This Row],[設定項目]]&gt;=設定!$D$10),テーブル1[[#This Row],[val_K]],NA())</f>
        <v>#N/A</v>
      </c>
      <c r="AA833" s="11" t="e">
        <f>IF(AND(テーブル1[[#This Row],[設定項目]]&lt;設定!$D$10,テーブル1[[#This Row],[設定項目]]&gt;=設定!$D$9),テーブル1[[#This Row],[val_J]],NA())</f>
        <v>#N/A</v>
      </c>
      <c r="AB833" s="11" t="e">
        <f>IF(AND(テーブル1[[#This Row],[設定項目]]&lt;設定!$D$10,テーブル1[[#This Row],[設定項目]]&gt;=設定!$D$9),テーブル1[[#This Row],[val_K]],NA())</f>
        <v>#N/A</v>
      </c>
      <c r="AC833" s="11" t="e">
        <f>IF(AND(テーブル1[[#This Row],[設定項目]]&lt;設定!$F$8,テーブル1[[#This Row],[設定項目]]&lt;&gt;""),テーブル1[[#This Row],[val_J]],NA())</f>
        <v>#N/A</v>
      </c>
      <c r="AD833" s="11" t="e">
        <f>IF(AND(テーブル1[[#This Row],[設定項目]]&lt;設定!$F$8,テーブル1[[#This Row],[設定項目]]&lt;&gt;""),テーブル1[[#This Row],[val_K]],NA())</f>
        <v>#N/A</v>
      </c>
      <c r="AE833" s="11">
        <f>IF(AND('グラフ(cCa-P)'!$I$11="ON",テーブル1[[#This Row],[ラベル表示]]=TRUE),テーブル1[[#This Row],[名前]],"")</f>
        <v>0</v>
      </c>
      <c r="AF833" s="11">
        <f>IF(AND('グラフ(PTH-cCa,P)'!$I$31="ON",テーブル1[[#This Row],[ラベル表示]]=TRUE),テーブル1[[#This Row],[名前]],"")</f>
        <v>0</v>
      </c>
      <c r="AG833" s="11">
        <f>IF(AND('グラフ(PTH-cCa,P)'!$Y$31="ON",テーブル1[[#This Row],[ラベル表示]]=TRUE),テーブル1[[#This Row],[名前]],"")</f>
        <v>0</v>
      </c>
      <c r="AH833" s="76">
        <f t="shared" si="25"/>
        <v>0</v>
      </c>
    </row>
    <row r="834" spans="2:34" ht="20.399999999999999" customHeight="1" x14ac:dyDescent="0.45">
      <c r="B834" s="129" t="b">
        <v>1</v>
      </c>
      <c r="C834" s="88">
        <f t="shared" si="24"/>
        <v>830</v>
      </c>
      <c r="D834" s="144"/>
      <c r="E834" s="8"/>
      <c r="F834" s="8"/>
      <c r="G834" s="8"/>
      <c r="H834" s="8"/>
      <c r="I834" s="8"/>
      <c r="J834" s="8"/>
      <c r="K834" s="136" t="str">
        <f>テーブル1[[#This Row],[cCa(mg/dL) '[自動計算']_グラフ表示用]]</f>
        <v/>
      </c>
      <c r="L834" s="8"/>
      <c r="M834" s="8"/>
      <c r="N834" s="59"/>
      <c r="O8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4" s="130" t="e">
        <f>IF(AND(テーブル1[[#This Row],[cCa(mg/dL) '[自動計算']_グラフ表示用]]&lt;&gt;"",テーブル1[[#This Row],[ラベル表示]]=TRUE),テーブル1[[#This Row],[cCa(mg/dL) '[自動計算']_グラフ表示用]],NA())</f>
        <v>#N/A</v>
      </c>
      <c r="Q834" s="130" t="e">
        <f>IF(AND(テーブル1[[#This Row],[P(mg/dL)]]&lt;&gt;"",テーブル1[[#This Row],[ラベル表示]]=TRUE),テーブル1[[#This Row],[P(mg/dL)]],NA())</f>
        <v>#N/A</v>
      </c>
      <c r="R834" s="130" t="e">
        <f>IF(AND(テーブル1[[#This Row],[設定項目]]&lt;&gt;"",テーブル1[[#This Row],[ラベル表示]]=TRUE),テーブル1[[#This Row],[設定項目]],NA())</f>
        <v>#N/A</v>
      </c>
      <c r="S834" s="58" t="e">
        <f>IF(テーブル1[[#This Row],[設定項目]]&gt;=設定!$D$13,テーブル1[[#This Row],[val_J]],NA())</f>
        <v>#N/A</v>
      </c>
      <c r="T834" s="11" t="e">
        <f>IF(テーブル1[[#This Row],[設定項目]]&gt;=設定!$D$13,テーブル1[[#This Row],[val_K]],NA())</f>
        <v>#N/A</v>
      </c>
      <c r="U834" s="11" t="e">
        <f>IF(AND(テーブル1[[#This Row],[設定項目]]&lt;設定!$D$13,テーブル1[[#This Row],[設定項目]]&gt;=設定!$D$12),テーブル1[[#This Row],[val_J]],NA())</f>
        <v>#N/A</v>
      </c>
      <c r="V834" s="11" t="e">
        <f>IF(AND(テーブル1[[#This Row],[設定項目]]&lt;設定!$D$13,テーブル1[[#This Row],[設定項目]]&gt;=設定!$D$12),テーブル1[[#This Row],[val_K]],NA())</f>
        <v>#N/A</v>
      </c>
      <c r="W834" s="11" t="e">
        <f>IF(AND(テーブル1[[#This Row],[設定項目]]&lt;設定!$D$12,テーブル1[[#This Row],[設定項目]]&gt;=設定!$D$11),テーブル1[[#This Row],[val_J]],NA())</f>
        <v>#N/A</v>
      </c>
      <c r="X834" s="11" t="e">
        <f>IF(AND(テーブル1[[#This Row],[設定項目]]&lt;設定!$D$12,テーブル1[[#This Row],[設定項目]]&gt;=設定!$D$11),テーブル1[[#This Row],[val_K]],NA())</f>
        <v>#N/A</v>
      </c>
      <c r="Y834" s="11" t="e">
        <f>IF(AND(テーブル1[[#This Row],[設定項目]]&lt;設定!$D$11,テーブル1[[#This Row],[設定項目]]&gt;=設定!$D$10),テーブル1[[#This Row],[val_J]],NA())</f>
        <v>#N/A</v>
      </c>
      <c r="Z834" s="11" t="e">
        <f>IF(AND(テーブル1[[#This Row],[設定項目]]&lt;設定!$D$11,テーブル1[[#This Row],[設定項目]]&gt;=設定!$D$10),テーブル1[[#This Row],[val_K]],NA())</f>
        <v>#N/A</v>
      </c>
      <c r="AA834" s="11" t="e">
        <f>IF(AND(テーブル1[[#This Row],[設定項目]]&lt;設定!$D$10,テーブル1[[#This Row],[設定項目]]&gt;=設定!$D$9),テーブル1[[#This Row],[val_J]],NA())</f>
        <v>#N/A</v>
      </c>
      <c r="AB834" s="11" t="e">
        <f>IF(AND(テーブル1[[#This Row],[設定項目]]&lt;設定!$D$10,テーブル1[[#This Row],[設定項目]]&gt;=設定!$D$9),テーブル1[[#This Row],[val_K]],NA())</f>
        <v>#N/A</v>
      </c>
      <c r="AC834" s="11" t="e">
        <f>IF(AND(テーブル1[[#This Row],[設定項目]]&lt;設定!$F$8,テーブル1[[#This Row],[設定項目]]&lt;&gt;""),テーブル1[[#This Row],[val_J]],NA())</f>
        <v>#N/A</v>
      </c>
      <c r="AD834" s="11" t="e">
        <f>IF(AND(テーブル1[[#This Row],[設定項目]]&lt;設定!$F$8,テーブル1[[#This Row],[設定項目]]&lt;&gt;""),テーブル1[[#This Row],[val_K]],NA())</f>
        <v>#N/A</v>
      </c>
      <c r="AE834" s="11">
        <f>IF(AND('グラフ(cCa-P)'!$I$11="ON",テーブル1[[#This Row],[ラベル表示]]=TRUE),テーブル1[[#This Row],[名前]],"")</f>
        <v>0</v>
      </c>
      <c r="AF834" s="11">
        <f>IF(AND('グラフ(PTH-cCa,P)'!$I$31="ON",テーブル1[[#This Row],[ラベル表示]]=TRUE),テーブル1[[#This Row],[名前]],"")</f>
        <v>0</v>
      </c>
      <c r="AG834" s="11">
        <f>IF(AND('グラフ(PTH-cCa,P)'!$Y$31="ON",テーブル1[[#This Row],[ラベル表示]]=TRUE),テーブル1[[#This Row],[名前]],"")</f>
        <v>0</v>
      </c>
      <c r="AH834" s="76">
        <f t="shared" si="25"/>
        <v>0</v>
      </c>
    </row>
    <row r="835" spans="2:34" ht="20.399999999999999" customHeight="1" x14ac:dyDescent="0.45">
      <c r="B835" s="129" t="b">
        <v>1</v>
      </c>
      <c r="C835" s="88">
        <f t="shared" si="24"/>
        <v>831</v>
      </c>
      <c r="D835" s="144"/>
      <c r="E835" s="8"/>
      <c r="F835" s="8"/>
      <c r="G835" s="8"/>
      <c r="H835" s="8"/>
      <c r="I835" s="8"/>
      <c r="J835" s="8"/>
      <c r="K835" s="136" t="str">
        <f>テーブル1[[#This Row],[cCa(mg/dL) '[自動計算']_グラフ表示用]]</f>
        <v/>
      </c>
      <c r="L835" s="8"/>
      <c r="M835" s="8"/>
      <c r="N835" s="59"/>
      <c r="O8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5" s="130" t="e">
        <f>IF(AND(テーブル1[[#This Row],[cCa(mg/dL) '[自動計算']_グラフ表示用]]&lt;&gt;"",テーブル1[[#This Row],[ラベル表示]]=TRUE),テーブル1[[#This Row],[cCa(mg/dL) '[自動計算']_グラフ表示用]],NA())</f>
        <v>#N/A</v>
      </c>
      <c r="Q835" s="130" t="e">
        <f>IF(AND(テーブル1[[#This Row],[P(mg/dL)]]&lt;&gt;"",テーブル1[[#This Row],[ラベル表示]]=TRUE),テーブル1[[#This Row],[P(mg/dL)]],NA())</f>
        <v>#N/A</v>
      </c>
      <c r="R835" s="130" t="e">
        <f>IF(AND(テーブル1[[#This Row],[設定項目]]&lt;&gt;"",テーブル1[[#This Row],[ラベル表示]]=TRUE),テーブル1[[#This Row],[設定項目]],NA())</f>
        <v>#N/A</v>
      </c>
      <c r="S835" s="58" t="e">
        <f>IF(テーブル1[[#This Row],[設定項目]]&gt;=設定!$D$13,テーブル1[[#This Row],[val_J]],NA())</f>
        <v>#N/A</v>
      </c>
      <c r="T835" s="11" t="e">
        <f>IF(テーブル1[[#This Row],[設定項目]]&gt;=設定!$D$13,テーブル1[[#This Row],[val_K]],NA())</f>
        <v>#N/A</v>
      </c>
      <c r="U835" s="11" t="e">
        <f>IF(AND(テーブル1[[#This Row],[設定項目]]&lt;設定!$D$13,テーブル1[[#This Row],[設定項目]]&gt;=設定!$D$12),テーブル1[[#This Row],[val_J]],NA())</f>
        <v>#N/A</v>
      </c>
      <c r="V835" s="11" t="e">
        <f>IF(AND(テーブル1[[#This Row],[設定項目]]&lt;設定!$D$13,テーブル1[[#This Row],[設定項目]]&gt;=設定!$D$12),テーブル1[[#This Row],[val_K]],NA())</f>
        <v>#N/A</v>
      </c>
      <c r="W835" s="11" t="e">
        <f>IF(AND(テーブル1[[#This Row],[設定項目]]&lt;設定!$D$12,テーブル1[[#This Row],[設定項目]]&gt;=設定!$D$11),テーブル1[[#This Row],[val_J]],NA())</f>
        <v>#N/A</v>
      </c>
      <c r="X835" s="11" t="e">
        <f>IF(AND(テーブル1[[#This Row],[設定項目]]&lt;設定!$D$12,テーブル1[[#This Row],[設定項目]]&gt;=設定!$D$11),テーブル1[[#This Row],[val_K]],NA())</f>
        <v>#N/A</v>
      </c>
      <c r="Y835" s="11" t="e">
        <f>IF(AND(テーブル1[[#This Row],[設定項目]]&lt;設定!$D$11,テーブル1[[#This Row],[設定項目]]&gt;=設定!$D$10),テーブル1[[#This Row],[val_J]],NA())</f>
        <v>#N/A</v>
      </c>
      <c r="Z835" s="11" t="e">
        <f>IF(AND(テーブル1[[#This Row],[設定項目]]&lt;設定!$D$11,テーブル1[[#This Row],[設定項目]]&gt;=設定!$D$10),テーブル1[[#This Row],[val_K]],NA())</f>
        <v>#N/A</v>
      </c>
      <c r="AA835" s="11" t="e">
        <f>IF(AND(テーブル1[[#This Row],[設定項目]]&lt;設定!$D$10,テーブル1[[#This Row],[設定項目]]&gt;=設定!$D$9),テーブル1[[#This Row],[val_J]],NA())</f>
        <v>#N/A</v>
      </c>
      <c r="AB835" s="11" t="e">
        <f>IF(AND(テーブル1[[#This Row],[設定項目]]&lt;設定!$D$10,テーブル1[[#This Row],[設定項目]]&gt;=設定!$D$9),テーブル1[[#This Row],[val_K]],NA())</f>
        <v>#N/A</v>
      </c>
      <c r="AC835" s="11" t="e">
        <f>IF(AND(テーブル1[[#This Row],[設定項目]]&lt;設定!$F$8,テーブル1[[#This Row],[設定項目]]&lt;&gt;""),テーブル1[[#This Row],[val_J]],NA())</f>
        <v>#N/A</v>
      </c>
      <c r="AD835" s="11" t="e">
        <f>IF(AND(テーブル1[[#This Row],[設定項目]]&lt;設定!$F$8,テーブル1[[#This Row],[設定項目]]&lt;&gt;""),テーブル1[[#This Row],[val_K]],NA())</f>
        <v>#N/A</v>
      </c>
      <c r="AE835" s="11">
        <f>IF(AND('グラフ(cCa-P)'!$I$11="ON",テーブル1[[#This Row],[ラベル表示]]=TRUE),テーブル1[[#This Row],[名前]],"")</f>
        <v>0</v>
      </c>
      <c r="AF835" s="11">
        <f>IF(AND('グラフ(PTH-cCa,P)'!$I$31="ON",テーブル1[[#This Row],[ラベル表示]]=TRUE),テーブル1[[#This Row],[名前]],"")</f>
        <v>0</v>
      </c>
      <c r="AG835" s="11">
        <f>IF(AND('グラフ(PTH-cCa,P)'!$Y$31="ON",テーブル1[[#This Row],[ラベル表示]]=TRUE),テーブル1[[#This Row],[名前]],"")</f>
        <v>0</v>
      </c>
      <c r="AH835" s="76">
        <f t="shared" si="25"/>
        <v>0</v>
      </c>
    </row>
    <row r="836" spans="2:34" ht="20.399999999999999" customHeight="1" x14ac:dyDescent="0.45">
      <c r="B836" s="129" t="b">
        <v>1</v>
      </c>
      <c r="C836" s="88">
        <f t="shared" si="24"/>
        <v>832</v>
      </c>
      <c r="D836" s="144"/>
      <c r="E836" s="8"/>
      <c r="F836" s="8"/>
      <c r="G836" s="8"/>
      <c r="H836" s="8"/>
      <c r="I836" s="8"/>
      <c r="J836" s="8"/>
      <c r="K836" s="136" t="str">
        <f>テーブル1[[#This Row],[cCa(mg/dL) '[自動計算']_グラフ表示用]]</f>
        <v/>
      </c>
      <c r="L836" s="8"/>
      <c r="M836" s="8"/>
      <c r="N836" s="59"/>
      <c r="O8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6" s="130" t="e">
        <f>IF(AND(テーブル1[[#This Row],[cCa(mg/dL) '[自動計算']_グラフ表示用]]&lt;&gt;"",テーブル1[[#This Row],[ラベル表示]]=TRUE),テーブル1[[#This Row],[cCa(mg/dL) '[自動計算']_グラフ表示用]],NA())</f>
        <v>#N/A</v>
      </c>
      <c r="Q836" s="130" t="e">
        <f>IF(AND(テーブル1[[#This Row],[P(mg/dL)]]&lt;&gt;"",テーブル1[[#This Row],[ラベル表示]]=TRUE),テーブル1[[#This Row],[P(mg/dL)]],NA())</f>
        <v>#N/A</v>
      </c>
      <c r="R836" s="130" t="e">
        <f>IF(AND(テーブル1[[#This Row],[設定項目]]&lt;&gt;"",テーブル1[[#This Row],[ラベル表示]]=TRUE),テーブル1[[#This Row],[設定項目]],NA())</f>
        <v>#N/A</v>
      </c>
      <c r="S836" s="58" t="e">
        <f>IF(テーブル1[[#This Row],[設定項目]]&gt;=設定!$D$13,テーブル1[[#This Row],[val_J]],NA())</f>
        <v>#N/A</v>
      </c>
      <c r="T836" s="11" t="e">
        <f>IF(テーブル1[[#This Row],[設定項目]]&gt;=設定!$D$13,テーブル1[[#This Row],[val_K]],NA())</f>
        <v>#N/A</v>
      </c>
      <c r="U836" s="11" t="e">
        <f>IF(AND(テーブル1[[#This Row],[設定項目]]&lt;設定!$D$13,テーブル1[[#This Row],[設定項目]]&gt;=設定!$D$12),テーブル1[[#This Row],[val_J]],NA())</f>
        <v>#N/A</v>
      </c>
      <c r="V836" s="11" t="e">
        <f>IF(AND(テーブル1[[#This Row],[設定項目]]&lt;設定!$D$13,テーブル1[[#This Row],[設定項目]]&gt;=設定!$D$12),テーブル1[[#This Row],[val_K]],NA())</f>
        <v>#N/A</v>
      </c>
      <c r="W836" s="11" t="e">
        <f>IF(AND(テーブル1[[#This Row],[設定項目]]&lt;設定!$D$12,テーブル1[[#This Row],[設定項目]]&gt;=設定!$D$11),テーブル1[[#This Row],[val_J]],NA())</f>
        <v>#N/A</v>
      </c>
      <c r="X836" s="11" t="e">
        <f>IF(AND(テーブル1[[#This Row],[設定項目]]&lt;設定!$D$12,テーブル1[[#This Row],[設定項目]]&gt;=設定!$D$11),テーブル1[[#This Row],[val_K]],NA())</f>
        <v>#N/A</v>
      </c>
      <c r="Y836" s="11" t="e">
        <f>IF(AND(テーブル1[[#This Row],[設定項目]]&lt;設定!$D$11,テーブル1[[#This Row],[設定項目]]&gt;=設定!$D$10),テーブル1[[#This Row],[val_J]],NA())</f>
        <v>#N/A</v>
      </c>
      <c r="Z836" s="11" t="e">
        <f>IF(AND(テーブル1[[#This Row],[設定項目]]&lt;設定!$D$11,テーブル1[[#This Row],[設定項目]]&gt;=設定!$D$10),テーブル1[[#This Row],[val_K]],NA())</f>
        <v>#N/A</v>
      </c>
      <c r="AA836" s="11" t="e">
        <f>IF(AND(テーブル1[[#This Row],[設定項目]]&lt;設定!$D$10,テーブル1[[#This Row],[設定項目]]&gt;=設定!$D$9),テーブル1[[#This Row],[val_J]],NA())</f>
        <v>#N/A</v>
      </c>
      <c r="AB836" s="11" t="e">
        <f>IF(AND(テーブル1[[#This Row],[設定項目]]&lt;設定!$D$10,テーブル1[[#This Row],[設定項目]]&gt;=設定!$D$9),テーブル1[[#This Row],[val_K]],NA())</f>
        <v>#N/A</v>
      </c>
      <c r="AC836" s="11" t="e">
        <f>IF(AND(テーブル1[[#This Row],[設定項目]]&lt;設定!$F$8,テーブル1[[#This Row],[設定項目]]&lt;&gt;""),テーブル1[[#This Row],[val_J]],NA())</f>
        <v>#N/A</v>
      </c>
      <c r="AD836" s="11" t="e">
        <f>IF(AND(テーブル1[[#This Row],[設定項目]]&lt;設定!$F$8,テーブル1[[#This Row],[設定項目]]&lt;&gt;""),テーブル1[[#This Row],[val_K]],NA())</f>
        <v>#N/A</v>
      </c>
      <c r="AE836" s="11">
        <f>IF(AND('グラフ(cCa-P)'!$I$11="ON",テーブル1[[#This Row],[ラベル表示]]=TRUE),テーブル1[[#This Row],[名前]],"")</f>
        <v>0</v>
      </c>
      <c r="AF836" s="11">
        <f>IF(AND('グラフ(PTH-cCa,P)'!$I$31="ON",テーブル1[[#This Row],[ラベル表示]]=TRUE),テーブル1[[#This Row],[名前]],"")</f>
        <v>0</v>
      </c>
      <c r="AG836" s="11">
        <f>IF(AND('グラフ(PTH-cCa,P)'!$Y$31="ON",テーブル1[[#This Row],[ラベル表示]]=TRUE),テーブル1[[#This Row],[名前]],"")</f>
        <v>0</v>
      </c>
      <c r="AH836" s="76">
        <f t="shared" si="25"/>
        <v>0</v>
      </c>
    </row>
    <row r="837" spans="2:34" ht="20.399999999999999" customHeight="1" x14ac:dyDescent="0.45">
      <c r="B837" s="129" t="b">
        <v>1</v>
      </c>
      <c r="C837" s="88">
        <f t="shared" ref="C837:C900" si="26">ROW()-4</f>
        <v>833</v>
      </c>
      <c r="D837" s="144"/>
      <c r="E837" s="8"/>
      <c r="F837" s="8"/>
      <c r="G837" s="8"/>
      <c r="H837" s="8"/>
      <c r="I837" s="8"/>
      <c r="J837" s="8"/>
      <c r="K837" s="136" t="str">
        <f>テーブル1[[#This Row],[cCa(mg/dL) '[自動計算']_グラフ表示用]]</f>
        <v/>
      </c>
      <c r="L837" s="8"/>
      <c r="M837" s="8"/>
      <c r="N837" s="59"/>
      <c r="O8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7" s="130" t="e">
        <f>IF(AND(テーブル1[[#This Row],[cCa(mg/dL) '[自動計算']_グラフ表示用]]&lt;&gt;"",テーブル1[[#This Row],[ラベル表示]]=TRUE),テーブル1[[#This Row],[cCa(mg/dL) '[自動計算']_グラフ表示用]],NA())</f>
        <v>#N/A</v>
      </c>
      <c r="Q837" s="130" t="e">
        <f>IF(AND(テーブル1[[#This Row],[P(mg/dL)]]&lt;&gt;"",テーブル1[[#This Row],[ラベル表示]]=TRUE),テーブル1[[#This Row],[P(mg/dL)]],NA())</f>
        <v>#N/A</v>
      </c>
      <c r="R837" s="130" t="e">
        <f>IF(AND(テーブル1[[#This Row],[設定項目]]&lt;&gt;"",テーブル1[[#This Row],[ラベル表示]]=TRUE),テーブル1[[#This Row],[設定項目]],NA())</f>
        <v>#N/A</v>
      </c>
      <c r="S837" s="58" t="e">
        <f>IF(テーブル1[[#This Row],[設定項目]]&gt;=設定!$D$13,テーブル1[[#This Row],[val_J]],NA())</f>
        <v>#N/A</v>
      </c>
      <c r="T837" s="11" t="e">
        <f>IF(テーブル1[[#This Row],[設定項目]]&gt;=設定!$D$13,テーブル1[[#This Row],[val_K]],NA())</f>
        <v>#N/A</v>
      </c>
      <c r="U837" s="11" t="e">
        <f>IF(AND(テーブル1[[#This Row],[設定項目]]&lt;設定!$D$13,テーブル1[[#This Row],[設定項目]]&gt;=設定!$D$12),テーブル1[[#This Row],[val_J]],NA())</f>
        <v>#N/A</v>
      </c>
      <c r="V837" s="11" t="e">
        <f>IF(AND(テーブル1[[#This Row],[設定項目]]&lt;設定!$D$13,テーブル1[[#This Row],[設定項目]]&gt;=設定!$D$12),テーブル1[[#This Row],[val_K]],NA())</f>
        <v>#N/A</v>
      </c>
      <c r="W837" s="11" t="e">
        <f>IF(AND(テーブル1[[#This Row],[設定項目]]&lt;設定!$D$12,テーブル1[[#This Row],[設定項目]]&gt;=設定!$D$11),テーブル1[[#This Row],[val_J]],NA())</f>
        <v>#N/A</v>
      </c>
      <c r="X837" s="11" t="e">
        <f>IF(AND(テーブル1[[#This Row],[設定項目]]&lt;設定!$D$12,テーブル1[[#This Row],[設定項目]]&gt;=設定!$D$11),テーブル1[[#This Row],[val_K]],NA())</f>
        <v>#N/A</v>
      </c>
      <c r="Y837" s="11" t="e">
        <f>IF(AND(テーブル1[[#This Row],[設定項目]]&lt;設定!$D$11,テーブル1[[#This Row],[設定項目]]&gt;=設定!$D$10),テーブル1[[#This Row],[val_J]],NA())</f>
        <v>#N/A</v>
      </c>
      <c r="Z837" s="11" t="e">
        <f>IF(AND(テーブル1[[#This Row],[設定項目]]&lt;設定!$D$11,テーブル1[[#This Row],[設定項目]]&gt;=設定!$D$10),テーブル1[[#This Row],[val_K]],NA())</f>
        <v>#N/A</v>
      </c>
      <c r="AA837" s="11" t="e">
        <f>IF(AND(テーブル1[[#This Row],[設定項目]]&lt;設定!$D$10,テーブル1[[#This Row],[設定項目]]&gt;=設定!$D$9),テーブル1[[#This Row],[val_J]],NA())</f>
        <v>#N/A</v>
      </c>
      <c r="AB837" s="11" t="e">
        <f>IF(AND(テーブル1[[#This Row],[設定項目]]&lt;設定!$D$10,テーブル1[[#This Row],[設定項目]]&gt;=設定!$D$9),テーブル1[[#This Row],[val_K]],NA())</f>
        <v>#N/A</v>
      </c>
      <c r="AC837" s="11" t="e">
        <f>IF(AND(テーブル1[[#This Row],[設定項目]]&lt;設定!$F$8,テーブル1[[#This Row],[設定項目]]&lt;&gt;""),テーブル1[[#This Row],[val_J]],NA())</f>
        <v>#N/A</v>
      </c>
      <c r="AD837" s="11" t="e">
        <f>IF(AND(テーブル1[[#This Row],[設定項目]]&lt;設定!$F$8,テーブル1[[#This Row],[設定項目]]&lt;&gt;""),テーブル1[[#This Row],[val_K]],NA())</f>
        <v>#N/A</v>
      </c>
      <c r="AE837" s="11">
        <f>IF(AND('グラフ(cCa-P)'!$I$11="ON",テーブル1[[#This Row],[ラベル表示]]=TRUE),テーブル1[[#This Row],[名前]],"")</f>
        <v>0</v>
      </c>
      <c r="AF837" s="11">
        <f>IF(AND('グラフ(PTH-cCa,P)'!$I$31="ON",テーブル1[[#This Row],[ラベル表示]]=TRUE),テーブル1[[#This Row],[名前]],"")</f>
        <v>0</v>
      </c>
      <c r="AG837" s="11">
        <f>IF(AND('グラフ(PTH-cCa,P)'!$Y$31="ON",テーブル1[[#This Row],[ラベル表示]]=TRUE),テーブル1[[#This Row],[名前]],"")</f>
        <v>0</v>
      </c>
      <c r="AH837" s="76">
        <f t="shared" ref="AH837:AH900" si="27">IF(COUNTIF(K837:M837,"&lt;&gt;")-COUNTIF(K837:M837,"")&gt;0,1,0)</f>
        <v>0</v>
      </c>
    </row>
    <row r="838" spans="2:34" ht="20.399999999999999" customHeight="1" x14ac:dyDescent="0.45">
      <c r="B838" s="129" t="b">
        <v>1</v>
      </c>
      <c r="C838" s="88">
        <f t="shared" si="26"/>
        <v>834</v>
      </c>
      <c r="D838" s="144"/>
      <c r="E838" s="8"/>
      <c r="F838" s="8"/>
      <c r="G838" s="8"/>
      <c r="H838" s="8"/>
      <c r="I838" s="8"/>
      <c r="J838" s="8"/>
      <c r="K838" s="136" t="str">
        <f>テーブル1[[#This Row],[cCa(mg/dL) '[自動計算']_グラフ表示用]]</f>
        <v/>
      </c>
      <c r="L838" s="8"/>
      <c r="M838" s="8"/>
      <c r="N838" s="59"/>
      <c r="O8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8" s="130" t="e">
        <f>IF(AND(テーブル1[[#This Row],[cCa(mg/dL) '[自動計算']_グラフ表示用]]&lt;&gt;"",テーブル1[[#This Row],[ラベル表示]]=TRUE),テーブル1[[#This Row],[cCa(mg/dL) '[自動計算']_グラフ表示用]],NA())</f>
        <v>#N/A</v>
      </c>
      <c r="Q838" s="130" t="e">
        <f>IF(AND(テーブル1[[#This Row],[P(mg/dL)]]&lt;&gt;"",テーブル1[[#This Row],[ラベル表示]]=TRUE),テーブル1[[#This Row],[P(mg/dL)]],NA())</f>
        <v>#N/A</v>
      </c>
      <c r="R838" s="130" t="e">
        <f>IF(AND(テーブル1[[#This Row],[設定項目]]&lt;&gt;"",テーブル1[[#This Row],[ラベル表示]]=TRUE),テーブル1[[#This Row],[設定項目]],NA())</f>
        <v>#N/A</v>
      </c>
      <c r="S838" s="58" t="e">
        <f>IF(テーブル1[[#This Row],[設定項目]]&gt;=設定!$D$13,テーブル1[[#This Row],[val_J]],NA())</f>
        <v>#N/A</v>
      </c>
      <c r="T838" s="11" t="e">
        <f>IF(テーブル1[[#This Row],[設定項目]]&gt;=設定!$D$13,テーブル1[[#This Row],[val_K]],NA())</f>
        <v>#N/A</v>
      </c>
      <c r="U838" s="11" t="e">
        <f>IF(AND(テーブル1[[#This Row],[設定項目]]&lt;設定!$D$13,テーブル1[[#This Row],[設定項目]]&gt;=設定!$D$12),テーブル1[[#This Row],[val_J]],NA())</f>
        <v>#N/A</v>
      </c>
      <c r="V838" s="11" t="e">
        <f>IF(AND(テーブル1[[#This Row],[設定項目]]&lt;設定!$D$13,テーブル1[[#This Row],[設定項目]]&gt;=設定!$D$12),テーブル1[[#This Row],[val_K]],NA())</f>
        <v>#N/A</v>
      </c>
      <c r="W838" s="11" t="e">
        <f>IF(AND(テーブル1[[#This Row],[設定項目]]&lt;設定!$D$12,テーブル1[[#This Row],[設定項目]]&gt;=設定!$D$11),テーブル1[[#This Row],[val_J]],NA())</f>
        <v>#N/A</v>
      </c>
      <c r="X838" s="11" t="e">
        <f>IF(AND(テーブル1[[#This Row],[設定項目]]&lt;設定!$D$12,テーブル1[[#This Row],[設定項目]]&gt;=設定!$D$11),テーブル1[[#This Row],[val_K]],NA())</f>
        <v>#N/A</v>
      </c>
      <c r="Y838" s="11" t="e">
        <f>IF(AND(テーブル1[[#This Row],[設定項目]]&lt;設定!$D$11,テーブル1[[#This Row],[設定項目]]&gt;=設定!$D$10),テーブル1[[#This Row],[val_J]],NA())</f>
        <v>#N/A</v>
      </c>
      <c r="Z838" s="11" t="e">
        <f>IF(AND(テーブル1[[#This Row],[設定項目]]&lt;設定!$D$11,テーブル1[[#This Row],[設定項目]]&gt;=設定!$D$10),テーブル1[[#This Row],[val_K]],NA())</f>
        <v>#N/A</v>
      </c>
      <c r="AA838" s="11" t="e">
        <f>IF(AND(テーブル1[[#This Row],[設定項目]]&lt;設定!$D$10,テーブル1[[#This Row],[設定項目]]&gt;=設定!$D$9),テーブル1[[#This Row],[val_J]],NA())</f>
        <v>#N/A</v>
      </c>
      <c r="AB838" s="11" t="e">
        <f>IF(AND(テーブル1[[#This Row],[設定項目]]&lt;設定!$D$10,テーブル1[[#This Row],[設定項目]]&gt;=設定!$D$9),テーブル1[[#This Row],[val_K]],NA())</f>
        <v>#N/A</v>
      </c>
      <c r="AC838" s="11" t="e">
        <f>IF(AND(テーブル1[[#This Row],[設定項目]]&lt;設定!$F$8,テーブル1[[#This Row],[設定項目]]&lt;&gt;""),テーブル1[[#This Row],[val_J]],NA())</f>
        <v>#N/A</v>
      </c>
      <c r="AD838" s="11" t="e">
        <f>IF(AND(テーブル1[[#This Row],[設定項目]]&lt;設定!$F$8,テーブル1[[#This Row],[設定項目]]&lt;&gt;""),テーブル1[[#This Row],[val_K]],NA())</f>
        <v>#N/A</v>
      </c>
      <c r="AE838" s="11">
        <f>IF(AND('グラフ(cCa-P)'!$I$11="ON",テーブル1[[#This Row],[ラベル表示]]=TRUE),テーブル1[[#This Row],[名前]],"")</f>
        <v>0</v>
      </c>
      <c r="AF838" s="11">
        <f>IF(AND('グラフ(PTH-cCa,P)'!$I$31="ON",テーブル1[[#This Row],[ラベル表示]]=TRUE),テーブル1[[#This Row],[名前]],"")</f>
        <v>0</v>
      </c>
      <c r="AG838" s="11">
        <f>IF(AND('グラフ(PTH-cCa,P)'!$Y$31="ON",テーブル1[[#This Row],[ラベル表示]]=TRUE),テーブル1[[#This Row],[名前]],"")</f>
        <v>0</v>
      </c>
      <c r="AH838" s="76">
        <f t="shared" si="27"/>
        <v>0</v>
      </c>
    </row>
    <row r="839" spans="2:34" ht="20.399999999999999" customHeight="1" x14ac:dyDescent="0.45">
      <c r="B839" s="129" t="b">
        <v>1</v>
      </c>
      <c r="C839" s="88">
        <f t="shared" si="26"/>
        <v>835</v>
      </c>
      <c r="D839" s="144"/>
      <c r="E839" s="8"/>
      <c r="F839" s="8"/>
      <c r="G839" s="8"/>
      <c r="H839" s="8"/>
      <c r="I839" s="8"/>
      <c r="J839" s="8"/>
      <c r="K839" s="136" t="str">
        <f>テーブル1[[#This Row],[cCa(mg/dL) '[自動計算']_グラフ表示用]]</f>
        <v/>
      </c>
      <c r="L839" s="8"/>
      <c r="M839" s="8"/>
      <c r="N839" s="59"/>
      <c r="O8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39" s="130" t="e">
        <f>IF(AND(テーブル1[[#This Row],[cCa(mg/dL) '[自動計算']_グラフ表示用]]&lt;&gt;"",テーブル1[[#This Row],[ラベル表示]]=TRUE),テーブル1[[#This Row],[cCa(mg/dL) '[自動計算']_グラフ表示用]],NA())</f>
        <v>#N/A</v>
      </c>
      <c r="Q839" s="130" t="e">
        <f>IF(AND(テーブル1[[#This Row],[P(mg/dL)]]&lt;&gt;"",テーブル1[[#This Row],[ラベル表示]]=TRUE),テーブル1[[#This Row],[P(mg/dL)]],NA())</f>
        <v>#N/A</v>
      </c>
      <c r="R839" s="130" t="e">
        <f>IF(AND(テーブル1[[#This Row],[設定項目]]&lt;&gt;"",テーブル1[[#This Row],[ラベル表示]]=TRUE),テーブル1[[#This Row],[設定項目]],NA())</f>
        <v>#N/A</v>
      </c>
      <c r="S839" s="58" t="e">
        <f>IF(テーブル1[[#This Row],[設定項目]]&gt;=設定!$D$13,テーブル1[[#This Row],[val_J]],NA())</f>
        <v>#N/A</v>
      </c>
      <c r="T839" s="11" t="e">
        <f>IF(テーブル1[[#This Row],[設定項目]]&gt;=設定!$D$13,テーブル1[[#This Row],[val_K]],NA())</f>
        <v>#N/A</v>
      </c>
      <c r="U839" s="11" t="e">
        <f>IF(AND(テーブル1[[#This Row],[設定項目]]&lt;設定!$D$13,テーブル1[[#This Row],[設定項目]]&gt;=設定!$D$12),テーブル1[[#This Row],[val_J]],NA())</f>
        <v>#N/A</v>
      </c>
      <c r="V839" s="11" t="e">
        <f>IF(AND(テーブル1[[#This Row],[設定項目]]&lt;設定!$D$13,テーブル1[[#This Row],[設定項目]]&gt;=設定!$D$12),テーブル1[[#This Row],[val_K]],NA())</f>
        <v>#N/A</v>
      </c>
      <c r="W839" s="11" t="e">
        <f>IF(AND(テーブル1[[#This Row],[設定項目]]&lt;設定!$D$12,テーブル1[[#This Row],[設定項目]]&gt;=設定!$D$11),テーブル1[[#This Row],[val_J]],NA())</f>
        <v>#N/A</v>
      </c>
      <c r="X839" s="11" t="e">
        <f>IF(AND(テーブル1[[#This Row],[設定項目]]&lt;設定!$D$12,テーブル1[[#This Row],[設定項目]]&gt;=設定!$D$11),テーブル1[[#This Row],[val_K]],NA())</f>
        <v>#N/A</v>
      </c>
      <c r="Y839" s="11" t="e">
        <f>IF(AND(テーブル1[[#This Row],[設定項目]]&lt;設定!$D$11,テーブル1[[#This Row],[設定項目]]&gt;=設定!$D$10),テーブル1[[#This Row],[val_J]],NA())</f>
        <v>#N/A</v>
      </c>
      <c r="Z839" s="11" t="e">
        <f>IF(AND(テーブル1[[#This Row],[設定項目]]&lt;設定!$D$11,テーブル1[[#This Row],[設定項目]]&gt;=設定!$D$10),テーブル1[[#This Row],[val_K]],NA())</f>
        <v>#N/A</v>
      </c>
      <c r="AA839" s="11" t="e">
        <f>IF(AND(テーブル1[[#This Row],[設定項目]]&lt;設定!$D$10,テーブル1[[#This Row],[設定項目]]&gt;=設定!$D$9),テーブル1[[#This Row],[val_J]],NA())</f>
        <v>#N/A</v>
      </c>
      <c r="AB839" s="11" t="e">
        <f>IF(AND(テーブル1[[#This Row],[設定項目]]&lt;設定!$D$10,テーブル1[[#This Row],[設定項目]]&gt;=設定!$D$9),テーブル1[[#This Row],[val_K]],NA())</f>
        <v>#N/A</v>
      </c>
      <c r="AC839" s="11" t="e">
        <f>IF(AND(テーブル1[[#This Row],[設定項目]]&lt;設定!$F$8,テーブル1[[#This Row],[設定項目]]&lt;&gt;""),テーブル1[[#This Row],[val_J]],NA())</f>
        <v>#N/A</v>
      </c>
      <c r="AD839" s="11" t="e">
        <f>IF(AND(テーブル1[[#This Row],[設定項目]]&lt;設定!$F$8,テーブル1[[#This Row],[設定項目]]&lt;&gt;""),テーブル1[[#This Row],[val_K]],NA())</f>
        <v>#N/A</v>
      </c>
      <c r="AE839" s="11">
        <f>IF(AND('グラフ(cCa-P)'!$I$11="ON",テーブル1[[#This Row],[ラベル表示]]=TRUE),テーブル1[[#This Row],[名前]],"")</f>
        <v>0</v>
      </c>
      <c r="AF839" s="11">
        <f>IF(AND('グラフ(PTH-cCa,P)'!$I$31="ON",テーブル1[[#This Row],[ラベル表示]]=TRUE),テーブル1[[#This Row],[名前]],"")</f>
        <v>0</v>
      </c>
      <c r="AG839" s="11">
        <f>IF(AND('グラフ(PTH-cCa,P)'!$Y$31="ON",テーブル1[[#This Row],[ラベル表示]]=TRUE),テーブル1[[#This Row],[名前]],"")</f>
        <v>0</v>
      </c>
      <c r="AH839" s="76">
        <f t="shared" si="27"/>
        <v>0</v>
      </c>
    </row>
    <row r="840" spans="2:34" ht="20.399999999999999" customHeight="1" x14ac:dyDescent="0.45">
      <c r="B840" s="129" t="b">
        <v>1</v>
      </c>
      <c r="C840" s="88">
        <f t="shared" si="26"/>
        <v>836</v>
      </c>
      <c r="D840" s="144"/>
      <c r="E840" s="8"/>
      <c r="F840" s="8"/>
      <c r="G840" s="8"/>
      <c r="H840" s="8"/>
      <c r="I840" s="8"/>
      <c r="J840" s="8"/>
      <c r="K840" s="136" t="str">
        <f>テーブル1[[#This Row],[cCa(mg/dL) '[自動計算']_グラフ表示用]]</f>
        <v/>
      </c>
      <c r="L840" s="8"/>
      <c r="M840" s="8"/>
      <c r="N840" s="59"/>
      <c r="O8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0" s="130" t="e">
        <f>IF(AND(テーブル1[[#This Row],[cCa(mg/dL) '[自動計算']_グラフ表示用]]&lt;&gt;"",テーブル1[[#This Row],[ラベル表示]]=TRUE),テーブル1[[#This Row],[cCa(mg/dL) '[自動計算']_グラフ表示用]],NA())</f>
        <v>#N/A</v>
      </c>
      <c r="Q840" s="130" t="e">
        <f>IF(AND(テーブル1[[#This Row],[P(mg/dL)]]&lt;&gt;"",テーブル1[[#This Row],[ラベル表示]]=TRUE),テーブル1[[#This Row],[P(mg/dL)]],NA())</f>
        <v>#N/A</v>
      </c>
      <c r="R840" s="130" t="e">
        <f>IF(AND(テーブル1[[#This Row],[設定項目]]&lt;&gt;"",テーブル1[[#This Row],[ラベル表示]]=TRUE),テーブル1[[#This Row],[設定項目]],NA())</f>
        <v>#N/A</v>
      </c>
      <c r="S840" s="58" t="e">
        <f>IF(テーブル1[[#This Row],[設定項目]]&gt;=設定!$D$13,テーブル1[[#This Row],[val_J]],NA())</f>
        <v>#N/A</v>
      </c>
      <c r="T840" s="11" t="e">
        <f>IF(テーブル1[[#This Row],[設定項目]]&gt;=設定!$D$13,テーブル1[[#This Row],[val_K]],NA())</f>
        <v>#N/A</v>
      </c>
      <c r="U840" s="11" t="e">
        <f>IF(AND(テーブル1[[#This Row],[設定項目]]&lt;設定!$D$13,テーブル1[[#This Row],[設定項目]]&gt;=設定!$D$12),テーブル1[[#This Row],[val_J]],NA())</f>
        <v>#N/A</v>
      </c>
      <c r="V840" s="11" t="e">
        <f>IF(AND(テーブル1[[#This Row],[設定項目]]&lt;設定!$D$13,テーブル1[[#This Row],[設定項目]]&gt;=設定!$D$12),テーブル1[[#This Row],[val_K]],NA())</f>
        <v>#N/A</v>
      </c>
      <c r="W840" s="11" t="e">
        <f>IF(AND(テーブル1[[#This Row],[設定項目]]&lt;設定!$D$12,テーブル1[[#This Row],[設定項目]]&gt;=設定!$D$11),テーブル1[[#This Row],[val_J]],NA())</f>
        <v>#N/A</v>
      </c>
      <c r="X840" s="11" t="e">
        <f>IF(AND(テーブル1[[#This Row],[設定項目]]&lt;設定!$D$12,テーブル1[[#This Row],[設定項目]]&gt;=設定!$D$11),テーブル1[[#This Row],[val_K]],NA())</f>
        <v>#N/A</v>
      </c>
      <c r="Y840" s="11" t="e">
        <f>IF(AND(テーブル1[[#This Row],[設定項目]]&lt;設定!$D$11,テーブル1[[#This Row],[設定項目]]&gt;=設定!$D$10),テーブル1[[#This Row],[val_J]],NA())</f>
        <v>#N/A</v>
      </c>
      <c r="Z840" s="11" t="e">
        <f>IF(AND(テーブル1[[#This Row],[設定項目]]&lt;設定!$D$11,テーブル1[[#This Row],[設定項目]]&gt;=設定!$D$10),テーブル1[[#This Row],[val_K]],NA())</f>
        <v>#N/A</v>
      </c>
      <c r="AA840" s="11" t="e">
        <f>IF(AND(テーブル1[[#This Row],[設定項目]]&lt;設定!$D$10,テーブル1[[#This Row],[設定項目]]&gt;=設定!$D$9),テーブル1[[#This Row],[val_J]],NA())</f>
        <v>#N/A</v>
      </c>
      <c r="AB840" s="11" t="e">
        <f>IF(AND(テーブル1[[#This Row],[設定項目]]&lt;設定!$D$10,テーブル1[[#This Row],[設定項目]]&gt;=設定!$D$9),テーブル1[[#This Row],[val_K]],NA())</f>
        <v>#N/A</v>
      </c>
      <c r="AC840" s="11" t="e">
        <f>IF(AND(テーブル1[[#This Row],[設定項目]]&lt;設定!$F$8,テーブル1[[#This Row],[設定項目]]&lt;&gt;""),テーブル1[[#This Row],[val_J]],NA())</f>
        <v>#N/A</v>
      </c>
      <c r="AD840" s="11" t="e">
        <f>IF(AND(テーブル1[[#This Row],[設定項目]]&lt;設定!$F$8,テーブル1[[#This Row],[設定項目]]&lt;&gt;""),テーブル1[[#This Row],[val_K]],NA())</f>
        <v>#N/A</v>
      </c>
      <c r="AE840" s="11">
        <f>IF(AND('グラフ(cCa-P)'!$I$11="ON",テーブル1[[#This Row],[ラベル表示]]=TRUE),テーブル1[[#This Row],[名前]],"")</f>
        <v>0</v>
      </c>
      <c r="AF840" s="11">
        <f>IF(AND('グラフ(PTH-cCa,P)'!$I$31="ON",テーブル1[[#This Row],[ラベル表示]]=TRUE),テーブル1[[#This Row],[名前]],"")</f>
        <v>0</v>
      </c>
      <c r="AG840" s="11">
        <f>IF(AND('グラフ(PTH-cCa,P)'!$Y$31="ON",テーブル1[[#This Row],[ラベル表示]]=TRUE),テーブル1[[#This Row],[名前]],"")</f>
        <v>0</v>
      </c>
      <c r="AH840" s="76">
        <f t="shared" si="27"/>
        <v>0</v>
      </c>
    </row>
    <row r="841" spans="2:34" ht="20.399999999999999" customHeight="1" x14ac:dyDescent="0.45">
      <c r="B841" s="129" t="b">
        <v>1</v>
      </c>
      <c r="C841" s="88">
        <f t="shared" si="26"/>
        <v>837</v>
      </c>
      <c r="D841" s="144"/>
      <c r="E841" s="8"/>
      <c r="F841" s="8"/>
      <c r="G841" s="8"/>
      <c r="H841" s="8"/>
      <c r="I841" s="8"/>
      <c r="J841" s="8"/>
      <c r="K841" s="136" t="str">
        <f>テーブル1[[#This Row],[cCa(mg/dL) '[自動計算']_グラフ表示用]]</f>
        <v/>
      </c>
      <c r="L841" s="8"/>
      <c r="M841" s="8"/>
      <c r="N841" s="59"/>
      <c r="O8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1" s="130" t="e">
        <f>IF(AND(テーブル1[[#This Row],[cCa(mg/dL) '[自動計算']_グラフ表示用]]&lt;&gt;"",テーブル1[[#This Row],[ラベル表示]]=TRUE),テーブル1[[#This Row],[cCa(mg/dL) '[自動計算']_グラフ表示用]],NA())</f>
        <v>#N/A</v>
      </c>
      <c r="Q841" s="130" t="e">
        <f>IF(AND(テーブル1[[#This Row],[P(mg/dL)]]&lt;&gt;"",テーブル1[[#This Row],[ラベル表示]]=TRUE),テーブル1[[#This Row],[P(mg/dL)]],NA())</f>
        <v>#N/A</v>
      </c>
      <c r="R841" s="130" t="e">
        <f>IF(AND(テーブル1[[#This Row],[設定項目]]&lt;&gt;"",テーブル1[[#This Row],[ラベル表示]]=TRUE),テーブル1[[#This Row],[設定項目]],NA())</f>
        <v>#N/A</v>
      </c>
      <c r="S841" s="58" t="e">
        <f>IF(テーブル1[[#This Row],[設定項目]]&gt;=設定!$D$13,テーブル1[[#This Row],[val_J]],NA())</f>
        <v>#N/A</v>
      </c>
      <c r="T841" s="11" t="e">
        <f>IF(テーブル1[[#This Row],[設定項目]]&gt;=設定!$D$13,テーブル1[[#This Row],[val_K]],NA())</f>
        <v>#N/A</v>
      </c>
      <c r="U841" s="11" t="e">
        <f>IF(AND(テーブル1[[#This Row],[設定項目]]&lt;設定!$D$13,テーブル1[[#This Row],[設定項目]]&gt;=設定!$D$12),テーブル1[[#This Row],[val_J]],NA())</f>
        <v>#N/A</v>
      </c>
      <c r="V841" s="11" t="e">
        <f>IF(AND(テーブル1[[#This Row],[設定項目]]&lt;設定!$D$13,テーブル1[[#This Row],[設定項目]]&gt;=設定!$D$12),テーブル1[[#This Row],[val_K]],NA())</f>
        <v>#N/A</v>
      </c>
      <c r="W841" s="11" t="e">
        <f>IF(AND(テーブル1[[#This Row],[設定項目]]&lt;設定!$D$12,テーブル1[[#This Row],[設定項目]]&gt;=設定!$D$11),テーブル1[[#This Row],[val_J]],NA())</f>
        <v>#N/A</v>
      </c>
      <c r="X841" s="11" t="e">
        <f>IF(AND(テーブル1[[#This Row],[設定項目]]&lt;設定!$D$12,テーブル1[[#This Row],[設定項目]]&gt;=設定!$D$11),テーブル1[[#This Row],[val_K]],NA())</f>
        <v>#N/A</v>
      </c>
      <c r="Y841" s="11" t="e">
        <f>IF(AND(テーブル1[[#This Row],[設定項目]]&lt;設定!$D$11,テーブル1[[#This Row],[設定項目]]&gt;=設定!$D$10),テーブル1[[#This Row],[val_J]],NA())</f>
        <v>#N/A</v>
      </c>
      <c r="Z841" s="11" t="e">
        <f>IF(AND(テーブル1[[#This Row],[設定項目]]&lt;設定!$D$11,テーブル1[[#This Row],[設定項目]]&gt;=設定!$D$10),テーブル1[[#This Row],[val_K]],NA())</f>
        <v>#N/A</v>
      </c>
      <c r="AA841" s="11" t="e">
        <f>IF(AND(テーブル1[[#This Row],[設定項目]]&lt;設定!$D$10,テーブル1[[#This Row],[設定項目]]&gt;=設定!$D$9),テーブル1[[#This Row],[val_J]],NA())</f>
        <v>#N/A</v>
      </c>
      <c r="AB841" s="11" t="e">
        <f>IF(AND(テーブル1[[#This Row],[設定項目]]&lt;設定!$D$10,テーブル1[[#This Row],[設定項目]]&gt;=設定!$D$9),テーブル1[[#This Row],[val_K]],NA())</f>
        <v>#N/A</v>
      </c>
      <c r="AC841" s="11" t="e">
        <f>IF(AND(テーブル1[[#This Row],[設定項目]]&lt;設定!$F$8,テーブル1[[#This Row],[設定項目]]&lt;&gt;""),テーブル1[[#This Row],[val_J]],NA())</f>
        <v>#N/A</v>
      </c>
      <c r="AD841" s="11" t="e">
        <f>IF(AND(テーブル1[[#This Row],[設定項目]]&lt;設定!$F$8,テーブル1[[#This Row],[設定項目]]&lt;&gt;""),テーブル1[[#This Row],[val_K]],NA())</f>
        <v>#N/A</v>
      </c>
      <c r="AE841" s="11">
        <f>IF(AND('グラフ(cCa-P)'!$I$11="ON",テーブル1[[#This Row],[ラベル表示]]=TRUE),テーブル1[[#This Row],[名前]],"")</f>
        <v>0</v>
      </c>
      <c r="AF841" s="11">
        <f>IF(AND('グラフ(PTH-cCa,P)'!$I$31="ON",テーブル1[[#This Row],[ラベル表示]]=TRUE),テーブル1[[#This Row],[名前]],"")</f>
        <v>0</v>
      </c>
      <c r="AG841" s="11">
        <f>IF(AND('グラフ(PTH-cCa,P)'!$Y$31="ON",テーブル1[[#This Row],[ラベル表示]]=TRUE),テーブル1[[#This Row],[名前]],"")</f>
        <v>0</v>
      </c>
      <c r="AH841" s="76">
        <f t="shared" si="27"/>
        <v>0</v>
      </c>
    </row>
    <row r="842" spans="2:34" ht="20.399999999999999" customHeight="1" x14ac:dyDescent="0.45">
      <c r="B842" s="129" t="b">
        <v>1</v>
      </c>
      <c r="C842" s="88">
        <f t="shared" si="26"/>
        <v>838</v>
      </c>
      <c r="D842" s="144"/>
      <c r="E842" s="8"/>
      <c r="F842" s="8"/>
      <c r="G842" s="8"/>
      <c r="H842" s="8"/>
      <c r="I842" s="8"/>
      <c r="J842" s="8"/>
      <c r="K842" s="136" t="str">
        <f>テーブル1[[#This Row],[cCa(mg/dL) '[自動計算']_グラフ表示用]]</f>
        <v/>
      </c>
      <c r="L842" s="8"/>
      <c r="M842" s="8"/>
      <c r="N842" s="59"/>
      <c r="O8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2" s="130" t="e">
        <f>IF(AND(テーブル1[[#This Row],[cCa(mg/dL) '[自動計算']_グラフ表示用]]&lt;&gt;"",テーブル1[[#This Row],[ラベル表示]]=TRUE),テーブル1[[#This Row],[cCa(mg/dL) '[自動計算']_グラフ表示用]],NA())</f>
        <v>#N/A</v>
      </c>
      <c r="Q842" s="130" t="e">
        <f>IF(AND(テーブル1[[#This Row],[P(mg/dL)]]&lt;&gt;"",テーブル1[[#This Row],[ラベル表示]]=TRUE),テーブル1[[#This Row],[P(mg/dL)]],NA())</f>
        <v>#N/A</v>
      </c>
      <c r="R842" s="130" t="e">
        <f>IF(AND(テーブル1[[#This Row],[設定項目]]&lt;&gt;"",テーブル1[[#This Row],[ラベル表示]]=TRUE),テーブル1[[#This Row],[設定項目]],NA())</f>
        <v>#N/A</v>
      </c>
      <c r="S842" s="58" t="e">
        <f>IF(テーブル1[[#This Row],[設定項目]]&gt;=設定!$D$13,テーブル1[[#This Row],[val_J]],NA())</f>
        <v>#N/A</v>
      </c>
      <c r="T842" s="11" t="e">
        <f>IF(テーブル1[[#This Row],[設定項目]]&gt;=設定!$D$13,テーブル1[[#This Row],[val_K]],NA())</f>
        <v>#N/A</v>
      </c>
      <c r="U842" s="11" t="e">
        <f>IF(AND(テーブル1[[#This Row],[設定項目]]&lt;設定!$D$13,テーブル1[[#This Row],[設定項目]]&gt;=設定!$D$12),テーブル1[[#This Row],[val_J]],NA())</f>
        <v>#N/A</v>
      </c>
      <c r="V842" s="11" t="e">
        <f>IF(AND(テーブル1[[#This Row],[設定項目]]&lt;設定!$D$13,テーブル1[[#This Row],[設定項目]]&gt;=設定!$D$12),テーブル1[[#This Row],[val_K]],NA())</f>
        <v>#N/A</v>
      </c>
      <c r="W842" s="11" t="e">
        <f>IF(AND(テーブル1[[#This Row],[設定項目]]&lt;設定!$D$12,テーブル1[[#This Row],[設定項目]]&gt;=設定!$D$11),テーブル1[[#This Row],[val_J]],NA())</f>
        <v>#N/A</v>
      </c>
      <c r="X842" s="11" t="e">
        <f>IF(AND(テーブル1[[#This Row],[設定項目]]&lt;設定!$D$12,テーブル1[[#This Row],[設定項目]]&gt;=設定!$D$11),テーブル1[[#This Row],[val_K]],NA())</f>
        <v>#N/A</v>
      </c>
      <c r="Y842" s="11" t="e">
        <f>IF(AND(テーブル1[[#This Row],[設定項目]]&lt;設定!$D$11,テーブル1[[#This Row],[設定項目]]&gt;=設定!$D$10),テーブル1[[#This Row],[val_J]],NA())</f>
        <v>#N/A</v>
      </c>
      <c r="Z842" s="11" t="e">
        <f>IF(AND(テーブル1[[#This Row],[設定項目]]&lt;設定!$D$11,テーブル1[[#This Row],[設定項目]]&gt;=設定!$D$10),テーブル1[[#This Row],[val_K]],NA())</f>
        <v>#N/A</v>
      </c>
      <c r="AA842" s="11" t="e">
        <f>IF(AND(テーブル1[[#This Row],[設定項目]]&lt;設定!$D$10,テーブル1[[#This Row],[設定項目]]&gt;=設定!$D$9),テーブル1[[#This Row],[val_J]],NA())</f>
        <v>#N/A</v>
      </c>
      <c r="AB842" s="11" t="e">
        <f>IF(AND(テーブル1[[#This Row],[設定項目]]&lt;設定!$D$10,テーブル1[[#This Row],[設定項目]]&gt;=設定!$D$9),テーブル1[[#This Row],[val_K]],NA())</f>
        <v>#N/A</v>
      </c>
      <c r="AC842" s="11" t="e">
        <f>IF(AND(テーブル1[[#This Row],[設定項目]]&lt;設定!$F$8,テーブル1[[#This Row],[設定項目]]&lt;&gt;""),テーブル1[[#This Row],[val_J]],NA())</f>
        <v>#N/A</v>
      </c>
      <c r="AD842" s="11" t="e">
        <f>IF(AND(テーブル1[[#This Row],[設定項目]]&lt;設定!$F$8,テーブル1[[#This Row],[設定項目]]&lt;&gt;""),テーブル1[[#This Row],[val_K]],NA())</f>
        <v>#N/A</v>
      </c>
      <c r="AE842" s="11">
        <f>IF(AND('グラフ(cCa-P)'!$I$11="ON",テーブル1[[#This Row],[ラベル表示]]=TRUE),テーブル1[[#This Row],[名前]],"")</f>
        <v>0</v>
      </c>
      <c r="AF842" s="11">
        <f>IF(AND('グラフ(PTH-cCa,P)'!$I$31="ON",テーブル1[[#This Row],[ラベル表示]]=TRUE),テーブル1[[#This Row],[名前]],"")</f>
        <v>0</v>
      </c>
      <c r="AG842" s="11">
        <f>IF(AND('グラフ(PTH-cCa,P)'!$Y$31="ON",テーブル1[[#This Row],[ラベル表示]]=TRUE),テーブル1[[#This Row],[名前]],"")</f>
        <v>0</v>
      </c>
      <c r="AH842" s="76">
        <f t="shared" si="27"/>
        <v>0</v>
      </c>
    </row>
    <row r="843" spans="2:34" ht="20.399999999999999" customHeight="1" x14ac:dyDescent="0.45">
      <c r="B843" s="129" t="b">
        <v>1</v>
      </c>
      <c r="C843" s="88">
        <f t="shared" si="26"/>
        <v>839</v>
      </c>
      <c r="D843" s="144"/>
      <c r="E843" s="8"/>
      <c r="F843" s="8"/>
      <c r="G843" s="8"/>
      <c r="H843" s="8"/>
      <c r="I843" s="8"/>
      <c r="J843" s="8"/>
      <c r="K843" s="136" t="str">
        <f>テーブル1[[#This Row],[cCa(mg/dL) '[自動計算']_グラフ表示用]]</f>
        <v/>
      </c>
      <c r="L843" s="8"/>
      <c r="M843" s="8"/>
      <c r="N843" s="59"/>
      <c r="O8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3" s="130" t="e">
        <f>IF(AND(テーブル1[[#This Row],[cCa(mg/dL) '[自動計算']_グラフ表示用]]&lt;&gt;"",テーブル1[[#This Row],[ラベル表示]]=TRUE),テーブル1[[#This Row],[cCa(mg/dL) '[自動計算']_グラフ表示用]],NA())</f>
        <v>#N/A</v>
      </c>
      <c r="Q843" s="130" t="e">
        <f>IF(AND(テーブル1[[#This Row],[P(mg/dL)]]&lt;&gt;"",テーブル1[[#This Row],[ラベル表示]]=TRUE),テーブル1[[#This Row],[P(mg/dL)]],NA())</f>
        <v>#N/A</v>
      </c>
      <c r="R843" s="130" t="e">
        <f>IF(AND(テーブル1[[#This Row],[設定項目]]&lt;&gt;"",テーブル1[[#This Row],[ラベル表示]]=TRUE),テーブル1[[#This Row],[設定項目]],NA())</f>
        <v>#N/A</v>
      </c>
      <c r="S843" s="58" t="e">
        <f>IF(テーブル1[[#This Row],[設定項目]]&gt;=設定!$D$13,テーブル1[[#This Row],[val_J]],NA())</f>
        <v>#N/A</v>
      </c>
      <c r="T843" s="11" t="e">
        <f>IF(テーブル1[[#This Row],[設定項目]]&gt;=設定!$D$13,テーブル1[[#This Row],[val_K]],NA())</f>
        <v>#N/A</v>
      </c>
      <c r="U843" s="11" t="e">
        <f>IF(AND(テーブル1[[#This Row],[設定項目]]&lt;設定!$D$13,テーブル1[[#This Row],[設定項目]]&gt;=設定!$D$12),テーブル1[[#This Row],[val_J]],NA())</f>
        <v>#N/A</v>
      </c>
      <c r="V843" s="11" t="e">
        <f>IF(AND(テーブル1[[#This Row],[設定項目]]&lt;設定!$D$13,テーブル1[[#This Row],[設定項目]]&gt;=設定!$D$12),テーブル1[[#This Row],[val_K]],NA())</f>
        <v>#N/A</v>
      </c>
      <c r="W843" s="11" t="e">
        <f>IF(AND(テーブル1[[#This Row],[設定項目]]&lt;設定!$D$12,テーブル1[[#This Row],[設定項目]]&gt;=設定!$D$11),テーブル1[[#This Row],[val_J]],NA())</f>
        <v>#N/A</v>
      </c>
      <c r="X843" s="11" t="e">
        <f>IF(AND(テーブル1[[#This Row],[設定項目]]&lt;設定!$D$12,テーブル1[[#This Row],[設定項目]]&gt;=設定!$D$11),テーブル1[[#This Row],[val_K]],NA())</f>
        <v>#N/A</v>
      </c>
      <c r="Y843" s="11" t="e">
        <f>IF(AND(テーブル1[[#This Row],[設定項目]]&lt;設定!$D$11,テーブル1[[#This Row],[設定項目]]&gt;=設定!$D$10),テーブル1[[#This Row],[val_J]],NA())</f>
        <v>#N/A</v>
      </c>
      <c r="Z843" s="11" t="e">
        <f>IF(AND(テーブル1[[#This Row],[設定項目]]&lt;設定!$D$11,テーブル1[[#This Row],[設定項目]]&gt;=設定!$D$10),テーブル1[[#This Row],[val_K]],NA())</f>
        <v>#N/A</v>
      </c>
      <c r="AA843" s="11" t="e">
        <f>IF(AND(テーブル1[[#This Row],[設定項目]]&lt;設定!$D$10,テーブル1[[#This Row],[設定項目]]&gt;=設定!$D$9),テーブル1[[#This Row],[val_J]],NA())</f>
        <v>#N/A</v>
      </c>
      <c r="AB843" s="11" t="e">
        <f>IF(AND(テーブル1[[#This Row],[設定項目]]&lt;設定!$D$10,テーブル1[[#This Row],[設定項目]]&gt;=設定!$D$9),テーブル1[[#This Row],[val_K]],NA())</f>
        <v>#N/A</v>
      </c>
      <c r="AC843" s="11" t="e">
        <f>IF(AND(テーブル1[[#This Row],[設定項目]]&lt;設定!$F$8,テーブル1[[#This Row],[設定項目]]&lt;&gt;""),テーブル1[[#This Row],[val_J]],NA())</f>
        <v>#N/A</v>
      </c>
      <c r="AD843" s="11" t="e">
        <f>IF(AND(テーブル1[[#This Row],[設定項目]]&lt;設定!$F$8,テーブル1[[#This Row],[設定項目]]&lt;&gt;""),テーブル1[[#This Row],[val_K]],NA())</f>
        <v>#N/A</v>
      </c>
      <c r="AE843" s="11">
        <f>IF(AND('グラフ(cCa-P)'!$I$11="ON",テーブル1[[#This Row],[ラベル表示]]=TRUE),テーブル1[[#This Row],[名前]],"")</f>
        <v>0</v>
      </c>
      <c r="AF843" s="11">
        <f>IF(AND('グラフ(PTH-cCa,P)'!$I$31="ON",テーブル1[[#This Row],[ラベル表示]]=TRUE),テーブル1[[#This Row],[名前]],"")</f>
        <v>0</v>
      </c>
      <c r="AG843" s="11">
        <f>IF(AND('グラフ(PTH-cCa,P)'!$Y$31="ON",テーブル1[[#This Row],[ラベル表示]]=TRUE),テーブル1[[#This Row],[名前]],"")</f>
        <v>0</v>
      </c>
      <c r="AH843" s="76">
        <f t="shared" si="27"/>
        <v>0</v>
      </c>
    </row>
    <row r="844" spans="2:34" ht="20.399999999999999" customHeight="1" x14ac:dyDescent="0.45">
      <c r="B844" s="129" t="b">
        <v>1</v>
      </c>
      <c r="C844" s="88">
        <f t="shared" si="26"/>
        <v>840</v>
      </c>
      <c r="D844" s="144"/>
      <c r="E844" s="8"/>
      <c r="F844" s="8"/>
      <c r="G844" s="8"/>
      <c r="H844" s="8"/>
      <c r="I844" s="8"/>
      <c r="J844" s="8"/>
      <c r="K844" s="136" t="str">
        <f>テーブル1[[#This Row],[cCa(mg/dL) '[自動計算']_グラフ表示用]]</f>
        <v/>
      </c>
      <c r="L844" s="8"/>
      <c r="M844" s="8"/>
      <c r="N844" s="59"/>
      <c r="O8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4" s="130" t="e">
        <f>IF(AND(テーブル1[[#This Row],[cCa(mg/dL) '[自動計算']_グラフ表示用]]&lt;&gt;"",テーブル1[[#This Row],[ラベル表示]]=TRUE),テーブル1[[#This Row],[cCa(mg/dL) '[自動計算']_グラフ表示用]],NA())</f>
        <v>#N/A</v>
      </c>
      <c r="Q844" s="130" t="e">
        <f>IF(AND(テーブル1[[#This Row],[P(mg/dL)]]&lt;&gt;"",テーブル1[[#This Row],[ラベル表示]]=TRUE),テーブル1[[#This Row],[P(mg/dL)]],NA())</f>
        <v>#N/A</v>
      </c>
      <c r="R844" s="130" t="e">
        <f>IF(AND(テーブル1[[#This Row],[設定項目]]&lt;&gt;"",テーブル1[[#This Row],[ラベル表示]]=TRUE),テーブル1[[#This Row],[設定項目]],NA())</f>
        <v>#N/A</v>
      </c>
      <c r="S844" s="58" t="e">
        <f>IF(テーブル1[[#This Row],[設定項目]]&gt;=設定!$D$13,テーブル1[[#This Row],[val_J]],NA())</f>
        <v>#N/A</v>
      </c>
      <c r="T844" s="11" t="e">
        <f>IF(テーブル1[[#This Row],[設定項目]]&gt;=設定!$D$13,テーブル1[[#This Row],[val_K]],NA())</f>
        <v>#N/A</v>
      </c>
      <c r="U844" s="11" t="e">
        <f>IF(AND(テーブル1[[#This Row],[設定項目]]&lt;設定!$D$13,テーブル1[[#This Row],[設定項目]]&gt;=設定!$D$12),テーブル1[[#This Row],[val_J]],NA())</f>
        <v>#N/A</v>
      </c>
      <c r="V844" s="11" t="e">
        <f>IF(AND(テーブル1[[#This Row],[設定項目]]&lt;設定!$D$13,テーブル1[[#This Row],[設定項目]]&gt;=設定!$D$12),テーブル1[[#This Row],[val_K]],NA())</f>
        <v>#N/A</v>
      </c>
      <c r="W844" s="11" t="e">
        <f>IF(AND(テーブル1[[#This Row],[設定項目]]&lt;設定!$D$12,テーブル1[[#This Row],[設定項目]]&gt;=設定!$D$11),テーブル1[[#This Row],[val_J]],NA())</f>
        <v>#N/A</v>
      </c>
      <c r="X844" s="11" t="e">
        <f>IF(AND(テーブル1[[#This Row],[設定項目]]&lt;設定!$D$12,テーブル1[[#This Row],[設定項目]]&gt;=設定!$D$11),テーブル1[[#This Row],[val_K]],NA())</f>
        <v>#N/A</v>
      </c>
      <c r="Y844" s="11" t="e">
        <f>IF(AND(テーブル1[[#This Row],[設定項目]]&lt;設定!$D$11,テーブル1[[#This Row],[設定項目]]&gt;=設定!$D$10),テーブル1[[#This Row],[val_J]],NA())</f>
        <v>#N/A</v>
      </c>
      <c r="Z844" s="11" t="e">
        <f>IF(AND(テーブル1[[#This Row],[設定項目]]&lt;設定!$D$11,テーブル1[[#This Row],[設定項目]]&gt;=設定!$D$10),テーブル1[[#This Row],[val_K]],NA())</f>
        <v>#N/A</v>
      </c>
      <c r="AA844" s="11" t="e">
        <f>IF(AND(テーブル1[[#This Row],[設定項目]]&lt;設定!$D$10,テーブル1[[#This Row],[設定項目]]&gt;=設定!$D$9),テーブル1[[#This Row],[val_J]],NA())</f>
        <v>#N/A</v>
      </c>
      <c r="AB844" s="11" t="e">
        <f>IF(AND(テーブル1[[#This Row],[設定項目]]&lt;設定!$D$10,テーブル1[[#This Row],[設定項目]]&gt;=設定!$D$9),テーブル1[[#This Row],[val_K]],NA())</f>
        <v>#N/A</v>
      </c>
      <c r="AC844" s="11" t="e">
        <f>IF(AND(テーブル1[[#This Row],[設定項目]]&lt;設定!$F$8,テーブル1[[#This Row],[設定項目]]&lt;&gt;""),テーブル1[[#This Row],[val_J]],NA())</f>
        <v>#N/A</v>
      </c>
      <c r="AD844" s="11" t="e">
        <f>IF(AND(テーブル1[[#This Row],[設定項目]]&lt;設定!$F$8,テーブル1[[#This Row],[設定項目]]&lt;&gt;""),テーブル1[[#This Row],[val_K]],NA())</f>
        <v>#N/A</v>
      </c>
      <c r="AE844" s="11">
        <f>IF(AND('グラフ(cCa-P)'!$I$11="ON",テーブル1[[#This Row],[ラベル表示]]=TRUE),テーブル1[[#This Row],[名前]],"")</f>
        <v>0</v>
      </c>
      <c r="AF844" s="11">
        <f>IF(AND('グラフ(PTH-cCa,P)'!$I$31="ON",テーブル1[[#This Row],[ラベル表示]]=TRUE),テーブル1[[#This Row],[名前]],"")</f>
        <v>0</v>
      </c>
      <c r="AG844" s="11">
        <f>IF(AND('グラフ(PTH-cCa,P)'!$Y$31="ON",テーブル1[[#This Row],[ラベル表示]]=TRUE),テーブル1[[#This Row],[名前]],"")</f>
        <v>0</v>
      </c>
      <c r="AH844" s="76">
        <f t="shared" si="27"/>
        <v>0</v>
      </c>
    </row>
    <row r="845" spans="2:34" ht="20.399999999999999" customHeight="1" x14ac:dyDescent="0.45">
      <c r="B845" s="129" t="b">
        <v>1</v>
      </c>
      <c r="C845" s="88">
        <f t="shared" si="26"/>
        <v>841</v>
      </c>
      <c r="D845" s="144"/>
      <c r="E845" s="8"/>
      <c r="F845" s="8"/>
      <c r="G845" s="8"/>
      <c r="H845" s="8"/>
      <c r="I845" s="8"/>
      <c r="J845" s="8"/>
      <c r="K845" s="136" t="str">
        <f>テーブル1[[#This Row],[cCa(mg/dL) '[自動計算']_グラフ表示用]]</f>
        <v/>
      </c>
      <c r="L845" s="8"/>
      <c r="M845" s="8"/>
      <c r="N845" s="59"/>
      <c r="O8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5" s="130" t="e">
        <f>IF(AND(テーブル1[[#This Row],[cCa(mg/dL) '[自動計算']_グラフ表示用]]&lt;&gt;"",テーブル1[[#This Row],[ラベル表示]]=TRUE),テーブル1[[#This Row],[cCa(mg/dL) '[自動計算']_グラフ表示用]],NA())</f>
        <v>#N/A</v>
      </c>
      <c r="Q845" s="130" t="e">
        <f>IF(AND(テーブル1[[#This Row],[P(mg/dL)]]&lt;&gt;"",テーブル1[[#This Row],[ラベル表示]]=TRUE),テーブル1[[#This Row],[P(mg/dL)]],NA())</f>
        <v>#N/A</v>
      </c>
      <c r="R845" s="130" t="e">
        <f>IF(AND(テーブル1[[#This Row],[設定項目]]&lt;&gt;"",テーブル1[[#This Row],[ラベル表示]]=TRUE),テーブル1[[#This Row],[設定項目]],NA())</f>
        <v>#N/A</v>
      </c>
      <c r="S845" s="58" t="e">
        <f>IF(テーブル1[[#This Row],[設定項目]]&gt;=設定!$D$13,テーブル1[[#This Row],[val_J]],NA())</f>
        <v>#N/A</v>
      </c>
      <c r="T845" s="11" t="e">
        <f>IF(テーブル1[[#This Row],[設定項目]]&gt;=設定!$D$13,テーブル1[[#This Row],[val_K]],NA())</f>
        <v>#N/A</v>
      </c>
      <c r="U845" s="11" t="e">
        <f>IF(AND(テーブル1[[#This Row],[設定項目]]&lt;設定!$D$13,テーブル1[[#This Row],[設定項目]]&gt;=設定!$D$12),テーブル1[[#This Row],[val_J]],NA())</f>
        <v>#N/A</v>
      </c>
      <c r="V845" s="11" t="e">
        <f>IF(AND(テーブル1[[#This Row],[設定項目]]&lt;設定!$D$13,テーブル1[[#This Row],[設定項目]]&gt;=設定!$D$12),テーブル1[[#This Row],[val_K]],NA())</f>
        <v>#N/A</v>
      </c>
      <c r="W845" s="11" t="e">
        <f>IF(AND(テーブル1[[#This Row],[設定項目]]&lt;設定!$D$12,テーブル1[[#This Row],[設定項目]]&gt;=設定!$D$11),テーブル1[[#This Row],[val_J]],NA())</f>
        <v>#N/A</v>
      </c>
      <c r="X845" s="11" t="e">
        <f>IF(AND(テーブル1[[#This Row],[設定項目]]&lt;設定!$D$12,テーブル1[[#This Row],[設定項目]]&gt;=設定!$D$11),テーブル1[[#This Row],[val_K]],NA())</f>
        <v>#N/A</v>
      </c>
      <c r="Y845" s="11" t="e">
        <f>IF(AND(テーブル1[[#This Row],[設定項目]]&lt;設定!$D$11,テーブル1[[#This Row],[設定項目]]&gt;=設定!$D$10),テーブル1[[#This Row],[val_J]],NA())</f>
        <v>#N/A</v>
      </c>
      <c r="Z845" s="11" t="e">
        <f>IF(AND(テーブル1[[#This Row],[設定項目]]&lt;設定!$D$11,テーブル1[[#This Row],[設定項目]]&gt;=設定!$D$10),テーブル1[[#This Row],[val_K]],NA())</f>
        <v>#N/A</v>
      </c>
      <c r="AA845" s="11" t="e">
        <f>IF(AND(テーブル1[[#This Row],[設定項目]]&lt;設定!$D$10,テーブル1[[#This Row],[設定項目]]&gt;=設定!$D$9),テーブル1[[#This Row],[val_J]],NA())</f>
        <v>#N/A</v>
      </c>
      <c r="AB845" s="11" t="e">
        <f>IF(AND(テーブル1[[#This Row],[設定項目]]&lt;設定!$D$10,テーブル1[[#This Row],[設定項目]]&gt;=設定!$D$9),テーブル1[[#This Row],[val_K]],NA())</f>
        <v>#N/A</v>
      </c>
      <c r="AC845" s="11" t="e">
        <f>IF(AND(テーブル1[[#This Row],[設定項目]]&lt;設定!$F$8,テーブル1[[#This Row],[設定項目]]&lt;&gt;""),テーブル1[[#This Row],[val_J]],NA())</f>
        <v>#N/A</v>
      </c>
      <c r="AD845" s="11" t="e">
        <f>IF(AND(テーブル1[[#This Row],[設定項目]]&lt;設定!$F$8,テーブル1[[#This Row],[設定項目]]&lt;&gt;""),テーブル1[[#This Row],[val_K]],NA())</f>
        <v>#N/A</v>
      </c>
      <c r="AE845" s="11">
        <f>IF(AND('グラフ(cCa-P)'!$I$11="ON",テーブル1[[#This Row],[ラベル表示]]=TRUE),テーブル1[[#This Row],[名前]],"")</f>
        <v>0</v>
      </c>
      <c r="AF845" s="11">
        <f>IF(AND('グラフ(PTH-cCa,P)'!$I$31="ON",テーブル1[[#This Row],[ラベル表示]]=TRUE),テーブル1[[#This Row],[名前]],"")</f>
        <v>0</v>
      </c>
      <c r="AG845" s="11">
        <f>IF(AND('グラフ(PTH-cCa,P)'!$Y$31="ON",テーブル1[[#This Row],[ラベル表示]]=TRUE),テーブル1[[#This Row],[名前]],"")</f>
        <v>0</v>
      </c>
      <c r="AH845" s="76">
        <f t="shared" si="27"/>
        <v>0</v>
      </c>
    </row>
    <row r="846" spans="2:34" ht="20.399999999999999" customHeight="1" x14ac:dyDescent="0.45">
      <c r="B846" s="129" t="b">
        <v>1</v>
      </c>
      <c r="C846" s="88">
        <f t="shared" si="26"/>
        <v>842</v>
      </c>
      <c r="D846" s="144"/>
      <c r="E846" s="8"/>
      <c r="F846" s="8"/>
      <c r="G846" s="8"/>
      <c r="H846" s="8"/>
      <c r="I846" s="8"/>
      <c r="J846" s="8"/>
      <c r="K846" s="136" t="str">
        <f>テーブル1[[#This Row],[cCa(mg/dL) '[自動計算']_グラフ表示用]]</f>
        <v/>
      </c>
      <c r="L846" s="8"/>
      <c r="M846" s="8"/>
      <c r="N846" s="59"/>
      <c r="O8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6" s="130" t="e">
        <f>IF(AND(テーブル1[[#This Row],[cCa(mg/dL) '[自動計算']_グラフ表示用]]&lt;&gt;"",テーブル1[[#This Row],[ラベル表示]]=TRUE),テーブル1[[#This Row],[cCa(mg/dL) '[自動計算']_グラフ表示用]],NA())</f>
        <v>#N/A</v>
      </c>
      <c r="Q846" s="130" t="e">
        <f>IF(AND(テーブル1[[#This Row],[P(mg/dL)]]&lt;&gt;"",テーブル1[[#This Row],[ラベル表示]]=TRUE),テーブル1[[#This Row],[P(mg/dL)]],NA())</f>
        <v>#N/A</v>
      </c>
      <c r="R846" s="130" t="e">
        <f>IF(AND(テーブル1[[#This Row],[設定項目]]&lt;&gt;"",テーブル1[[#This Row],[ラベル表示]]=TRUE),テーブル1[[#This Row],[設定項目]],NA())</f>
        <v>#N/A</v>
      </c>
      <c r="S846" s="58" t="e">
        <f>IF(テーブル1[[#This Row],[設定項目]]&gt;=設定!$D$13,テーブル1[[#This Row],[val_J]],NA())</f>
        <v>#N/A</v>
      </c>
      <c r="T846" s="11" t="e">
        <f>IF(テーブル1[[#This Row],[設定項目]]&gt;=設定!$D$13,テーブル1[[#This Row],[val_K]],NA())</f>
        <v>#N/A</v>
      </c>
      <c r="U846" s="11" t="e">
        <f>IF(AND(テーブル1[[#This Row],[設定項目]]&lt;設定!$D$13,テーブル1[[#This Row],[設定項目]]&gt;=設定!$D$12),テーブル1[[#This Row],[val_J]],NA())</f>
        <v>#N/A</v>
      </c>
      <c r="V846" s="11" t="e">
        <f>IF(AND(テーブル1[[#This Row],[設定項目]]&lt;設定!$D$13,テーブル1[[#This Row],[設定項目]]&gt;=設定!$D$12),テーブル1[[#This Row],[val_K]],NA())</f>
        <v>#N/A</v>
      </c>
      <c r="W846" s="11" t="e">
        <f>IF(AND(テーブル1[[#This Row],[設定項目]]&lt;設定!$D$12,テーブル1[[#This Row],[設定項目]]&gt;=設定!$D$11),テーブル1[[#This Row],[val_J]],NA())</f>
        <v>#N/A</v>
      </c>
      <c r="X846" s="11" t="e">
        <f>IF(AND(テーブル1[[#This Row],[設定項目]]&lt;設定!$D$12,テーブル1[[#This Row],[設定項目]]&gt;=設定!$D$11),テーブル1[[#This Row],[val_K]],NA())</f>
        <v>#N/A</v>
      </c>
      <c r="Y846" s="11" t="e">
        <f>IF(AND(テーブル1[[#This Row],[設定項目]]&lt;設定!$D$11,テーブル1[[#This Row],[設定項目]]&gt;=設定!$D$10),テーブル1[[#This Row],[val_J]],NA())</f>
        <v>#N/A</v>
      </c>
      <c r="Z846" s="11" t="e">
        <f>IF(AND(テーブル1[[#This Row],[設定項目]]&lt;設定!$D$11,テーブル1[[#This Row],[設定項目]]&gt;=設定!$D$10),テーブル1[[#This Row],[val_K]],NA())</f>
        <v>#N/A</v>
      </c>
      <c r="AA846" s="11" t="e">
        <f>IF(AND(テーブル1[[#This Row],[設定項目]]&lt;設定!$D$10,テーブル1[[#This Row],[設定項目]]&gt;=設定!$D$9),テーブル1[[#This Row],[val_J]],NA())</f>
        <v>#N/A</v>
      </c>
      <c r="AB846" s="11" t="e">
        <f>IF(AND(テーブル1[[#This Row],[設定項目]]&lt;設定!$D$10,テーブル1[[#This Row],[設定項目]]&gt;=設定!$D$9),テーブル1[[#This Row],[val_K]],NA())</f>
        <v>#N/A</v>
      </c>
      <c r="AC846" s="11" t="e">
        <f>IF(AND(テーブル1[[#This Row],[設定項目]]&lt;設定!$F$8,テーブル1[[#This Row],[設定項目]]&lt;&gt;""),テーブル1[[#This Row],[val_J]],NA())</f>
        <v>#N/A</v>
      </c>
      <c r="AD846" s="11" t="e">
        <f>IF(AND(テーブル1[[#This Row],[設定項目]]&lt;設定!$F$8,テーブル1[[#This Row],[設定項目]]&lt;&gt;""),テーブル1[[#This Row],[val_K]],NA())</f>
        <v>#N/A</v>
      </c>
      <c r="AE846" s="11">
        <f>IF(AND('グラフ(cCa-P)'!$I$11="ON",テーブル1[[#This Row],[ラベル表示]]=TRUE),テーブル1[[#This Row],[名前]],"")</f>
        <v>0</v>
      </c>
      <c r="AF846" s="11">
        <f>IF(AND('グラフ(PTH-cCa,P)'!$I$31="ON",テーブル1[[#This Row],[ラベル表示]]=TRUE),テーブル1[[#This Row],[名前]],"")</f>
        <v>0</v>
      </c>
      <c r="AG846" s="11">
        <f>IF(AND('グラフ(PTH-cCa,P)'!$Y$31="ON",テーブル1[[#This Row],[ラベル表示]]=TRUE),テーブル1[[#This Row],[名前]],"")</f>
        <v>0</v>
      </c>
      <c r="AH846" s="76">
        <f t="shared" si="27"/>
        <v>0</v>
      </c>
    </row>
    <row r="847" spans="2:34" ht="20.399999999999999" customHeight="1" x14ac:dyDescent="0.45">
      <c r="B847" s="129" t="b">
        <v>1</v>
      </c>
      <c r="C847" s="88">
        <f t="shared" si="26"/>
        <v>843</v>
      </c>
      <c r="D847" s="144"/>
      <c r="E847" s="8"/>
      <c r="F847" s="8"/>
      <c r="G847" s="8"/>
      <c r="H847" s="8"/>
      <c r="I847" s="8"/>
      <c r="J847" s="8"/>
      <c r="K847" s="136" t="str">
        <f>テーブル1[[#This Row],[cCa(mg/dL) '[自動計算']_グラフ表示用]]</f>
        <v/>
      </c>
      <c r="L847" s="8"/>
      <c r="M847" s="8"/>
      <c r="N847" s="59"/>
      <c r="O8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7" s="130" t="e">
        <f>IF(AND(テーブル1[[#This Row],[cCa(mg/dL) '[自動計算']_グラフ表示用]]&lt;&gt;"",テーブル1[[#This Row],[ラベル表示]]=TRUE),テーブル1[[#This Row],[cCa(mg/dL) '[自動計算']_グラフ表示用]],NA())</f>
        <v>#N/A</v>
      </c>
      <c r="Q847" s="130" t="e">
        <f>IF(AND(テーブル1[[#This Row],[P(mg/dL)]]&lt;&gt;"",テーブル1[[#This Row],[ラベル表示]]=TRUE),テーブル1[[#This Row],[P(mg/dL)]],NA())</f>
        <v>#N/A</v>
      </c>
      <c r="R847" s="130" t="e">
        <f>IF(AND(テーブル1[[#This Row],[設定項目]]&lt;&gt;"",テーブル1[[#This Row],[ラベル表示]]=TRUE),テーブル1[[#This Row],[設定項目]],NA())</f>
        <v>#N/A</v>
      </c>
      <c r="S847" s="58" t="e">
        <f>IF(テーブル1[[#This Row],[設定項目]]&gt;=設定!$D$13,テーブル1[[#This Row],[val_J]],NA())</f>
        <v>#N/A</v>
      </c>
      <c r="T847" s="11" t="e">
        <f>IF(テーブル1[[#This Row],[設定項目]]&gt;=設定!$D$13,テーブル1[[#This Row],[val_K]],NA())</f>
        <v>#N/A</v>
      </c>
      <c r="U847" s="11" t="e">
        <f>IF(AND(テーブル1[[#This Row],[設定項目]]&lt;設定!$D$13,テーブル1[[#This Row],[設定項目]]&gt;=設定!$D$12),テーブル1[[#This Row],[val_J]],NA())</f>
        <v>#N/A</v>
      </c>
      <c r="V847" s="11" t="e">
        <f>IF(AND(テーブル1[[#This Row],[設定項目]]&lt;設定!$D$13,テーブル1[[#This Row],[設定項目]]&gt;=設定!$D$12),テーブル1[[#This Row],[val_K]],NA())</f>
        <v>#N/A</v>
      </c>
      <c r="W847" s="11" t="e">
        <f>IF(AND(テーブル1[[#This Row],[設定項目]]&lt;設定!$D$12,テーブル1[[#This Row],[設定項目]]&gt;=設定!$D$11),テーブル1[[#This Row],[val_J]],NA())</f>
        <v>#N/A</v>
      </c>
      <c r="X847" s="11" t="e">
        <f>IF(AND(テーブル1[[#This Row],[設定項目]]&lt;設定!$D$12,テーブル1[[#This Row],[設定項目]]&gt;=設定!$D$11),テーブル1[[#This Row],[val_K]],NA())</f>
        <v>#N/A</v>
      </c>
      <c r="Y847" s="11" t="e">
        <f>IF(AND(テーブル1[[#This Row],[設定項目]]&lt;設定!$D$11,テーブル1[[#This Row],[設定項目]]&gt;=設定!$D$10),テーブル1[[#This Row],[val_J]],NA())</f>
        <v>#N/A</v>
      </c>
      <c r="Z847" s="11" t="e">
        <f>IF(AND(テーブル1[[#This Row],[設定項目]]&lt;設定!$D$11,テーブル1[[#This Row],[設定項目]]&gt;=設定!$D$10),テーブル1[[#This Row],[val_K]],NA())</f>
        <v>#N/A</v>
      </c>
      <c r="AA847" s="11" t="e">
        <f>IF(AND(テーブル1[[#This Row],[設定項目]]&lt;設定!$D$10,テーブル1[[#This Row],[設定項目]]&gt;=設定!$D$9),テーブル1[[#This Row],[val_J]],NA())</f>
        <v>#N/A</v>
      </c>
      <c r="AB847" s="11" t="e">
        <f>IF(AND(テーブル1[[#This Row],[設定項目]]&lt;設定!$D$10,テーブル1[[#This Row],[設定項目]]&gt;=設定!$D$9),テーブル1[[#This Row],[val_K]],NA())</f>
        <v>#N/A</v>
      </c>
      <c r="AC847" s="11" t="e">
        <f>IF(AND(テーブル1[[#This Row],[設定項目]]&lt;設定!$F$8,テーブル1[[#This Row],[設定項目]]&lt;&gt;""),テーブル1[[#This Row],[val_J]],NA())</f>
        <v>#N/A</v>
      </c>
      <c r="AD847" s="11" t="e">
        <f>IF(AND(テーブル1[[#This Row],[設定項目]]&lt;設定!$F$8,テーブル1[[#This Row],[設定項目]]&lt;&gt;""),テーブル1[[#This Row],[val_K]],NA())</f>
        <v>#N/A</v>
      </c>
      <c r="AE847" s="11">
        <f>IF(AND('グラフ(cCa-P)'!$I$11="ON",テーブル1[[#This Row],[ラベル表示]]=TRUE),テーブル1[[#This Row],[名前]],"")</f>
        <v>0</v>
      </c>
      <c r="AF847" s="11">
        <f>IF(AND('グラフ(PTH-cCa,P)'!$I$31="ON",テーブル1[[#This Row],[ラベル表示]]=TRUE),テーブル1[[#This Row],[名前]],"")</f>
        <v>0</v>
      </c>
      <c r="AG847" s="11">
        <f>IF(AND('グラフ(PTH-cCa,P)'!$Y$31="ON",テーブル1[[#This Row],[ラベル表示]]=TRUE),テーブル1[[#This Row],[名前]],"")</f>
        <v>0</v>
      </c>
      <c r="AH847" s="76">
        <f t="shared" si="27"/>
        <v>0</v>
      </c>
    </row>
    <row r="848" spans="2:34" ht="20.399999999999999" customHeight="1" x14ac:dyDescent="0.45">
      <c r="B848" s="129" t="b">
        <v>1</v>
      </c>
      <c r="C848" s="88">
        <f t="shared" si="26"/>
        <v>844</v>
      </c>
      <c r="D848" s="144"/>
      <c r="E848" s="8"/>
      <c r="F848" s="8"/>
      <c r="G848" s="8"/>
      <c r="H848" s="8"/>
      <c r="I848" s="8"/>
      <c r="J848" s="8"/>
      <c r="K848" s="136" t="str">
        <f>テーブル1[[#This Row],[cCa(mg/dL) '[自動計算']_グラフ表示用]]</f>
        <v/>
      </c>
      <c r="L848" s="8"/>
      <c r="M848" s="8"/>
      <c r="N848" s="59"/>
      <c r="O8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8" s="130" t="e">
        <f>IF(AND(テーブル1[[#This Row],[cCa(mg/dL) '[自動計算']_グラフ表示用]]&lt;&gt;"",テーブル1[[#This Row],[ラベル表示]]=TRUE),テーブル1[[#This Row],[cCa(mg/dL) '[自動計算']_グラフ表示用]],NA())</f>
        <v>#N/A</v>
      </c>
      <c r="Q848" s="130" t="e">
        <f>IF(AND(テーブル1[[#This Row],[P(mg/dL)]]&lt;&gt;"",テーブル1[[#This Row],[ラベル表示]]=TRUE),テーブル1[[#This Row],[P(mg/dL)]],NA())</f>
        <v>#N/A</v>
      </c>
      <c r="R848" s="130" t="e">
        <f>IF(AND(テーブル1[[#This Row],[設定項目]]&lt;&gt;"",テーブル1[[#This Row],[ラベル表示]]=TRUE),テーブル1[[#This Row],[設定項目]],NA())</f>
        <v>#N/A</v>
      </c>
      <c r="S848" s="58" t="e">
        <f>IF(テーブル1[[#This Row],[設定項目]]&gt;=設定!$D$13,テーブル1[[#This Row],[val_J]],NA())</f>
        <v>#N/A</v>
      </c>
      <c r="T848" s="11" t="e">
        <f>IF(テーブル1[[#This Row],[設定項目]]&gt;=設定!$D$13,テーブル1[[#This Row],[val_K]],NA())</f>
        <v>#N/A</v>
      </c>
      <c r="U848" s="11" t="e">
        <f>IF(AND(テーブル1[[#This Row],[設定項目]]&lt;設定!$D$13,テーブル1[[#This Row],[設定項目]]&gt;=設定!$D$12),テーブル1[[#This Row],[val_J]],NA())</f>
        <v>#N/A</v>
      </c>
      <c r="V848" s="11" t="e">
        <f>IF(AND(テーブル1[[#This Row],[設定項目]]&lt;設定!$D$13,テーブル1[[#This Row],[設定項目]]&gt;=設定!$D$12),テーブル1[[#This Row],[val_K]],NA())</f>
        <v>#N/A</v>
      </c>
      <c r="W848" s="11" t="e">
        <f>IF(AND(テーブル1[[#This Row],[設定項目]]&lt;設定!$D$12,テーブル1[[#This Row],[設定項目]]&gt;=設定!$D$11),テーブル1[[#This Row],[val_J]],NA())</f>
        <v>#N/A</v>
      </c>
      <c r="X848" s="11" t="e">
        <f>IF(AND(テーブル1[[#This Row],[設定項目]]&lt;設定!$D$12,テーブル1[[#This Row],[設定項目]]&gt;=設定!$D$11),テーブル1[[#This Row],[val_K]],NA())</f>
        <v>#N/A</v>
      </c>
      <c r="Y848" s="11" t="e">
        <f>IF(AND(テーブル1[[#This Row],[設定項目]]&lt;設定!$D$11,テーブル1[[#This Row],[設定項目]]&gt;=設定!$D$10),テーブル1[[#This Row],[val_J]],NA())</f>
        <v>#N/A</v>
      </c>
      <c r="Z848" s="11" t="e">
        <f>IF(AND(テーブル1[[#This Row],[設定項目]]&lt;設定!$D$11,テーブル1[[#This Row],[設定項目]]&gt;=設定!$D$10),テーブル1[[#This Row],[val_K]],NA())</f>
        <v>#N/A</v>
      </c>
      <c r="AA848" s="11" t="e">
        <f>IF(AND(テーブル1[[#This Row],[設定項目]]&lt;設定!$D$10,テーブル1[[#This Row],[設定項目]]&gt;=設定!$D$9),テーブル1[[#This Row],[val_J]],NA())</f>
        <v>#N/A</v>
      </c>
      <c r="AB848" s="11" t="e">
        <f>IF(AND(テーブル1[[#This Row],[設定項目]]&lt;設定!$D$10,テーブル1[[#This Row],[設定項目]]&gt;=設定!$D$9),テーブル1[[#This Row],[val_K]],NA())</f>
        <v>#N/A</v>
      </c>
      <c r="AC848" s="11" t="e">
        <f>IF(AND(テーブル1[[#This Row],[設定項目]]&lt;設定!$F$8,テーブル1[[#This Row],[設定項目]]&lt;&gt;""),テーブル1[[#This Row],[val_J]],NA())</f>
        <v>#N/A</v>
      </c>
      <c r="AD848" s="11" t="e">
        <f>IF(AND(テーブル1[[#This Row],[設定項目]]&lt;設定!$F$8,テーブル1[[#This Row],[設定項目]]&lt;&gt;""),テーブル1[[#This Row],[val_K]],NA())</f>
        <v>#N/A</v>
      </c>
      <c r="AE848" s="11">
        <f>IF(AND('グラフ(cCa-P)'!$I$11="ON",テーブル1[[#This Row],[ラベル表示]]=TRUE),テーブル1[[#This Row],[名前]],"")</f>
        <v>0</v>
      </c>
      <c r="AF848" s="11">
        <f>IF(AND('グラフ(PTH-cCa,P)'!$I$31="ON",テーブル1[[#This Row],[ラベル表示]]=TRUE),テーブル1[[#This Row],[名前]],"")</f>
        <v>0</v>
      </c>
      <c r="AG848" s="11">
        <f>IF(AND('グラフ(PTH-cCa,P)'!$Y$31="ON",テーブル1[[#This Row],[ラベル表示]]=TRUE),テーブル1[[#This Row],[名前]],"")</f>
        <v>0</v>
      </c>
      <c r="AH848" s="76">
        <f t="shared" si="27"/>
        <v>0</v>
      </c>
    </row>
    <row r="849" spans="2:34" ht="20.399999999999999" customHeight="1" x14ac:dyDescent="0.45">
      <c r="B849" s="129" t="b">
        <v>1</v>
      </c>
      <c r="C849" s="88">
        <f t="shared" si="26"/>
        <v>845</v>
      </c>
      <c r="D849" s="144"/>
      <c r="E849" s="8"/>
      <c r="F849" s="8"/>
      <c r="G849" s="8"/>
      <c r="H849" s="8"/>
      <c r="I849" s="8"/>
      <c r="J849" s="8"/>
      <c r="K849" s="136" t="str">
        <f>テーブル1[[#This Row],[cCa(mg/dL) '[自動計算']_グラフ表示用]]</f>
        <v/>
      </c>
      <c r="L849" s="8"/>
      <c r="M849" s="8"/>
      <c r="N849" s="59"/>
      <c r="O8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49" s="130" t="e">
        <f>IF(AND(テーブル1[[#This Row],[cCa(mg/dL) '[自動計算']_グラフ表示用]]&lt;&gt;"",テーブル1[[#This Row],[ラベル表示]]=TRUE),テーブル1[[#This Row],[cCa(mg/dL) '[自動計算']_グラフ表示用]],NA())</f>
        <v>#N/A</v>
      </c>
      <c r="Q849" s="130" t="e">
        <f>IF(AND(テーブル1[[#This Row],[P(mg/dL)]]&lt;&gt;"",テーブル1[[#This Row],[ラベル表示]]=TRUE),テーブル1[[#This Row],[P(mg/dL)]],NA())</f>
        <v>#N/A</v>
      </c>
      <c r="R849" s="130" t="e">
        <f>IF(AND(テーブル1[[#This Row],[設定項目]]&lt;&gt;"",テーブル1[[#This Row],[ラベル表示]]=TRUE),テーブル1[[#This Row],[設定項目]],NA())</f>
        <v>#N/A</v>
      </c>
      <c r="S849" s="58" t="e">
        <f>IF(テーブル1[[#This Row],[設定項目]]&gt;=設定!$D$13,テーブル1[[#This Row],[val_J]],NA())</f>
        <v>#N/A</v>
      </c>
      <c r="T849" s="11" t="e">
        <f>IF(テーブル1[[#This Row],[設定項目]]&gt;=設定!$D$13,テーブル1[[#This Row],[val_K]],NA())</f>
        <v>#N/A</v>
      </c>
      <c r="U849" s="11" t="e">
        <f>IF(AND(テーブル1[[#This Row],[設定項目]]&lt;設定!$D$13,テーブル1[[#This Row],[設定項目]]&gt;=設定!$D$12),テーブル1[[#This Row],[val_J]],NA())</f>
        <v>#N/A</v>
      </c>
      <c r="V849" s="11" t="e">
        <f>IF(AND(テーブル1[[#This Row],[設定項目]]&lt;設定!$D$13,テーブル1[[#This Row],[設定項目]]&gt;=設定!$D$12),テーブル1[[#This Row],[val_K]],NA())</f>
        <v>#N/A</v>
      </c>
      <c r="W849" s="11" t="e">
        <f>IF(AND(テーブル1[[#This Row],[設定項目]]&lt;設定!$D$12,テーブル1[[#This Row],[設定項目]]&gt;=設定!$D$11),テーブル1[[#This Row],[val_J]],NA())</f>
        <v>#N/A</v>
      </c>
      <c r="X849" s="11" t="e">
        <f>IF(AND(テーブル1[[#This Row],[設定項目]]&lt;設定!$D$12,テーブル1[[#This Row],[設定項目]]&gt;=設定!$D$11),テーブル1[[#This Row],[val_K]],NA())</f>
        <v>#N/A</v>
      </c>
      <c r="Y849" s="11" t="e">
        <f>IF(AND(テーブル1[[#This Row],[設定項目]]&lt;設定!$D$11,テーブル1[[#This Row],[設定項目]]&gt;=設定!$D$10),テーブル1[[#This Row],[val_J]],NA())</f>
        <v>#N/A</v>
      </c>
      <c r="Z849" s="11" t="e">
        <f>IF(AND(テーブル1[[#This Row],[設定項目]]&lt;設定!$D$11,テーブル1[[#This Row],[設定項目]]&gt;=設定!$D$10),テーブル1[[#This Row],[val_K]],NA())</f>
        <v>#N/A</v>
      </c>
      <c r="AA849" s="11" t="e">
        <f>IF(AND(テーブル1[[#This Row],[設定項目]]&lt;設定!$D$10,テーブル1[[#This Row],[設定項目]]&gt;=設定!$D$9),テーブル1[[#This Row],[val_J]],NA())</f>
        <v>#N/A</v>
      </c>
      <c r="AB849" s="11" t="e">
        <f>IF(AND(テーブル1[[#This Row],[設定項目]]&lt;設定!$D$10,テーブル1[[#This Row],[設定項目]]&gt;=設定!$D$9),テーブル1[[#This Row],[val_K]],NA())</f>
        <v>#N/A</v>
      </c>
      <c r="AC849" s="11" t="e">
        <f>IF(AND(テーブル1[[#This Row],[設定項目]]&lt;設定!$F$8,テーブル1[[#This Row],[設定項目]]&lt;&gt;""),テーブル1[[#This Row],[val_J]],NA())</f>
        <v>#N/A</v>
      </c>
      <c r="AD849" s="11" t="e">
        <f>IF(AND(テーブル1[[#This Row],[設定項目]]&lt;設定!$F$8,テーブル1[[#This Row],[設定項目]]&lt;&gt;""),テーブル1[[#This Row],[val_K]],NA())</f>
        <v>#N/A</v>
      </c>
      <c r="AE849" s="11">
        <f>IF(AND('グラフ(cCa-P)'!$I$11="ON",テーブル1[[#This Row],[ラベル表示]]=TRUE),テーブル1[[#This Row],[名前]],"")</f>
        <v>0</v>
      </c>
      <c r="AF849" s="11">
        <f>IF(AND('グラフ(PTH-cCa,P)'!$I$31="ON",テーブル1[[#This Row],[ラベル表示]]=TRUE),テーブル1[[#This Row],[名前]],"")</f>
        <v>0</v>
      </c>
      <c r="AG849" s="11">
        <f>IF(AND('グラフ(PTH-cCa,P)'!$Y$31="ON",テーブル1[[#This Row],[ラベル表示]]=TRUE),テーブル1[[#This Row],[名前]],"")</f>
        <v>0</v>
      </c>
      <c r="AH849" s="76">
        <f t="shared" si="27"/>
        <v>0</v>
      </c>
    </row>
    <row r="850" spans="2:34" ht="20.399999999999999" customHeight="1" x14ac:dyDescent="0.45">
      <c r="B850" s="129" t="b">
        <v>1</v>
      </c>
      <c r="C850" s="88">
        <f t="shared" si="26"/>
        <v>846</v>
      </c>
      <c r="D850" s="144"/>
      <c r="E850" s="8"/>
      <c r="F850" s="8"/>
      <c r="G850" s="8"/>
      <c r="H850" s="8"/>
      <c r="I850" s="8"/>
      <c r="J850" s="8"/>
      <c r="K850" s="136" t="str">
        <f>テーブル1[[#This Row],[cCa(mg/dL) '[自動計算']_グラフ表示用]]</f>
        <v/>
      </c>
      <c r="L850" s="8"/>
      <c r="M850" s="8"/>
      <c r="N850" s="59"/>
      <c r="O8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0" s="130" t="e">
        <f>IF(AND(テーブル1[[#This Row],[cCa(mg/dL) '[自動計算']_グラフ表示用]]&lt;&gt;"",テーブル1[[#This Row],[ラベル表示]]=TRUE),テーブル1[[#This Row],[cCa(mg/dL) '[自動計算']_グラフ表示用]],NA())</f>
        <v>#N/A</v>
      </c>
      <c r="Q850" s="130" t="e">
        <f>IF(AND(テーブル1[[#This Row],[P(mg/dL)]]&lt;&gt;"",テーブル1[[#This Row],[ラベル表示]]=TRUE),テーブル1[[#This Row],[P(mg/dL)]],NA())</f>
        <v>#N/A</v>
      </c>
      <c r="R850" s="130" t="e">
        <f>IF(AND(テーブル1[[#This Row],[設定項目]]&lt;&gt;"",テーブル1[[#This Row],[ラベル表示]]=TRUE),テーブル1[[#This Row],[設定項目]],NA())</f>
        <v>#N/A</v>
      </c>
      <c r="S850" s="58" t="e">
        <f>IF(テーブル1[[#This Row],[設定項目]]&gt;=設定!$D$13,テーブル1[[#This Row],[val_J]],NA())</f>
        <v>#N/A</v>
      </c>
      <c r="T850" s="11" t="e">
        <f>IF(テーブル1[[#This Row],[設定項目]]&gt;=設定!$D$13,テーブル1[[#This Row],[val_K]],NA())</f>
        <v>#N/A</v>
      </c>
      <c r="U850" s="11" t="e">
        <f>IF(AND(テーブル1[[#This Row],[設定項目]]&lt;設定!$D$13,テーブル1[[#This Row],[設定項目]]&gt;=設定!$D$12),テーブル1[[#This Row],[val_J]],NA())</f>
        <v>#N/A</v>
      </c>
      <c r="V850" s="11" t="e">
        <f>IF(AND(テーブル1[[#This Row],[設定項目]]&lt;設定!$D$13,テーブル1[[#This Row],[設定項目]]&gt;=設定!$D$12),テーブル1[[#This Row],[val_K]],NA())</f>
        <v>#N/A</v>
      </c>
      <c r="W850" s="11" t="e">
        <f>IF(AND(テーブル1[[#This Row],[設定項目]]&lt;設定!$D$12,テーブル1[[#This Row],[設定項目]]&gt;=設定!$D$11),テーブル1[[#This Row],[val_J]],NA())</f>
        <v>#N/A</v>
      </c>
      <c r="X850" s="11" t="e">
        <f>IF(AND(テーブル1[[#This Row],[設定項目]]&lt;設定!$D$12,テーブル1[[#This Row],[設定項目]]&gt;=設定!$D$11),テーブル1[[#This Row],[val_K]],NA())</f>
        <v>#N/A</v>
      </c>
      <c r="Y850" s="11" t="e">
        <f>IF(AND(テーブル1[[#This Row],[設定項目]]&lt;設定!$D$11,テーブル1[[#This Row],[設定項目]]&gt;=設定!$D$10),テーブル1[[#This Row],[val_J]],NA())</f>
        <v>#N/A</v>
      </c>
      <c r="Z850" s="11" t="e">
        <f>IF(AND(テーブル1[[#This Row],[設定項目]]&lt;設定!$D$11,テーブル1[[#This Row],[設定項目]]&gt;=設定!$D$10),テーブル1[[#This Row],[val_K]],NA())</f>
        <v>#N/A</v>
      </c>
      <c r="AA850" s="11" t="e">
        <f>IF(AND(テーブル1[[#This Row],[設定項目]]&lt;設定!$D$10,テーブル1[[#This Row],[設定項目]]&gt;=設定!$D$9),テーブル1[[#This Row],[val_J]],NA())</f>
        <v>#N/A</v>
      </c>
      <c r="AB850" s="11" t="e">
        <f>IF(AND(テーブル1[[#This Row],[設定項目]]&lt;設定!$D$10,テーブル1[[#This Row],[設定項目]]&gt;=設定!$D$9),テーブル1[[#This Row],[val_K]],NA())</f>
        <v>#N/A</v>
      </c>
      <c r="AC850" s="11" t="e">
        <f>IF(AND(テーブル1[[#This Row],[設定項目]]&lt;設定!$F$8,テーブル1[[#This Row],[設定項目]]&lt;&gt;""),テーブル1[[#This Row],[val_J]],NA())</f>
        <v>#N/A</v>
      </c>
      <c r="AD850" s="11" t="e">
        <f>IF(AND(テーブル1[[#This Row],[設定項目]]&lt;設定!$F$8,テーブル1[[#This Row],[設定項目]]&lt;&gt;""),テーブル1[[#This Row],[val_K]],NA())</f>
        <v>#N/A</v>
      </c>
      <c r="AE850" s="11">
        <f>IF(AND('グラフ(cCa-P)'!$I$11="ON",テーブル1[[#This Row],[ラベル表示]]=TRUE),テーブル1[[#This Row],[名前]],"")</f>
        <v>0</v>
      </c>
      <c r="AF850" s="11">
        <f>IF(AND('グラフ(PTH-cCa,P)'!$I$31="ON",テーブル1[[#This Row],[ラベル表示]]=TRUE),テーブル1[[#This Row],[名前]],"")</f>
        <v>0</v>
      </c>
      <c r="AG850" s="11">
        <f>IF(AND('グラフ(PTH-cCa,P)'!$Y$31="ON",テーブル1[[#This Row],[ラベル表示]]=TRUE),テーブル1[[#This Row],[名前]],"")</f>
        <v>0</v>
      </c>
      <c r="AH850" s="76">
        <f t="shared" si="27"/>
        <v>0</v>
      </c>
    </row>
    <row r="851" spans="2:34" ht="20.399999999999999" customHeight="1" x14ac:dyDescent="0.45">
      <c r="B851" s="129" t="b">
        <v>1</v>
      </c>
      <c r="C851" s="88">
        <f t="shared" si="26"/>
        <v>847</v>
      </c>
      <c r="D851" s="144"/>
      <c r="E851" s="8"/>
      <c r="F851" s="8"/>
      <c r="G851" s="8"/>
      <c r="H851" s="8"/>
      <c r="I851" s="8"/>
      <c r="J851" s="8"/>
      <c r="K851" s="136" t="str">
        <f>テーブル1[[#This Row],[cCa(mg/dL) '[自動計算']_グラフ表示用]]</f>
        <v/>
      </c>
      <c r="L851" s="8"/>
      <c r="M851" s="8"/>
      <c r="N851" s="59"/>
      <c r="O8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1" s="130" t="e">
        <f>IF(AND(テーブル1[[#This Row],[cCa(mg/dL) '[自動計算']_グラフ表示用]]&lt;&gt;"",テーブル1[[#This Row],[ラベル表示]]=TRUE),テーブル1[[#This Row],[cCa(mg/dL) '[自動計算']_グラフ表示用]],NA())</f>
        <v>#N/A</v>
      </c>
      <c r="Q851" s="130" t="e">
        <f>IF(AND(テーブル1[[#This Row],[P(mg/dL)]]&lt;&gt;"",テーブル1[[#This Row],[ラベル表示]]=TRUE),テーブル1[[#This Row],[P(mg/dL)]],NA())</f>
        <v>#N/A</v>
      </c>
      <c r="R851" s="130" t="e">
        <f>IF(AND(テーブル1[[#This Row],[設定項目]]&lt;&gt;"",テーブル1[[#This Row],[ラベル表示]]=TRUE),テーブル1[[#This Row],[設定項目]],NA())</f>
        <v>#N/A</v>
      </c>
      <c r="S851" s="58" t="e">
        <f>IF(テーブル1[[#This Row],[設定項目]]&gt;=設定!$D$13,テーブル1[[#This Row],[val_J]],NA())</f>
        <v>#N/A</v>
      </c>
      <c r="T851" s="11" t="e">
        <f>IF(テーブル1[[#This Row],[設定項目]]&gt;=設定!$D$13,テーブル1[[#This Row],[val_K]],NA())</f>
        <v>#N/A</v>
      </c>
      <c r="U851" s="11" t="e">
        <f>IF(AND(テーブル1[[#This Row],[設定項目]]&lt;設定!$D$13,テーブル1[[#This Row],[設定項目]]&gt;=設定!$D$12),テーブル1[[#This Row],[val_J]],NA())</f>
        <v>#N/A</v>
      </c>
      <c r="V851" s="11" t="e">
        <f>IF(AND(テーブル1[[#This Row],[設定項目]]&lt;設定!$D$13,テーブル1[[#This Row],[設定項目]]&gt;=設定!$D$12),テーブル1[[#This Row],[val_K]],NA())</f>
        <v>#N/A</v>
      </c>
      <c r="W851" s="11" t="e">
        <f>IF(AND(テーブル1[[#This Row],[設定項目]]&lt;設定!$D$12,テーブル1[[#This Row],[設定項目]]&gt;=設定!$D$11),テーブル1[[#This Row],[val_J]],NA())</f>
        <v>#N/A</v>
      </c>
      <c r="X851" s="11" t="e">
        <f>IF(AND(テーブル1[[#This Row],[設定項目]]&lt;設定!$D$12,テーブル1[[#This Row],[設定項目]]&gt;=設定!$D$11),テーブル1[[#This Row],[val_K]],NA())</f>
        <v>#N/A</v>
      </c>
      <c r="Y851" s="11" t="e">
        <f>IF(AND(テーブル1[[#This Row],[設定項目]]&lt;設定!$D$11,テーブル1[[#This Row],[設定項目]]&gt;=設定!$D$10),テーブル1[[#This Row],[val_J]],NA())</f>
        <v>#N/A</v>
      </c>
      <c r="Z851" s="11" t="e">
        <f>IF(AND(テーブル1[[#This Row],[設定項目]]&lt;設定!$D$11,テーブル1[[#This Row],[設定項目]]&gt;=設定!$D$10),テーブル1[[#This Row],[val_K]],NA())</f>
        <v>#N/A</v>
      </c>
      <c r="AA851" s="11" t="e">
        <f>IF(AND(テーブル1[[#This Row],[設定項目]]&lt;設定!$D$10,テーブル1[[#This Row],[設定項目]]&gt;=設定!$D$9),テーブル1[[#This Row],[val_J]],NA())</f>
        <v>#N/A</v>
      </c>
      <c r="AB851" s="11" t="e">
        <f>IF(AND(テーブル1[[#This Row],[設定項目]]&lt;設定!$D$10,テーブル1[[#This Row],[設定項目]]&gt;=設定!$D$9),テーブル1[[#This Row],[val_K]],NA())</f>
        <v>#N/A</v>
      </c>
      <c r="AC851" s="11" t="e">
        <f>IF(AND(テーブル1[[#This Row],[設定項目]]&lt;設定!$F$8,テーブル1[[#This Row],[設定項目]]&lt;&gt;""),テーブル1[[#This Row],[val_J]],NA())</f>
        <v>#N/A</v>
      </c>
      <c r="AD851" s="11" t="e">
        <f>IF(AND(テーブル1[[#This Row],[設定項目]]&lt;設定!$F$8,テーブル1[[#This Row],[設定項目]]&lt;&gt;""),テーブル1[[#This Row],[val_K]],NA())</f>
        <v>#N/A</v>
      </c>
      <c r="AE851" s="11">
        <f>IF(AND('グラフ(cCa-P)'!$I$11="ON",テーブル1[[#This Row],[ラベル表示]]=TRUE),テーブル1[[#This Row],[名前]],"")</f>
        <v>0</v>
      </c>
      <c r="AF851" s="11">
        <f>IF(AND('グラフ(PTH-cCa,P)'!$I$31="ON",テーブル1[[#This Row],[ラベル表示]]=TRUE),テーブル1[[#This Row],[名前]],"")</f>
        <v>0</v>
      </c>
      <c r="AG851" s="11">
        <f>IF(AND('グラフ(PTH-cCa,P)'!$Y$31="ON",テーブル1[[#This Row],[ラベル表示]]=TRUE),テーブル1[[#This Row],[名前]],"")</f>
        <v>0</v>
      </c>
      <c r="AH851" s="76">
        <f t="shared" si="27"/>
        <v>0</v>
      </c>
    </row>
    <row r="852" spans="2:34" ht="20.399999999999999" customHeight="1" x14ac:dyDescent="0.45">
      <c r="B852" s="129" t="b">
        <v>1</v>
      </c>
      <c r="C852" s="88">
        <f t="shared" si="26"/>
        <v>848</v>
      </c>
      <c r="D852" s="144"/>
      <c r="E852" s="8"/>
      <c r="F852" s="8"/>
      <c r="G852" s="8"/>
      <c r="H852" s="8"/>
      <c r="I852" s="8"/>
      <c r="J852" s="8"/>
      <c r="K852" s="136" t="str">
        <f>テーブル1[[#This Row],[cCa(mg/dL) '[自動計算']_グラフ表示用]]</f>
        <v/>
      </c>
      <c r="L852" s="8"/>
      <c r="M852" s="8"/>
      <c r="N852" s="59"/>
      <c r="O8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2" s="130" t="e">
        <f>IF(AND(テーブル1[[#This Row],[cCa(mg/dL) '[自動計算']_グラフ表示用]]&lt;&gt;"",テーブル1[[#This Row],[ラベル表示]]=TRUE),テーブル1[[#This Row],[cCa(mg/dL) '[自動計算']_グラフ表示用]],NA())</f>
        <v>#N/A</v>
      </c>
      <c r="Q852" s="130" t="e">
        <f>IF(AND(テーブル1[[#This Row],[P(mg/dL)]]&lt;&gt;"",テーブル1[[#This Row],[ラベル表示]]=TRUE),テーブル1[[#This Row],[P(mg/dL)]],NA())</f>
        <v>#N/A</v>
      </c>
      <c r="R852" s="130" t="e">
        <f>IF(AND(テーブル1[[#This Row],[設定項目]]&lt;&gt;"",テーブル1[[#This Row],[ラベル表示]]=TRUE),テーブル1[[#This Row],[設定項目]],NA())</f>
        <v>#N/A</v>
      </c>
      <c r="S852" s="58" t="e">
        <f>IF(テーブル1[[#This Row],[設定項目]]&gt;=設定!$D$13,テーブル1[[#This Row],[val_J]],NA())</f>
        <v>#N/A</v>
      </c>
      <c r="T852" s="11" t="e">
        <f>IF(テーブル1[[#This Row],[設定項目]]&gt;=設定!$D$13,テーブル1[[#This Row],[val_K]],NA())</f>
        <v>#N/A</v>
      </c>
      <c r="U852" s="11" t="e">
        <f>IF(AND(テーブル1[[#This Row],[設定項目]]&lt;設定!$D$13,テーブル1[[#This Row],[設定項目]]&gt;=設定!$D$12),テーブル1[[#This Row],[val_J]],NA())</f>
        <v>#N/A</v>
      </c>
      <c r="V852" s="11" t="e">
        <f>IF(AND(テーブル1[[#This Row],[設定項目]]&lt;設定!$D$13,テーブル1[[#This Row],[設定項目]]&gt;=設定!$D$12),テーブル1[[#This Row],[val_K]],NA())</f>
        <v>#N/A</v>
      </c>
      <c r="W852" s="11" t="e">
        <f>IF(AND(テーブル1[[#This Row],[設定項目]]&lt;設定!$D$12,テーブル1[[#This Row],[設定項目]]&gt;=設定!$D$11),テーブル1[[#This Row],[val_J]],NA())</f>
        <v>#N/A</v>
      </c>
      <c r="X852" s="11" t="e">
        <f>IF(AND(テーブル1[[#This Row],[設定項目]]&lt;設定!$D$12,テーブル1[[#This Row],[設定項目]]&gt;=設定!$D$11),テーブル1[[#This Row],[val_K]],NA())</f>
        <v>#N/A</v>
      </c>
      <c r="Y852" s="11" t="e">
        <f>IF(AND(テーブル1[[#This Row],[設定項目]]&lt;設定!$D$11,テーブル1[[#This Row],[設定項目]]&gt;=設定!$D$10),テーブル1[[#This Row],[val_J]],NA())</f>
        <v>#N/A</v>
      </c>
      <c r="Z852" s="11" t="e">
        <f>IF(AND(テーブル1[[#This Row],[設定項目]]&lt;設定!$D$11,テーブル1[[#This Row],[設定項目]]&gt;=設定!$D$10),テーブル1[[#This Row],[val_K]],NA())</f>
        <v>#N/A</v>
      </c>
      <c r="AA852" s="11" t="e">
        <f>IF(AND(テーブル1[[#This Row],[設定項目]]&lt;設定!$D$10,テーブル1[[#This Row],[設定項目]]&gt;=設定!$D$9),テーブル1[[#This Row],[val_J]],NA())</f>
        <v>#N/A</v>
      </c>
      <c r="AB852" s="11" t="e">
        <f>IF(AND(テーブル1[[#This Row],[設定項目]]&lt;設定!$D$10,テーブル1[[#This Row],[設定項目]]&gt;=設定!$D$9),テーブル1[[#This Row],[val_K]],NA())</f>
        <v>#N/A</v>
      </c>
      <c r="AC852" s="11" t="e">
        <f>IF(AND(テーブル1[[#This Row],[設定項目]]&lt;設定!$F$8,テーブル1[[#This Row],[設定項目]]&lt;&gt;""),テーブル1[[#This Row],[val_J]],NA())</f>
        <v>#N/A</v>
      </c>
      <c r="AD852" s="11" t="e">
        <f>IF(AND(テーブル1[[#This Row],[設定項目]]&lt;設定!$F$8,テーブル1[[#This Row],[設定項目]]&lt;&gt;""),テーブル1[[#This Row],[val_K]],NA())</f>
        <v>#N/A</v>
      </c>
      <c r="AE852" s="11">
        <f>IF(AND('グラフ(cCa-P)'!$I$11="ON",テーブル1[[#This Row],[ラベル表示]]=TRUE),テーブル1[[#This Row],[名前]],"")</f>
        <v>0</v>
      </c>
      <c r="AF852" s="11">
        <f>IF(AND('グラフ(PTH-cCa,P)'!$I$31="ON",テーブル1[[#This Row],[ラベル表示]]=TRUE),テーブル1[[#This Row],[名前]],"")</f>
        <v>0</v>
      </c>
      <c r="AG852" s="11">
        <f>IF(AND('グラフ(PTH-cCa,P)'!$Y$31="ON",テーブル1[[#This Row],[ラベル表示]]=TRUE),テーブル1[[#This Row],[名前]],"")</f>
        <v>0</v>
      </c>
      <c r="AH852" s="76">
        <f t="shared" si="27"/>
        <v>0</v>
      </c>
    </row>
    <row r="853" spans="2:34" ht="20.399999999999999" customHeight="1" x14ac:dyDescent="0.45">
      <c r="B853" s="129" t="b">
        <v>1</v>
      </c>
      <c r="C853" s="88">
        <f t="shared" si="26"/>
        <v>849</v>
      </c>
      <c r="D853" s="144"/>
      <c r="E853" s="8"/>
      <c r="F853" s="8"/>
      <c r="G853" s="8"/>
      <c r="H853" s="8"/>
      <c r="I853" s="8"/>
      <c r="J853" s="8"/>
      <c r="K853" s="136" t="str">
        <f>テーブル1[[#This Row],[cCa(mg/dL) '[自動計算']_グラフ表示用]]</f>
        <v/>
      </c>
      <c r="L853" s="8"/>
      <c r="M853" s="8"/>
      <c r="N853" s="59"/>
      <c r="O8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3" s="130" t="e">
        <f>IF(AND(テーブル1[[#This Row],[cCa(mg/dL) '[自動計算']_グラフ表示用]]&lt;&gt;"",テーブル1[[#This Row],[ラベル表示]]=TRUE),テーブル1[[#This Row],[cCa(mg/dL) '[自動計算']_グラフ表示用]],NA())</f>
        <v>#N/A</v>
      </c>
      <c r="Q853" s="130" t="e">
        <f>IF(AND(テーブル1[[#This Row],[P(mg/dL)]]&lt;&gt;"",テーブル1[[#This Row],[ラベル表示]]=TRUE),テーブル1[[#This Row],[P(mg/dL)]],NA())</f>
        <v>#N/A</v>
      </c>
      <c r="R853" s="130" t="e">
        <f>IF(AND(テーブル1[[#This Row],[設定項目]]&lt;&gt;"",テーブル1[[#This Row],[ラベル表示]]=TRUE),テーブル1[[#This Row],[設定項目]],NA())</f>
        <v>#N/A</v>
      </c>
      <c r="S853" s="58" t="e">
        <f>IF(テーブル1[[#This Row],[設定項目]]&gt;=設定!$D$13,テーブル1[[#This Row],[val_J]],NA())</f>
        <v>#N/A</v>
      </c>
      <c r="T853" s="11" t="e">
        <f>IF(テーブル1[[#This Row],[設定項目]]&gt;=設定!$D$13,テーブル1[[#This Row],[val_K]],NA())</f>
        <v>#N/A</v>
      </c>
      <c r="U853" s="11" t="e">
        <f>IF(AND(テーブル1[[#This Row],[設定項目]]&lt;設定!$D$13,テーブル1[[#This Row],[設定項目]]&gt;=設定!$D$12),テーブル1[[#This Row],[val_J]],NA())</f>
        <v>#N/A</v>
      </c>
      <c r="V853" s="11" t="e">
        <f>IF(AND(テーブル1[[#This Row],[設定項目]]&lt;設定!$D$13,テーブル1[[#This Row],[設定項目]]&gt;=設定!$D$12),テーブル1[[#This Row],[val_K]],NA())</f>
        <v>#N/A</v>
      </c>
      <c r="W853" s="11" t="e">
        <f>IF(AND(テーブル1[[#This Row],[設定項目]]&lt;設定!$D$12,テーブル1[[#This Row],[設定項目]]&gt;=設定!$D$11),テーブル1[[#This Row],[val_J]],NA())</f>
        <v>#N/A</v>
      </c>
      <c r="X853" s="11" t="e">
        <f>IF(AND(テーブル1[[#This Row],[設定項目]]&lt;設定!$D$12,テーブル1[[#This Row],[設定項目]]&gt;=設定!$D$11),テーブル1[[#This Row],[val_K]],NA())</f>
        <v>#N/A</v>
      </c>
      <c r="Y853" s="11" t="e">
        <f>IF(AND(テーブル1[[#This Row],[設定項目]]&lt;設定!$D$11,テーブル1[[#This Row],[設定項目]]&gt;=設定!$D$10),テーブル1[[#This Row],[val_J]],NA())</f>
        <v>#N/A</v>
      </c>
      <c r="Z853" s="11" t="e">
        <f>IF(AND(テーブル1[[#This Row],[設定項目]]&lt;設定!$D$11,テーブル1[[#This Row],[設定項目]]&gt;=設定!$D$10),テーブル1[[#This Row],[val_K]],NA())</f>
        <v>#N/A</v>
      </c>
      <c r="AA853" s="11" t="e">
        <f>IF(AND(テーブル1[[#This Row],[設定項目]]&lt;設定!$D$10,テーブル1[[#This Row],[設定項目]]&gt;=設定!$D$9),テーブル1[[#This Row],[val_J]],NA())</f>
        <v>#N/A</v>
      </c>
      <c r="AB853" s="11" t="e">
        <f>IF(AND(テーブル1[[#This Row],[設定項目]]&lt;設定!$D$10,テーブル1[[#This Row],[設定項目]]&gt;=設定!$D$9),テーブル1[[#This Row],[val_K]],NA())</f>
        <v>#N/A</v>
      </c>
      <c r="AC853" s="11" t="e">
        <f>IF(AND(テーブル1[[#This Row],[設定項目]]&lt;設定!$F$8,テーブル1[[#This Row],[設定項目]]&lt;&gt;""),テーブル1[[#This Row],[val_J]],NA())</f>
        <v>#N/A</v>
      </c>
      <c r="AD853" s="11" t="e">
        <f>IF(AND(テーブル1[[#This Row],[設定項目]]&lt;設定!$F$8,テーブル1[[#This Row],[設定項目]]&lt;&gt;""),テーブル1[[#This Row],[val_K]],NA())</f>
        <v>#N/A</v>
      </c>
      <c r="AE853" s="11">
        <f>IF(AND('グラフ(cCa-P)'!$I$11="ON",テーブル1[[#This Row],[ラベル表示]]=TRUE),テーブル1[[#This Row],[名前]],"")</f>
        <v>0</v>
      </c>
      <c r="AF853" s="11">
        <f>IF(AND('グラフ(PTH-cCa,P)'!$I$31="ON",テーブル1[[#This Row],[ラベル表示]]=TRUE),テーブル1[[#This Row],[名前]],"")</f>
        <v>0</v>
      </c>
      <c r="AG853" s="11">
        <f>IF(AND('グラフ(PTH-cCa,P)'!$Y$31="ON",テーブル1[[#This Row],[ラベル表示]]=TRUE),テーブル1[[#This Row],[名前]],"")</f>
        <v>0</v>
      </c>
      <c r="AH853" s="76">
        <f t="shared" si="27"/>
        <v>0</v>
      </c>
    </row>
    <row r="854" spans="2:34" ht="20.399999999999999" customHeight="1" x14ac:dyDescent="0.45">
      <c r="B854" s="129" t="b">
        <v>1</v>
      </c>
      <c r="C854" s="88">
        <f t="shared" si="26"/>
        <v>850</v>
      </c>
      <c r="D854" s="144"/>
      <c r="E854" s="8"/>
      <c r="F854" s="8"/>
      <c r="G854" s="8"/>
      <c r="H854" s="8"/>
      <c r="I854" s="8"/>
      <c r="J854" s="8"/>
      <c r="K854" s="136" t="str">
        <f>テーブル1[[#This Row],[cCa(mg/dL) '[自動計算']_グラフ表示用]]</f>
        <v/>
      </c>
      <c r="L854" s="8"/>
      <c r="M854" s="8"/>
      <c r="N854" s="59"/>
      <c r="O8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4" s="130" t="e">
        <f>IF(AND(テーブル1[[#This Row],[cCa(mg/dL) '[自動計算']_グラフ表示用]]&lt;&gt;"",テーブル1[[#This Row],[ラベル表示]]=TRUE),テーブル1[[#This Row],[cCa(mg/dL) '[自動計算']_グラフ表示用]],NA())</f>
        <v>#N/A</v>
      </c>
      <c r="Q854" s="130" t="e">
        <f>IF(AND(テーブル1[[#This Row],[P(mg/dL)]]&lt;&gt;"",テーブル1[[#This Row],[ラベル表示]]=TRUE),テーブル1[[#This Row],[P(mg/dL)]],NA())</f>
        <v>#N/A</v>
      </c>
      <c r="R854" s="130" t="e">
        <f>IF(AND(テーブル1[[#This Row],[設定項目]]&lt;&gt;"",テーブル1[[#This Row],[ラベル表示]]=TRUE),テーブル1[[#This Row],[設定項目]],NA())</f>
        <v>#N/A</v>
      </c>
      <c r="S854" s="58" t="e">
        <f>IF(テーブル1[[#This Row],[設定項目]]&gt;=設定!$D$13,テーブル1[[#This Row],[val_J]],NA())</f>
        <v>#N/A</v>
      </c>
      <c r="T854" s="11" t="e">
        <f>IF(テーブル1[[#This Row],[設定項目]]&gt;=設定!$D$13,テーブル1[[#This Row],[val_K]],NA())</f>
        <v>#N/A</v>
      </c>
      <c r="U854" s="11" t="e">
        <f>IF(AND(テーブル1[[#This Row],[設定項目]]&lt;設定!$D$13,テーブル1[[#This Row],[設定項目]]&gt;=設定!$D$12),テーブル1[[#This Row],[val_J]],NA())</f>
        <v>#N/A</v>
      </c>
      <c r="V854" s="11" t="e">
        <f>IF(AND(テーブル1[[#This Row],[設定項目]]&lt;設定!$D$13,テーブル1[[#This Row],[設定項目]]&gt;=設定!$D$12),テーブル1[[#This Row],[val_K]],NA())</f>
        <v>#N/A</v>
      </c>
      <c r="W854" s="11" t="e">
        <f>IF(AND(テーブル1[[#This Row],[設定項目]]&lt;設定!$D$12,テーブル1[[#This Row],[設定項目]]&gt;=設定!$D$11),テーブル1[[#This Row],[val_J]],NA())</f>
        <v>#N/A</v>
      </c>
      <c r="X854" s="11" t="e">
        <f>IF(AND(テーブル1[[#This Row],[設定項目]]&lt;設定!$D$12,テーブル1[[#This Row],[設定項目]]&gt;=設定!$D$11),テーブル1[[#This Row],[val_K]],NA())</f>
        <v>#N/A</v>
      </c>
      <c r="Y854" s="11" t="e">
        <f>IF(AND(テーブル1[[#This Row],[設定項目]]&lt;設定!$D$11,テーブル1[[#This Row],[設定項目]]&gt;=設定!$D$10),テーブル1[[#This Row],[val_J]],NA())</f>
        <v>#N/A</v>
      </c>
      <c r="Z854" s="11" t="e">
        <f>IF(AND(テーブル1[[#This Row],[設定項目]]&lt;設定!$D$11,テーブル1[[#This Row],[設定項目]]&gt;=設定!$D$10),テーブル1[[#This Row],[val_K]],NA())</f>
        <v>#N/A</v>
      </c>
      <c r="AA854" s="11" t="e">
        <f>IF(AND(テーブル1[[#This Row],[設定項目]]&lt;設定!$D$10,テーブル1[[#This Row],[設定項目]]&gt;=設定!$D$9),テーブル1[[#This Row],[val_J]],NA())</f>
        <v>#N/A</v>
      </c>
      <c r="AB854" s="11" t="e">
        <f>IF(AND(テーブル1[[#This Row],[設定項目]]&lt;設定!$D$10,テーブル1[[#This Row],[設定項目]]&gt;=設定!$D$9),テーブル1[[#This Row],[val_K]],NA())</f>
        <v>#N/A</v>
      </c>
      <c r="AC854" s="11" t="e">
        <f>IF(AND(テーブル1[[#This Row],[設定項目]]&lt;設定!$F$8,テーブル1[[#This Row],[設定項目]]&lt;&gt;""),テーブル1[[#This Row],[val_J]],NA())</f>
        <v>#N/A</v>
      </c>
      <c r="AD854" s="11" t="e">
        <f>IF(AND(テーブル1[[#This Row],[設定項目]]&lt;設定!$F$8,テーブル1[[#This Row],[設定項目]]&lt;&gt;""),テーブル1[[#This Row],[val_K]],NA())</f>
        <v>#N/A</v>
      </c>
      <c r="AE854" s="11">
        <f>IF(AND('グラフ(cCa-P)'!$I$11="ON",テーブル1[[#This Row],[ラベル表示]]=TRUE),テーブル1[[#This Row],[名前]],"")</f>
        <v>0</v>
      </c>
      <c r="AF854" s="11">
        <f>IF(AND('グラフ(PTH-cCa,P)'!$I$31="ON",テーブル1[[#This Row],[ラベル表示]]=TRUE),テーブル1[[#This Row],[名前]],"")</f>
        <v>0</v>
      </c>
      <c r="AG854" s="11">
        <f>IF(AND('グラフ(PTH-cCa,P)'!$Y$31="ON",テーブル1[[#This Row],[ラベル表示]]=TRUE),テーブル1[[#This Row],[名前]],"")</f>
        <v>0</v>
      </c>
      <c r="AH854" s="76">
        <f t="shared" si="27"/>
        <v>0</v>
      </c>
    </row>
    <row r="855" spans="2:34" ht="20.399999999999999" customHeight="1" x14ac:dyDescent="0.45">
      <c r="B855" s="129" t="b">
        <v>1</v>
      </c>
      <c r="C855" s="88">
        <f t="shared" si="26"/>
        <v>851</v>
      </c>
      <c r="D855" s="144"/>
      <c r="E855" s="8"/>
      <c r="F855" s="8"/>
      <c r="G855" s="8"/>
      <c r="H855" s="8"/>
      <c r="I855" s="8"/>
      <c r="J855" s="8"/>
      <c r="K855" s="136" t="str">
        <f>テーブル1[[#This Row],[cCa(mg/dL) '[自動計算']_グラフ表示用]]</f>
        <v/>
      </c>
      <c r="L855" s="8"/>
      <c r="M855" s="8"/>
      <c r="N855" s="59"/>
      <c r="O8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5" s="130" t="e">
        <f>IF(AND(テーブル1[[#This Row],[cCa(mg/dL) '[自動計算']_グラフ表示用]]&lt;&gt;"",テーブル1[[#This Row],[ラベル表示]]=TRUE),テーブル1[[#This Row],[cCa(mg/dL) '[自動計算']_グラフ表示用]],NA())</f>
        <v>#N/A</v>
      </c>
      <c r="Q855" s="130" t="e">
        <f>IF(AND(テーブル1[[#This Row],[P(mg/dL)]]&lt;&gt;"",テーブル1[[#This Row],[ラベル表示]]=TRUE),テーブル1[[#This Row],[P(mg/dL)]],NA())</f>
        <v>#N/A</v>
      </c>
      <c r="R855" s="130" t="e">
        <f>IF(AND(テーブル1[[#This Row],[設定項目]]&lt;&gt;"",テーブル1[[#This Row],[ラベル表示]]=TRUE),テーブル1[[#This Row],[設定項目]],NA())</f>
        <v>#N/A</v>
      </c>
      <c r="S855" s="58" t="e">
        <f>IF(テーブル1[[#This Row],[設定項目]]&gt;=設定!$D$13,テーブル1[[#This Row],[val_J]],NA())</f>
        <v>#N/A</v>
      </c>
      <c r="T855" s="11" t="e">
        <f>IF(テーブル1[[#This Row],[設定項目]]&gt;=設定!$D$13,テーブル1[[#This Row],[val_K]],NA())</f>
        <v>#N/A</v>
      </c>
      <c r="U855" s="11" t="e">
        <f>IF(AND(テーブル1[[#This Row],[設定項目]]&lt;設定!$D$13,テーブル1[[#This Row],[設定項目]]&gt;=設定!$D$12),テーブル1[[#This Row],[val_J]],NA())</f>
        <v>#N/A</v>
      </c>
      <c r="V855" s="11" t="e">
        <f>IF(AND(テーブル1[[#This Row],[設定項目]]&lt;設定!$D$13,テーブル1[[#This Row],[設定項目]]&gt;=設定!$D$12),テーブル1[[#This Row],[val_K]],NA())</f>
        <v>#N/A</v>
      </c>
      <c r="W855" s="11" t="e">
        <f>IF(AND(テーブル1[[#This Row],[設定項目]]&lt;設定!$D$12,テーブル1[[#This Row],[設定項目]]&gt;=設定!$D$11),テーブル1[[#This Row],[val_J]],NA())</f>
        <v>#N/A</v>
      </c>
      <c r="X855" s="11" t="e">
        <f>IF(AND(テーブル1[[#This Row],[設定項目]]&lt;設定!$D$12,テーブル1[[#This Row],[設定項目]]&gt;=設定!$D$11),テーブル1[[#This Row],[val_K]],NA())</f>
        <v>#N/A</v>
      </c>
      <c r="Y855" s="11" t="e">
        <f>IF(AND(テーブル1[[#This Row],[設定項目]]&lt;設定!$D$11,テーブル1[[#This Row],[設定項目]]&gt;=設定!$D$10),テーブル1[[#This Row],[val_J]],NA())</f>
        <v>#N/A</v>
      </c>
      <c r="Z855" s="11" t="e">
        <f>IF(AND(テーブル1[[#This Row],[設定項目]]&lt;設定!$D$11,テーブル1[[#This Row],[設定項目]]&gt;=設定!$D$10),テーブル1[[#This Row],[val_K]],NA())</f>
        <v>#N/A</v>
      </c>
      <c r="AA855" s="11" t="e">
        <f>IF(AND(テーブル1[[#This Row],[設定項目]]&lt;設定!$D$10,テーブル1[[#This Row],[設定項目]]&gt;=設定!$D$9),テーブル1[[#This Row],[val_J]],NA())</f>
        <v>#N/A</v>
      </c>
      <c r="AB855" s="11" t="e">
        <f>IF(AND(テーブル1[[#This Row],[設定項目]]&lt;設定!$D$10,テーブル1[[#This Row],[設定項目]]&gt;=設定!$D$9),テーブル1[[#This Row],[val_K]],NA())</f>
        <v>#N/A</v>
      </c>
      <c r="AC855" s="11" t="e">
        <f>IF(AND(テーブル1[[#This Row],[設定項目]]&lt;設定!$F$8,テーブル1[[#This Row],[設定項目]]&lt;&gt;""),テーブル1[[#This Row],[val_J]],NA())</f>
        <v>#N/A</v>
      </c>
      <c r="AD855" s="11" t="e">
        <f>IF(AND(テーブル1[[#This Row],[設定項目]]&lt;設定!$F$8,テーブル1[[#This Row],[設定項目]]&lt;&gt;""),テーブル1[[#This Row],[val_K]],NA())</f>
        <v>#N/A</v>
      </c>
      <c r="AE855" s="11">
        <f>IF(AND('グラフ(cCa-P)'!$I$11="ON",テーブル1[[#This Row],[ラベル表示]]=TRUE),テーブル1[[#This Row],[名前]],"")</f>
        <v>0</v>
      </c>
      <c r="AF855" s="11">
        <f>IF(AND('グラフ(PTH-cCa,P)'!$I$31="ON",テーブル1[[#This Row],[ラベル表示]]=TRUE),テーブル1[[#This Row],[名前]],"")</f>
        <v>0</v>
      </c>
      <c r="AG855" s="11">
        <f>IF(AND('グラフ(PTH-cCa,P)'!$Y$31="ON",テーブル1[[#This Row],[ラベル表示]]=TRUE),テーブル1[[#This Row],[名前]],"")</f>
        <v>0</v>
      </c>
      <c r="AH855" s="76">
        <f t="shared" si="27"/>
        <v>0</v>
      </c>
    </row>
    <row r="856" spans="2:34" ht="20.399999999999999" customHeight="1" x14ac:dyDescent="0.45">
      <c r="B856" s="129" t="b">
        <v>1</v>
      </c>
      <c r="C856" s="88">
        <f t="shared" si="26"/>
        <v>852</v>
      </c>
      <c r="D856" s="144"/>
      <c r="E856" s="8"/>
      <c r="F856" s="8"/>
      <c r="G856" s="8"/>
      <c r="H856" s="8"/>
      <c r="I856" s="8"/>
      <c r="J856" s="8"/>
      <c r="K856" s="136" t="str">
        <f>テーブル1[[#This Row],[cCa(mg/dL) '[自動計算']_グラフ表示用]]</f>
        <v/>
      </c>
      <c r="L856" s="8"/>
      <c r="M856" s="8"/>
      <c r="N856" s="59"/>
      <c r="O8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6" s="130" t="e">
        <f>IF(AND(テーブル1[[#This Row],[cCa(mg/dL) '[自動計算']_グラフ表示用]]&lt;&gt;"",テーブル1[[#This Row],[ラベル表示]]=TRUE),テーブル1[[#This Row],[cCa(mg/dL) '[自動計算']_グラフ表示用]],NA())</f>
        <v>#N/A</v>
      </c>
      <c r="Q856" s="130" t="e">
        <f>IF(AND(テーブル1[[#This Row],[P(mg/dL)]]&lt;&gt;"",テーブル1[[#This Row],[ラベル表示]]=TRUE),テーブル1[[#This Row],[P(mg/dL)]],NA())</f>
        <v>#N/A</v>
      </c>
      <c r="R856" s="130" t="e">
        <f>IF(AND(テーブル1[[#This Row],[設定項目]]&lt;&gt;"",テーブル1[[#This Row],[ラベル表示]]=TRUE),テーブル1[[#This Row],[設定項目]],NA())</f>
        <v>#N/A</v>
      </c>
      <c r="S856" s="58" t="e">
        <f>IF(テーブル1[[#This Row],[設定項目]]&gt;=設定!$D$13,テーブル1[[#This Row],[val_J]],NA())</f>
        <v>#N/A</v>
      </c>
      <c r="T856" s="11" t="e">
        <f>IF(テーブル1[[#This Row],[設定項目]]&gt;=設定!$D$13,テーブル1[[#This Row],[val_K]],NA())</f>
        <v>#N/A</v>
      </c>
      <c r="U856" s="11" t="e">
        <f>IF(AND(テーブル1[[#This Row],[設定項目]]&lt;設定!$D$13,テーブル1[[#This Row],[設定項目]]&gt;=設定!$D$12),テーブル1[[#This Row],[val_J]],NA())</f>
        <v>#N/A</v>
      </c>
      <c r="V856" s="11" t="e">
        <f>IF(AND(テーブル1[[#This Row],[設定項目]]&lt;設定!$D$13,テーブル1[[#This Row],[設定項目]]&gt;=設定!$D$12),テーブル1[[#This Row],[val_K]],NA())</f>
        <v>#N/A</v>
      </c>
      <c r="W856" s="11" t="e">
        <f>IF(AND(テーブル1[[#This Row],[設定項目]]&lt;設定!$D$12,テーブル1[[#This Row],[設定項目]]&gt;=設定!$D$11),テーブル1[[#This Row],[val_J]],NA())</f>
        <v>#N/A</v>
      </c>
      <c r="X856" s="11" t="e">
        <f>IF(AND(テーブル1[[#This Row],[設定項目]]&lt;設定!$D$12,テーブル1[[#This Row],[設定項目]]&gt;=設定!$D$11),テーブル1[[#This Row],[val_K]],NA())</f>
        <v>#N/A</v>
      </c>
      <c r="Y856" s="11" t="e">
        <f>IF(AND(テーブル1[[#This Row],[設定項目]]&lt;設定!$D$11,テーブル1[[#This Row],[設定項目]]&gt;=設定!$D$10),テーブル1[[#This Row],[val_J]],NA())</f>
        <v>#N/A</v>
      </c>
      <c r="Z856" s="11" t="e">
        <f>IF(AND(テーブル1[[#This Row],[設定項目]]&lt;設定!$D$11,テーブル1[[#This Row],[設定項目]]&gt;=設定!$D$10),テーブル1[[#This Row],[val_K]],NA())</f>
        <v>#N/A</v>
      </c>
      <c r="AA856" s="11" t="e">
        <f>IF(AND(テーブル1[[#This Row],[設定項目]]&lt;設定!$D$10,テーブル1[[#This Row],[設定項目]]&gt;=設定!$D$9),テーブル1[[#This Row],[val_J]],NA())</f>
        <v>#N/A</v>
      </c>
      <c r="AB856" s="11" t="e">
        <f>IF(AND(テーブル1[[#This Row],[設定項目]]&lt;設定!$D$10,テーブル1[[#This Row],[設定項目]]&gt;=設定!$D$9),テーブル1[[#This Row],[val_K]],NA())</f>
        <v>#N/A</v>
      </c>
      <c r="AC856" s="11" t="e">
        <f>IF(AND(テーブル1[[#This Row],[設定項目]]&lt;設定!$F$8,テーブル1[[#This Row],[設定項目]]&lt;&gt;""),テーブル1[[#This Row],[val_J]],NA())</f>
        <v>#N/A</v>
      </c>
      <c r="AD856" s="11" t="e">
        <f>IF(AND(テーブル1[[#This Row],[設定項目]]&lt;設定!$F$8,テーブル1[[#This Row],[設定項目]]&lt;&gt;""),テーブル1[[#This Row],[val_K]],NA())</f>
        <v>#N/A</v>
      </c>
      <c r="AE856" s="11">
        <f>IF(AND('グラフ(cCa-P)'!$I$11="ON",テーブル1[[#This Row],[ラベル表示]]=TRUE),テーブル1[[#This Row],[名前]],"")</f>
        <v>0</v>
      </c>
      <c r="AF856" s="11">
        <f>IF(AND('グラフ(PTH-cCa,P)'!$I$31="ON",テーブル1[[#This Row],[ラベル表示]]=TRUE),テーブル1[[#This Row],[名前]],"")</f>
        <v>0</v>
      </c>
      <c r="AG856" s="11">
        <f>IF(AND('グラフ(PTH-cCa,P)'!$Y$31="ON",テーブル1[[#This Row],[ラベル表示]]=TRUE),テーブル1[[#This Row],[名前]],"")</f>
        <v>0</v>
      </c>
      <c r="AH856" s="76">
        <f t="shared" si="27"/>
        <v>0</v>
      </c>
    </row>
    <row r="857" spans="2:34" ht="20.399999999999999" customHeight="1" x14ac:dyDescent="0.45">
      <c r="B857" s="129" t="b">
        <v>1</v>
      </c>
      <c r="C857" s="88">
        <f t="shared" si="26"/>
        <v>853</v>
      </c>
      <c r="D857" s="144"/>
      <c r="E857" s="8"/>
      <c r="F857" s="8"/>
      <c r="G857" s="8"/>
      <c r="H857" s="8"/>
      <c r="I857" s="8"/>
      <c r="J857" s="8"/>
      <c r="K857" s="136" t="str">
        <f>テーブル1[[#This Row],[cCa(mg/dL) '[自動計算']_グラフ表示用]]</f>
        <v/>
      </c>
      <c r="L857" s="8"/>
      <c r="M857" s="8"/>
      <c r="N857" s="59"/>
      <c r="O8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7" s="130" t="e">
        <f>IF(AND(テーブル1[[#This Row],[cCa(mg/dL) '[自動計算']_グラフ表示用]]&lt;&gt;"",テーブル1[[#This Row],[ラベル表示]]=TRUE),テーブル1[[#This Row],[cCa(mg/dL) '[自動計算']_グラフ表示用]],NA())</f>
        <v>#N/A</v>
      </c>
      <c r="Q857" s="130" t="e">
        <f>IF(AND(テーブル1[[#This Row],[P(mg/dL)]]&lt;&gt;"",テーブル1[[#This Row],[ラベル表示]]=TRUE),テーブル1[[#This Row],[P(mg/dL)]],NA())</f>
        <v>#N/A</v>
      </c>
      <c r="R857" s="130" t="e">
        <f>IF(AND(テーブル1[[#This Row],[設定項目]]&lt;&gt;"",テーブル1[[#This Row],[ラベル表示]]=TRUE),テーブル1[[#This Row],[設定項目]],NA())</f>
        <v>#N/A</v>
      </c>
      <c r="S857" s="58" t="e">
        <f>IF(テーブル1[[#This Row],[設定項目]]&gt;=設定!$D$13,テーブル1[[#This Row],[val_J]],NA())</f>
        <v>#N/A</v>
      </c>
      <c r="T857" s="11" t="e">
        <f>IF(テーブル1[[#This Row],[設定項目]]&gt;=設定!$D$13,テーブル1[[#This Row],[val_K]],NA())</f>
        <v>#N/A</v>
      </c>
      <c r="U857" s="11" t="e">
        <f>IF(AND(テーブル1[[#This Row],[設定項目]]&lt;設定!$D$13,テーブル1[[#This Row],[設定項目]]&gt;=設定!$D$12),テーブル1[[#This Row],[val_J]],NA())</f>
        <v>#N/A</v>
      </c>
      <c r="V857" s="11" t="e">
        <f>IF(AND(テーブル1[[#This Row],[設定項目]]&lt;設定!$D$13,テーブル1[[#This Row],[設定項目]]&gt;=設定!$D$12),テーブル1[[#This Row],[val_K]],NA())</f>
        <v>#N/A</v>
      </c>
      <c r="W857" s="11" t="e">
        <f>IF(AND(テーブル1[[#This Row],[設定項目]]&lt;設定!$D$12,テーブル1[[#This Row],[設定項目]]&gt;=設定!$D$11),テーブル1[[#This Row],[val_J]],NA())</f>
        <v>#N/A</v>
      </c>
      <c r="X857" s="11" t="e">
        <f>IF(AND(テーブル1[[#This Row],[設定項目]]&lt;設定!$D$12,テーブル1[[#This Row],[設定項目]]&gt;=設定!$D$11),テーブル1[[#This Row],[val_K]],NA())</f>
        <v>#N/A</v>
      </c>
      <c r="Y857" s="11" t="e">
        <f>IF(AND(テーブル1[[#This Row],[設定項目]]&lt;設定!$D$11,テーブル1[[#This Row],[設定項目]]&gt;=設定!$D$10),テーブル1[[#This Row],[val_J]],NA())</f>
        <v>#N/A</v>
      </c>
      <c r="Z857" s="11" t="e">
        <f>IF(AND(テーブル1[[#This Row],[設定項目]]&lt;設定!$D$11,テーブル1[[#This Row],[設定項目]]&gt;=設定!$D$10),テーブル1[[#This Row],[val_K]],NA())</f>
        <v>#N/A</v>
      </c>
      <c r="AA857" s="11" t="e">
        <f>IF(AND(テーブル1[[#This Row],[設定項目]]&lt;設定!$D$10,テーブル1[[#This Row],[設定項目]]&gt;=設定!$D$9),テーブル1[[#This Row],[val_J]],NA())</f>
        <v>#N/A</v>
      </c>
      <c r="AB857" s="11" t="e">
        <f>IF(AND(テーブル1[[#This Row],[設定項目]]&lt;設定!$D$10,テーブル1[[#This Row],[設定項目]]&gt;=設定!$D$9),テーブル1[[#This Row],[val_K]],NA())</f>
        <v>#N/A</v>
      </c>
      <c r="AC857" s="11" t="e">
        <f>IF(AND(テーブル1[[#This Row],[設定項目]]&lt;設定!$F$8,テーブル1[[#This Row],[設定項目]]&lt;&gt;""),テーブル1[[#This Row],[val_J]],NA())</f>
        <v>#N/A</v>
      </c>
      <c r="AD857" s="11" t="e">
        <f>IF(AND(テーブル1[[#This Row],[設定項目]]&lt;設定!$F$8,テーブル1[[#This Row],[設定項目]]&lt;&gt;""),テーブル1[[#This Row],[val_K]],NA())</f>
        <v>#N/A</v>
      </c>
      <c r="AE857" s="11">
        <f>IF(AND('グラフ(cCa-P)'!$I$11="ON",テーブル1[[#This Row],[ラベル表示]]=TRUE),テーブル1[[#This Row],[名前]],"")</f>
        <v>0</v>
      </c>
      <c r="AF857" s="11">
        <f>IF(AND('グラフ(PTH-cCa,P)'!$I$31="ON",テーブル1[[#This Row],[ラベル表示]]=TRUE),テーブル1[[#This Row],[名前]],"")</f>
        <v>0</v>
      </c>
      <c r="AG857" s="11">
        <f>IF(AND('グラフ(PTH-cCa,P)'!$Y$31="ON",テーブル1[[#This Row],[ラベル表示]]=TRUE),テーブル1[[#This Row],[名前]],"")</f>
        <v>0</v>
      </c>
      <c r="AH857" s="76">
        <f t="shared" si="27"/>
        <v>0</v>
      </c>
    </row>
    <row r="858" spans="2:34" ht="20.399999999999999" customHeight="1" x14ac:dyDescent="0.45">
      <c r="B858" s="129" t="b">
        <v>1</v>
      </c>
      <c r="C858" s="88">
        <f t="shared" si="26"/>
        <v>854</v>
      </c>
      <c r="D858" s="144"/>
      <c r="E858" s="8"/>
      <c r="F858" s="8"/>
      <c r="G858" s="8"/>
      <c r="H858" s="8"/>
      <c r="I858" s="8"/>
      <c r="J858" s="8"/>
      <c r="K858" s="136" t="str">
        <f>テーブル1[[#This Row],[cCa(mg/dL) '[自動計算']_グラフ表示用]]</f>
        <v/>
      </c>
      <c r="L858" s="8"/>
      <c r="M858" s="8"/>
      <c r="N858" s="59"/>
      <c r="O8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8" s="130" t="e">
        <f>IF(AND(テーブル1[[#This Row],[cCa(mg/dL) '[自動計算']_グラフ表示用]]&lt;&gt;"",テーブル1[[#This Row],[ラベル表示]]=TRUE),テーブル1[[#This Row],[cCa(mg/dL) '[自動計算']_グラフ表示用]],NA())</f>
        <v>#N/A</v>
      </c>
      <c r="Q858" s="130" t="e">
        <f>IF(AND(テーブル1[[#This Row],[P(mg/dL)]]&lt;&gt;"",テーブル1[[#This Row],[ラベル表示]]=TRUE),テーブル1[[#This Row],[P(mg/dL)]],NA())</f>
        <v>#N/A</v>
      </c>
      <c r="R858" s="130" t="e">
        <f>IF(AND(テーブル1[[#This Row],[設定項目]]&lt;&gt;"",テーブル1[[#This Row],[ラベル表示]]=TRUE),テーブル1[[#This Row],[設定項目]],NA())</f>
        <v>#N/A</v>
      </c>
      <c r="S858" s="58" t="e">
        <f>IF(テーブル1[[#This Row],[設定項目]]&gt;=設定!$D$13,テーブル1[[#This Row],[val_J]],NA())</f>
        <v>#N/A</v>
      </c>
      <c r="T858" s="11" t="e">
        <f>IF(テーブル1[[#This Row],[設定項目]]&gt;=設定!$D$13,テーブル1[[#This Row],[val_K]],NA())</f>
        <v>#N/A</v>
      </c>
      <c r="U858" s="11" t="e">
        <f>IF(AND(テーブル1[[#This Row],[設定項目]]&lt;設定!$D$13,テーブル1[[#This Row],[設定項目]]&gt;=設定!$D$12),テーブル1[[#This Row],[val_J]],NA())</f>
        <v>#N/A</v>
      </c>
      <c r="V858" s="11" t="e">
        <f>IF(AND(テーブル1[[#This Row],[設定項目]]&lt;設定!$D$13,テーブル1[[#This Row],[設定項目]]&gt;=設定!$D$12),テーブル1[[#This Row],[val_K]],NA())</f>
        <v>#N/A</v>
      </c>
      <c r="W858" s="11" t="e">
        <f>IF(AND(テーブル1[[#This Row],[設定項目]]&lt;設定!$D$12,テーブル1[[#This Row],[設定項目]]&gt;=設定!$D$11),テーブル1[[#This Row],[val_J]],NA())</f>
        <v>#N/A</v>
      </c>
      <c r="X858" s="11" t="e">
        <f>IF(AND(テーブル1[[#This Row],[設定項目]]&lt;設定!$D$12,テーブル1[[#This Row],[設定項目]]&gt;=設定!$D$11),テーブル1[[#This Row],[val_K]],NA())</f>
        <v>#N/A</v>
      </c>
      <c r="Y858" s="11" t="e">
        <f>IF(AND(テーブル1[[#This Row],[設定項目]]&lt;設定!$D$11,テーブル1[[#This Row],[設定項目]]&gt;=設定!$D$10),テーブル1[[#This Row],[val_J]],NA())</f>
        <v>#N/A</v>
      </c>
      <c r="Z858" s="11" t="e">
        <f>IF(AND(テーブル1[[#This Row],[設定項目]]&lt;設定!$D$11,テーブル1[[#This Row],[設定項目]]&gt;=設定!$D$10),テーブル1[[#This Row],[val_K]],NA())</f>
        <v>#N/A</v>
      </c>
      <c r="AA858" s="11" t="e">
        <f>IF(AND(テーブル1[[#This Row],[設定項目]]&lt;設定!$D$10,テーブル1[[#This Row],[設定項目]]&gt;=設定!$D$9),テーブル1[[#This Row],[val_J]],NA())</f>
        <v>#N/A</v>
      </c>
      <c r="AB858" s="11" t="e">
        <f>IF(AND(テーブル1[[#This Row],[設定項目]]&lt;設定!$D$10,テーブル1[[#This Row],[設定項目]]&gt;=設定!$D$9),テーブル1[[#This Row],[val_K]],NA())</f>
        <v>#N/A</v>
      </c>
      <c r="AC858" s="11" t="e">
        <f>IF(AND(テーブル1[[#This Row],[設定項目]]&lt;設定!$F$8,テーブル1[[#This Row],[設定項目]]&lt;&gt;""),テーブル1[[#This Row],[val_J]],NA())</f>
        <v>#N/A</v>
      </c>
      <c r="AD858" s="11" t="e">
        <f>IF(AND(テーブル1[[#This Row],[設定項目]]&lt;設定!$F$8,テーブル1[[#This Row],[設定項目]]&lt;&gt;""),テーブル1[[#This Row],[val_K]],NA())</f>
        <v>#N/A</v>
      </c>
      <c r="AE858" s="11">
        <f>IF(AND('グラフ(cCa-P)'!$I$11="ON",テーブル1[[#This Row],[ラベル表示]]=TRUE),テーブル1[[#This Row],[名前]],"")</f>
        <v>0</v>
      </c>
      <c r="AF858" s="11">
        <f>IF(AND('グラフ(PTH-cCa,P)'!$I$31="ON",テーブル1[[#This Row],[ラベル表示]]=TRUE),テーブル1[[#This Row],[名前]],"")</f>
        <v>0</v>
      </c>
      <c r="AG858" s="11">
        <f>IF(AND('グラフ(PTH-cCa,P)'!$Y$31="ON",テーブル1[[#This Row],[ラベル表示]]=TRUE),テーブル1[[#This Row],[名前]],"")</f>
        <v>0</v>
      </c>
      <c r="AH858" s="76">
        <f t="shared" si="27"/>
        <v>0</v>
      </c>
    </row>
    <row r="859" spans="2:34" ht="20.399999999999999" customHeight="1" x14ac:dyDescent="0.45">
      <c r="B859" s="129" t="b">
        <v>1</v>
      </c>
      <c r="C859" s="88">
        <f t="shared" si="26"/>
        <v>855</v>
      </c>
      <c r="D859" s="144"/>
      <c r="E859" s="8"/>
      <c r="F859" s="8"/>
      <c r="G859" s="8"/>
      <c r="H859" s="8"/>
      <c r="I859" s="8"/>
      <c r="J859" s="8"/>
      <c r="K859" s="136" t="str">
        <f>テーブル1[[#This Row],[cCa(mg/dL) '[自動計算']_グラフ表示用]]</f>
        <v/>
      </c>
      <c r="L859" s="8"/>
      <c r="M859" s="8"/>
      <c r="N859" s="59"/>
      <c r="O8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59" s="130" t="e">
        <f>IF(AND(テーブル1[[#This Row],[cCa(mg/dL) '[自動計算']_グラフ表示用]]&lt;&gt;"",テーブル1[[#This Row],[ラベル表示]]=TRUE),テーブル1[[#This Row],[cCa(mg/dL) '[自動計算']_グラフ表示用]],NA())</f>
        <v>#N/A</v>
      </c>
      <c r="Q859" s="130" t="e">
        <f>IF(AND(テーブル1[[#This Row],[P(mg/dL)]]&lt;&gt;"",テーブル1[[#This Row],[ラベル表示]]=TRUE),テーブル1[[#This Row],[P(mg/dL)]],NA())</f>
        <v>#N/A</v>
      </c>
      <c r="R859" s="130" t="e">
        <f>IF(AND(テーブル1[[#This Row],[設定項目]]&lt;&gt;"",テーブル1[[#This Row],[ラベル表示]]=TRUE),テーブル1[[#This Row],[設定項目]],NA())</f>
        <v>#N/A</v>
      </c>
      <c r="S859" s="58" t="e">
        <f>IF(テーブル1[[#This Row],[設定項目]]&gt;=設定!$D$13,テーブル1[[#This Row],[val_J]],NA())</f>
        <v>#N/A</v>
      </c>
      <c r="T859" s="11" t="e">
        <f>IF(テーブル1[[#This Row],[設定項目]]&gt;=設定!$D$13,テーブル1[[#This Row],[val_K]],NA())</f>
        <v>#N/A</v>
      </c>
      <c r="U859" s="11" t="e">
        <f>IF(AND(テーブル1[[#This Row],[設定項目]]&lt;設定!$D$13,テーブル1[[#This Row],[設定項目]]&gt;=設定!$D$12),テーブル1[[#This Row],[val_J]],NA())</f>
        <v>#N/A</v>
      </c>
      <c r="V859" s="11" t="e">
        <f>IF(AND(テーブル1[[#This Row],[設定項目]]&lt;設定!$D$13,テーブル1[[#This Row],[設定項目]]&gt;=設定!$D$12),テーブル1[[#This Row],[val_K]],NA())</f>
        <v>#N/A</v>
      </c>
      <c r="W859" s="11" t="e">
        <f>IF(AND(テーブル1[[#This Row],[設定項目]]&lt;設定!$D$12,テーブル1[[#This Row],[設定項目]]&gt;=設定!$D$11),テーブル1[[#This Row],[val_J]],NA())</f>
        <v>#N/A</v>
      </c>
      <c r="X859" s="11" t="e">
        <f>IF(AND(テーブル1[[#This Row],[設定項目]]&lt;設定!$D$12,テーブル1[[#This Row],[設定項目]]&gt;=設定!$D$11),テーブル1[[#This Row],[val_K]],NA())</f>
        <v>#N/A</v>
      </c>
      <c r="Y859" s="11" t="e">
        <f>IF(AND(テーブル1[[#This Row],[設定項目]]&lt;設定!$D$11,テーブル1[[#This Row],[設定項目]]&gt;=設定!$D$10),テーブル1[[#This Row],[val_J]],NA())</f>
        <v>#N/A</v>
      </c>
      <c r="Z859" s="11" t="e">
        <f>IF(AND(テーブル1[[#This Row],[設定項目]]&lt;設定!$D$11,テーブル1[[#This Row],[設定項目]]&gt;=設定!$D$10),テーブル1[[#This Row],[val_K]],NA())</f>
        <v>#N/A</v>
      </c>
      <c r="AA859" s="11" t="e">
        <f>IF(AND(テーブル1[[#This Row],[設定項目]]&lt;設定!$D$10,テーブル1[[#This Row],[設定項目]]&gt;=設定!$D$9),テーブル1[[#This Row],[val_J]],NA())</f>
        <v>#N/A</v>
      </c>
      <c r="AB859" s="11" t="e">
        <f>IF(AND(テーブル1[[#This Row],[設定項目]]&lt;設定!$D$10,テーブル1[[#This Row],[設定項目]]&gt;=設定!$D$9),テーブル1[[#This Row],[val_K]],NA())</f>
        <v>#N/A</v>
      </c>
      <c r="AC859" s="11" t="e">
        <f>IF(AND(テーブル1[[#This Row],[設定項目]]&lt;設定!$F$8,テーブル1[[#This Row],[設定項目]]&lt;&gt;""),テーブル1[[#This Row],[val_J]],NA())</f>
        <v>#N/A</v>
      </c>
      <c r="AD859" s="11" t="e">
        <f>IF(AND(テーブル1[[#This Row],[設定項目]]&lt;設定!$F$8,テーブル1[[#This Row],[設定項目]]&lt;&gt;""),テーブル1[[#This Row],[val_K]],NA())</f>
        <v>#N/A</v>
      </c>
      <c r="AE859" s="11">
        <f>IF(AND('グラフ(cCa-P)'!$I$11="ON",テーブル1[[#This Row],[ラベル表示]]=TRUE),テーブル1[[#This Row],[名前]],"")</f>
        <v>0</v>
      </c>
      <c r="AF859" s="11">
        <f>IF(AND('グラフ(PTH-cCa,P)'!$I$31="ON",テーブル1[[#This Row],[ラベル表示]]=TRUE),テーブル1[[#This Row],[名前]],"")</f>
        <v>0</v>
      </c>
      <c r="AG859" s="11">
        <f>IF(AND('グラフ(PTH-cCa,P)'!$Y$31="ON",テーブル1[[#This Row],[ラベル表示]]=TRUE),テーブル1[[#This Row],[名前]],"")</f>
        <v>0</v>
      </c>
      <c r="AH859" s="76">
        <f t="shared" si="27"/>
        <v>0</v>
      </c>
    </row>
    <row r="860" spans="2:34" ht="20.399999999999999" customHeight="1" x14ac:dyDescent="0.45">
      <c r="B860" s="129" t="b">
        <v>1</v>
      </c>
      <c r="C860" s="88">
        <f t="shared" si="26"/>
        <v>856</v>
      </c>
      <c r="D860" s="144"/>
      <c r="E860" s="8"/>
      <c r="F860" s="8"/>
      <c r="G860" s="8"/>
      <c r="H860" s="8"/>
      <c r="I860" s="8"/>
      <c r="J860" s="8"/>
      <c r="K860" s="136" t="str">
        <f>テーブル1[[#This Row],[cCa(mg/dL) '[自動計算']_グラフ表示用]]</f>
        <v/>
      </c>
      <c r="L860" s="8"/>
      <c r="M860" s="8"/>
      <c r="N860" s="59"/>
      <c r="O8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0" s="130" t="e">
        <f>IF(AND(テーブル1[[#This Row],[cCa(mg/dL) '[自動計算']_グラフ表示用]]&lt;&gt;"",テーブル1[[#This Row],[ラベル表示]]=TRUE),テーブル1[[#This Row],[cCa(mg/dL) '[自動計算']_グラフ表示用]],NA())</f>
        <v>#N/A</v>
      </c>
      <c r="Q860" s="130" t="e">
        <f>IF(AND(テーブル1[[#This Row],[P(mg/dL)]]&lt;&gt;"",テーブル1[[#This Row],[ラベル表示]]=TRUE),テーブル1[[#This Row],[P(mg/dL)]],NA())</f>
        <v>#N/A</v>
      </c>
      <c r="R860" s="130" t="e">
        <f>IF(AND(テーブル1[[#This Row],[設定項目]]&lt;&gt;"",テーブル1[[#This Row],[ラベル表示]]=TRUE),テーブル1[[#This Row],[設定項目]],NA())</f>
        <v>#N/A</v>
      </c>
      <c r="S860" s="58" t="e">
        <f>IF(テーブル1[[#This Row],[設定項目]]&gt;=設定!$D$13,テーブル1[[#This Row],[val_J]],NA())</f>
        <v>#N/A</v>
      </c>
      <c r="T860" s="11" t="e">
        <f>IF(テーブル1[[#This Row],[設定項目]]&gt;=設定!$D$13,テーブル1[[#This Row],[val_K]],NA())</f>
        <v>#N/A</v>
      </c>
      <c r="U860" s="11" t="e">
        <f>IF(AND(テーブル1[[#This Row],[設定項目]]&lt;設定!$D$13,テーブル1[[#This Row],[設定項目]]&gt;=設定!$D$12),テーブル1[[#This Row],[val_J]],NA())</f>
        <v>#N/A</v>
      </c>
      <c r="V860" s="11" t="e">
        <f>IF(AND(テーブル1[[#This Row],[設定項目]]&lt;設定!$D$13,テーブル1[[#This Row],[設定項目]]&gt;=設定!$D$12),テーブル1[[#This Row],[val_K]],NA())</f>
        <v>#N/A</v>
      </c>
      <c r="W860" s="11" t="e">
        <f>IF(AND(テーブル1[[#This Row],[設定項目]]&lt;設定!$D$12,テーブル1[[#This Row],[設定項目]]&gt;=設定!$D$11),テーブル1[[#This Row],[val_J]],NA())</f>
        <v>#N/A</v>
      </c>
      <c r="X860" s="11" t="e">
        <f>IF(AND(テーブル1[[#This Row],[設定項目]]&lt;設定!$D$12,テーブル1[[#This Row],[設定項目]]&gt;=設定!$D$11),テーブル1[[#This Row],[val_K]],NA())</f>
        <v>#N/A</v>
      </c>
      <c r="Y860" s="11" t="e">
        <f>IF(AND(テーブル1[[#This Row],[設定項目]]&lt;設定!$D$11,テーブル1[[#This Row],[設定項目]]&gt;=設定!$D$10),テーブル1[[#This Row],[val_J]],NA())</f>
        <v>#N/A</v>
      </c>
      <c r="Z860" s="11" t="e">
        <f>IF(AND(テーブル1[[#This Row],[設定項目]]&lt;設定!$D$11,テーブル1[[#This Row],[設定項目]]&gt;=設定!$D$10),テーブル1[[#This Row],[val_K]],NA())</f>
        <v>#N/A</v>
      </c>
      <c r="AA860" s="11" t="e">
        <f>IF(AND(テーブル1[[#This Row],[設定項目]]&lt;設定!$D$10,テーブル1[[#This Row],[設定項目]]&gt;=設定!$D$9),テーブル1[[#This Row],[val_J]],NA())</f>
        <v>#N/A</v>
      </c>
      <c r="AB860" s="11" t="e">
        <f>IF(AND(テーブル1[[#This Row],[設定項目]]&lt;設定!$D$10,テーブル1[[#This Row],[設定項目]]&gt;=設定!$D$9),テーブル1[[#This Row],[val_K]],NA())</f>
        <v>#N/A</v>
      </c>
      <c r="AC860" s="11" t="e">
        <f>IF(AND(テーブル1[[#This Row],[設定項目]]&lt;設定!$F$8,テーブル1[[#This Row],[設定項目]]&lt;&gt;""),テーブル1[[#This Row],[val_J]],NA())</f>
        <v>#N/A</v>
      </c>
      <c r="AD860" s="11" t="e">
        <f>IF(AND(テーブル1[[#This Row],[設定項目]]&lt;設定!$F$8,テーブル1[[#This Row],[設定項目]]&lt;&gt;""),テーブル1[[#This Row],[val_K]],NA())</f>
        <v>#N/A</v>
      </c>
      <c r="AE860" s="11">
        <f>IF(AND('グラフ(cCa-P)'!$I$11="ON",テーブル1[[#This Row],[ラベル表示]]=TRUE),テーブル1[[#This Row],[名前]],"")</f>
        <v>0</v>
      </c>
      <c r="AF860" s="11">
        <f>IF(AND('グラフ(PTH-cCa,P)'!$I$31="ON",テーブル1[[#This Row],[ラベル表示]]=TRUE),テーブル1[[#This Row],[名前]],"")</f>
        <v>0</v>
      </c>
      <c r="AG860" s="11">
        <f>IF(AND('グラフ(PTH-cCa,P)'!$Y$31="ON",テーブル1[[#This Row],[ラベル表示]]=TRUE),テーブル1[[#This Row],[名前]],"")</f>
        <v>0</v>
      </c>
      <c r="AH860" s="76">
        <f t="shared" si="27"/>
        <v>0</v>
      </c>
    </row>
    <row r="861" spans="2:34" ht="20.399999999999999" customHeight="1" x14ac:dyDescent="0.45">
      <c r="B861" s="129" t="b">
        <v>1</v>
      </c>
      <c r="C861" s="88">
        <f t="shared" si="26"/>
        <v>857</v>
      </c>
      <c r="D861" s="144"/>
      <c r="E861" s="8"/>
      <c r="F861" s="8"/>
      <c r="G861" s="8"/>
      <c r="H861" s="8"/>
      <c r="I861" s="8"/>
      <c r="J861" s="8"/>
      <c r="K861" s="136" t="str">
        <f>テーブル1[[#This Row],[cCa(mg/dL) '[自動計算']_グラフ表示用]]</f>
        <v/>
      </c>
      <c r="L861" s="8"/>
      <c r="M861" s="8"/>
      <c r="N861" s="59"/>
      <c r="O8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1" s="130" t="e">
        <f>IF(AND(テーブル1[[#This Row],[cCa(mg/dL) '[自動計算']_グラフ表示用]]&lt;&gt;"",テーブル1[[#This Row],[ラベル表示]]=TRUE),テーブル1[[#This Row],[cCa(mg/dL) '[自動計算']_グラフ表示用]],NA())</f>
        <v>#N/A</v>
      </c>
      <c r="Q861" s="130" t="e">
        <f>IF(AND(テーブル1[[#This Row],[P(mg/dL)]]&lt;&gt;"",テーブル1[[#This Row],[ラベル表示]]=TRUE),テーブル1[[#This Row],[P(mg/dL)]],NA())</f>
        <v>#N/A</v>
      </c>
      <c r="R861" s="130" t="e">
        <f>IF(AND(テーブル1[[#This Row],[設定項目]]&lt;&gt;"",テーブル1[[#This Row],[ラベル表示]]=TRUE),テーブル1[[#This Row],[設定項目]],NA())</f>
        <v>#N/A</v>
      </c>
      <c r="S861" s="58" t="e">
        <f>IF(テーブル1[[#This Row],[設定項目]]&gt;=設定!$D$13,テーブル1[[#This Row],[val_J]],NA())</f>
        <v>#N/A</v>
      </c>
      <c r="T861" s="11" t="e">
        <f>IF(テーブル1[[#This Row],[設定項目]]&gt;=設定!$D$13,テーブル1[[#This Row],[val_K]],NA())</f>
        <v>#N/A</v>
      </c>
      <c r="U861" s="11" t="e">
        <f>IF(AND(テーブル1[[#This Row],[設定項目]]&lt;設定!$D$13,テーブル1[[#This Row],[設定項目]]&gt;=設定!$D$12),テーブル1[[#This Row],[val_J]],NA())</f>
        <v>#N/A</v>
      </c>
      <c r="V861" s="11" t="e">
        <f>IF(AND(テーブル1[[#This Row],[設定項目]]&lt;設定!$D$13,テーブル1[[#This Row],[設定項目]]&gt;=設定!$D$12),テーブル1[[#This Row],[val_K]],NA())</f>
        <v>#N/A</v>
      </c>
      <c r="W861" s="11" t="e">
        <f>IF(AND(テーブル1[[#This Row],[設定項目]]&lt;設定!$D$12,テーブル1[[#This Row],[設定項目]]&gt;=設定!$D$11),テーブル1[[#This Row],[val_J]],NA())</f>
        <v>#N/A</v>
      </c>
      <c r="X861" s="11" t="e">
        <f>IF(AND(テーブル1[[#This Row],[設定項目]]&lt;設定!$D$12,テーブル1[[#This Row],[設定項目]]&gt;=設定!$D$11),テーブル1[[#This Row],[val_K]],NA())</f>
        <v>#N/A</v>
      </c>
      <c r="Y861" s="11" t="e">
        <f>IF(AND(テーブル1[[#This Row],[設定項目]]&lt;設定!$D$11,テーブル1[[#This Row],[設定項目]]&gt;=設定!$D$10),テーブル1[[#This Row],[val_J]],NA())</f>
        <v>#N/A</v>
      </c>
      <c r="Z861" s="11" t="e">
        <f>IF(AND(テーブル1[[#This Row],[設定項目]]&lt;設定!$D$11,テーブル1[[#This Row],[設定項目]]&gt;=設定!$D$10),テーブル1[[#This Row],[val_K]],NA())</f>
        <v>#N/A</v>
      </c>
      <c r="AA861" s="11" t="e">
        <f>IF(AND(テーブル1[[#This Row],[設定項目]]&lt;設定!$D$10,テーブル1[[#This Row],[設定項目]]&gt;=設定!$D$9),テーブル1[[#This Row],[val_J]],NA())</f>
        <v>#N/A</v>
      </c>
      <c r="AB861" s="11" t="e">
        <f>IF(AND(テーブル1[[#This Row],[設定項目]]&lt;設定!$D$10,テーブル1[[#This Row],[設定項目]]&gt;=設定!$D$9),テーブル1[[#This Row],[val_K]],NA())</f>
        <v>#N/A</v>
      </c>
      <c r="AC861" s="11" t="e">
        <f>IF(AND(テーブル1[[#This Row],[設定項目]]&lt;設定!$F$8,テーブル1[[#This Row],[設定項目]]&lt;&gt;""),テーブル1[[#This Row],[val_J]],NA())</f>
        <v>#N/A</v>
      </c>
      <c r="AD861" s="11" t="e">
        <f>IF(AND(テーブル1[[#This Row],[設定項目]]&lt;設定!$F$8,テーブル1[[#This Row],[設定項目]]&lt;&gt;""),テーブル1[[#This Row],[val_K]],NA())</f>
        <v>#N/A</v>
      </c>
      <c r="AE861" s="11">
        <f>IF(AND('グラフ(cCa-P)'!$I$11="ON",テーブル1[[#This Row],[ラベル表示]]=TRUE),テーブル1[[#This Row],[名前]],"")</f>
        <v>0</v>
      </c>
      <c r="AF861" s="11">
        <f>IF(AND('グラフ(PTH-cCa,P)'!$I$31="ON",テーブル1[[#This Row],[ラベル表示]]=TRUE),テーブル1[[#This Row],[名前]],"")</f>
        <v>0</v>
      </c>
      <c r="AG861" s="11">
        <f>IF(AND('グラフ(PTH-cCa,P)'!$Y$31="ON",テーブル1[[#This Row],[ラベル表示]]=TRUE),テーブル1[[#This Row],[名前]],"")</f>
        <v>0</v>
      </c>
      <c r="AH861" s="76">
        <f t="shared" si="27"/>
        <v>0</v>
      </c>
    </row>
    <row r="862" spans="2:34" ht="20.399999999999999" customHeight="1" x14ac:dyDescent="0.45">
      <c r="B862" s="129" t="b">
        <v>1</v>
      </c>
      <c r="C862" s="88">
        <f t="shared" si="26"/>
        <v>858</v>
      </c>
      <c r="D862" s="144"/>
      <c r="E862" s="8"/>
      <c r="F862" s="8"/>
      <c r="G862" s="8"/>
      <c r="H862" s="8"/>
      <c r="I862" s="8"/>
      <c r="J862" s="8"/>
      <c r="K862" s="136" t="str">
        <f>テーブル1[[#This Row],[cCa(mg/dL) '[自動計算']_グラフ表示用]]</f>
        <v/>
      </c>
      <c r="L862" s="8"/>
      <c r="M862" s="8"/>
      <c r="N862" s="59"/>
      <c r="O8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2" s="130" t="e">
        <f>IF(AND(テーブル1[[#This Row],[cCa(mg/dL) '[自動計算']_グラフ表示用]]&lt;&gt;"",テーブル1[[#This Row],[ラベル表示]]=TRUE),テーブル1[[#This Row],[cCa(mg/dL) '[自動計算']_グラフ表示用]],NA())</f>
        <v>#N/A</v>
      </c>
      <c r="Q862" s="130" t="e">
        <f>IF(AND(テーブル1[[#This Row],[P(mg/dL)]]&lt;&gt;"",テーブル1[[#This Row],[ラベル表示]]=TRUE),テーブル1[[#This Row],[P(mg/dL)]],NA())</f>
        <v>#N/A</v>
      </c>
      <c r="R862" s="130" t="e">
        <f>IF(AND(テーブル1[[#This Row],[設定項目]]&lt;&gt;"",テーブル1[[#This Row],[ラベル表示]]=TRUE),テーブル1[[#This Row],[設定項目]],NA())</f>
        <v>#N/A</v>
      </c>
      <c r="S862" s="58" t="e">
        <f>IF(テーブル1[[#This Row],[設定項目]]&gt;=設定!$D$13,テーブル1[[#This Row],[val_J]],NA())</f>
        <v>#N/A</v>
      </c>
      <c r="T862" s="11" t="e">
        <f>IF(テーブル1[[#This Row],[設定項目]]&gt;=設定!$D$13,テーブル1[[#This Row],[val_K]],NA())</f>
        <v>#N/A</v>
      </c>
      <c r="U862" s="11" t="e">
        <f>IF(AND(テーブル1[[#This Row],[設定項目]]&lt;設定!$D$13,テーブル1[[#This Row],[設定項目]]&gt;=設定!$D$12),テーブル1[[#This Row],[val_J]],NA())</f>
        <v>#N/A</v>
      </c>
      <c r="V862" s="11" t="e">
        <f>IF(AND(テーブル1[[#This Row],[設定項目]]&lt;設定!$D$13,テーブル1[[#This Row],[設定項目]]&gt;=設定!$D$12),テーブル1[[#This Row],[val_K]],NA())</f>
        <v>#N/A</v>
      </c>
      <c r="W862" s="11" t="e">
        <f>IF(AND(テーブル1[[#This Row],[設定項目]]&lt;設定!$D$12,テーブル1[[#This Row],[設定項目]]&gt;=設定!$D$11),テーブル1[[#This Row],[val_J]],NA())</f>
        <v>#N/A</v>
      </c>
      <c r="X862" s="11" t="e">
        <f>IF(AND(テーブル1[[#This Row],[設定項目]]&lt;設定!$D$12,テーブル1[[#This Row],[設定項目]]&gt;=設定!$D$11),テーブル1[[#This Row],[val_K]],NA())</f>
        <v>#N/A</v>
      </c>
      <c r="Y862" s="11" t="e">
        <f>IF(AND(テーブル1[[#This Row],[設定項目]]&lt;設定!$D$11,テーブル1[[#This Row],[設定項目]]&gt;=設定!$D$10),テーブル1[[#This Row],[val_J]],NA())</f>
        <v>#N/A</v>
      </c>
      <c r="Z862" s="11" t="e">
        <f>IF(AND(テーブル1[[#This Row],[設定項目]]&lt;設定!$D$11,テーブル1[[#This Row],[設定項目]]&gt;=設定!$D$10),テーブル1[[#This Row],[val_K]],NA())</f>
        <v>#N/A</v>
      </c>
      <c r="AA862" s="11" t="e">
        <f>IF(AND(テーブル1[[#This Row],[設定項目]]&lt;設定!$D$10,テーブル1[[#This Row],[設定項目]]&gt;=設定!$D$9),テーブル1[[#This Row],[val_J]],NA())</f>
        <v>#N/A</v>
      </c>
      <c r="AB862" s="11" t="e">
        <f>IF(AND(テーブル1[[#This Row],[設定項目]]&lt;設定!$D$10,テーブル1[[#This Row],[設定項目]]&gt;=設定!$D$9),テーブル1[[#This Row],[val_K]],NA())</f>
        <v>#N/A</v>
      </c>
      <c r="AC862" s="11" t="e">
        <f>IF(AND(テーブル1[[#This Row],[設定項目]]&lt;設定!$F$8,テーブル1[[#This Row],[設定項目]]&lt;&gt;""),テーブル1[[#This Row],[val_J]],NA())</f>
        <v>#N/A</v>
      </c>
      <c r="AD862" s="11" t="e">
        <f>IF(AND(テーブル1[[#This Row],[設定項目]]&lt;設定!$F$8,テーブル1[[#This Row],[設定項目]]&lt;&gt;""),テーブル1[[#This Row],[val_K]],NA())</f>
        <v>#N/A</v>
      </c>
      <c r="AE862" s="11">
        <f>IF(AND('グラフ(cCa-P)'!$I$11="ON",テーブル1[[#This Row],[ラベル表示]]=TRUE),テーブル1[[#This Row],[名前]],"")</f>
        <v>0</v>
      </c>
      <c r="AF862" s="11">
        <f>IF(AND('グラフ(PTH-cCa,P)'!$I$31="ON",テーブル1[[#This Row],[ラベル表示]]=TRUE),テーブル1[[#This Row],[名前]],"")</f>
        <v>0</v>
      </c>
      <c r="AG862" s="11">
        <f>IF(AND('グラフ(PTH-cCa,P)'!$Y$31="ON",テーブル1[[#This Row],[ラベル表示]]=TRUE),テーブル1[[#This Row],[名前]],"")</f>
        <v>0</v>
      </c>
      <c r="AH862" s="76">
        <f t="shared" si="27"/>
        <v>0</v>
      </c>
    </row>
    <row r="863" spans="2:34" ht="20.399999999999999" customHeight="1" x14ac:dyDescent="0.45">
      <c r="B863" s="129" t="b">
        <v>1</v>
      </c>
      <c r="C863" s="88">
        <f t="shared" si="26"/>
        <v>859</v>
      </c>
      <c r="D863" s="144"/>
      <c r="E863" s="8"/>
      <c r="F863" s="8"/>
      <c r="G863" s="8"/>
      <c r="H863" s="8"/>
      <c r="I863" s="8"/>
      <c r="J863" s="8"/>
      <c r="K863" s="136" t="str">
        <f>テーブル1[[#This Row],[cCa(mg/dL) '[自動計算']_グラフ表示用]]</f>
        <v/>
      </c>
      <c r="L863" s="8"/>
      <c r="M863" s="8"/>
      <c r="N863" s="59"/>
      <c r="O8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3" s="130" t="e">
        <f>IF(AND(テーブル1[[#This Row],[cCa(mg/dL) '[自動計算']_グラフ表示用]]&lt;&gt;"",テーブル1[[#This Row],[ラベル表示]]=TRUE),テーブル1[[#This Row],[cCa(mg/dL) '[自動計算']_グラフ表示用]],NA())</f>
        <v>#N/A</v>
      </c>
      <c r="Q863" s="130" t="e">
        <f>IF(AND(テーブル1[[#This Row],[P(mg/dL)]]&lt;&gt;"",テーブル1[[#This Row],[ラベル表示]]=TRUE),テーブル1[[#This Row],[P(mg/dL)]],NA())</f>
        <v>#N/A</v>
      </c>
      <c r="R863" s="130" t="e">
        <f>IF(AND(テーブル1[[#This Row],[設定項目]]&lt;&gt;"",テーブル1[[#This Row],[ラベル表示]]=TRUE),テーブル1[[#This Row],[設定項目]],NA())</f>
        <v>#N/A</v>
      </c>
      <c r="S863" s="58" t="e">
        <f>IF(テーブル1[[#This Row],[設定項目]]&gt;=設定!$D$13,テーブル1[[#This Row],[val_J]],NA())</f>
        <v>#N/A</v>
      </c>
      <c r="T863" s="11" t="e">
        <f>IF(テーブル1[[#This Row],[設定項目]]&gt;=設定!$D$13,テーブル1[[#This Row],[val_K]],NA())</f>
        <v>#N/A</v>
      </c>
      <c r="U863" s="11" t="e">
        <f>IF(AND(テーブル1[[#This Row],[設定項目]]&lt;設定!$D$13,テーブル1[[#This Row],[設定項目]]&gt;=設定!$D$12),テーブル1[[#This Row],[val_J]],NA())</f>
        <v>#N/A</v>
      </c>
      <c r="V863" s="11" t="e">
        <f>IF(AND(テーブル1[[#This Row],[設定項目]]&lt;設定!$D$13,テーブル1[[#This Row],[設定項目]]&gt;=設定!$D$12),テーブル1[[#This Row],[val_K]],NA())</f>
        <v>#N/A</v>
      </c>
      <c r="W863" s="11" t="e">
        <f>IF(AND(テーブル1[[#This Row],[設定項目]]&lt;設定!$D$12,テーブル1[[#This Row],[設定項目]]&gt;=設定!$D$11),テーブル1[[#This Row],[val_J]],NA())</f>
        <v>#N/A</v>
      </c>
      <c r="X863" s="11" t="e">
        <f>IF(AND(テーブル1[[#This Row],[設定項目]]&lt;設定!$D$12,テーブル1[[#This Row],[設定項目]]&gt;=設定!$D$11),テーブル1[[#This Row],[val_K]],NA())</f>
        <v>#N/A</v>
      </c>
      <c r="Y863" s="11" t="e">
        <f>IF(AND(テーブル1[[#This Row],[設定項目]]&lt;設定!$D$11,テーブル1[[#This Row],[設定項目]]&gt;=設定!$D$10),テーブル1[[#This Row],[val_J]],NA())</f>
        <v>#N/A</v>
      </c>
      <c r="Z863" s="11" t="e">
        <f>IF(AND(テーブル1[[#This Row],[設定項目]]&lt;設定!$D$11,テーブル1[[#This Row],[設定項目]]&gt;=設定!$D$10),テーブル1[[#This Row],[val_K]],NA())</f>
        <v>#N/A</v>
      </c>
      <c r="AA863" s="11" t="e">
        <f>IF(AND(テーブル1[[#This Row],[設定項目]]&lt;設定!$D$10,テーブル1[[#This Row],[設定項目]]&gt;=設定!$D$9),テーブル1[[#This Row],[val_J]],NA())</f>
        <v>#N/A</v>
      </c>
      <c r="AB863" s="11" t="e">
        <f>IF(AND(テーブル1[[#This Row],[設定項目]]&lt;設定!$D$10,テーブル1[[#This Row],[設定項目]]&gt;=設定!$D$9),テーブル1[[#This Row],[val_K]],NA())</f>
        <v>#N/A</v>
      </c>
      <c r="AC863" s="11" t="e">
        <f>IF(AND(テーブル1[[#This Row],[設定項目]]&lt;設定!$F$8,テーブル1[[#This Row],[設定項目]]&lt;&gt;""),テーブル1[[#This Row],[val_J]],NA())</f>
        <v>#N/A</v>
      </c>
      <c r="AD863" s="11" t="e">
        <f>IF(AND(テーブル1[[#This Row],[設定項目]]&lt;設定!$F$8,テーブル1[[#This Row],[設定項目]]&lt;&gt;""),テーブル1[[#This Row],[val_K]],NA())</f>
        <v>#N/A</v>
      </c>
      <c r="AE863" s="11">
        <f>IF(AND('グラフ(cCa-P)'!$I$11="ON",テーブル1[[#This Row],[ラベル表示]]=TRUE),テーブル1[[#This Row],[名前]],"")</f>
        <v>0</v>
      </c>
      <c r="AF863" s="11">
        <f>IF(AND('グラフ(PTH-cCa,P)'!$I$31="ON",テーブル1[[#This Row],[ラベル表示]]=TRUE),テーブル1[[#This Row],[名前]],"")</f>
        <v>0</v>
      </c>
      <c r="AG863" s="11">
        <f>IF(AND('グラフ(PTH-cCa,P)'!$Y$31="ON",テーブル1[[#This Row],[ラベル表示]]=TRUE),テーブル1[[#This Row],[名前]],"")</f>
        <v>0</v>
      </c>
      <c r="AH863" s="76">
        <f t="shared" si="27"/>
        <v>0</v>
      </c>
    </row>
    <row r="864" spans="2:34" ht="20.399999999999999" customHeight="1" x14ac:dyDescent="0.45">
      <c r="B864" s="129" t="b">
        <v>1</v>
      </c>
      <c r="C864" s="88">
        <f t="shared" si="26"/>
        <v>860</v>
      </c>
      <c r="D864" s="144"/>
      <c r="E864" s="8"/>
      <c r="F864" s="8"/>
      <c r="G864" s="8"/>
      <c r="H864" s="8"/>
      <c r="I864" s="8"/>
      <c r="J864" s="8"/>
      <c r="K864" s="136" t="str">
        <f>テーブル1[[#This Row],[cCa(mg/dL) '[自動計算']_グラフ表示用]]</f>
        <v/>
      </c>
      <c r="L864" s="8"/>
      <c r="M864" s="8"/>
      <c r="N864" s="59"/>
      <c r="O8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4" s="130" t="e">
        <f>IF(AND(テーブル1[[#This Row],[cCa(mg/dL) '[自動計算']_グラフ表示用]]&lt;&gt;"",テーブル1[[#This Row],[ラベル表示]]=TRUE),テーブル1[[#This Row],[cCa(mg/dL) '[自動計算']_グラフ表示用]],NA())</f>
        <v>#N/A</v>
      </c>
      <c r="Q864" s="130" t="e">
        <f>IF(AND(テーブル1[[#This Row],[P(mg/dL)]]&lt;&gt;"",テーブル1[[#This Row],[ラベル表示]]=TRUE),テーブル1[[#This Row],[P(mg/dL)]],NA())</f>
        <v>#N/A</v>
      </c>
      <c r="R864" s="130" t="e">
        <f>IF(AND(テーブル1[[#This Row],[設定項目]]&lt;&gt;"",テーブル1[[#This Row],[ラベル表示]]=TRUE),テーブル1[[#This Row],[設定項目]],NA())</f>
        <v>#N/A</v>
      </c>
      <c r="S864" s="58" t="e">
        <f>IF(テーブル1[[#This Row],[設定項目]]&gt;=設定!$D$13,テーブル1[[#This Row],[val_J]],NA())</f>
        <v>#N/A</v>
      </c>
      <c r="T864" s="11" t="e">
        <f>IF(テーブル1[[#This Row],[設定項目]]&gt;=設定!$D$13,テーブル1[[#This Row],[val_K]],NA())</f>
        <v>#N/A</v>
      </c>
      <c r="U864" s="11" t="e">
        <f>IF(AND(テーブル1[[#This Row],[設定項目]]&lt;設定!$D$13,テーブル1[[#This Row],[設定項目]]&gt;=設定!$D$12),テーブル1[[#This Row],[val_J]],NA())</f>
        <v>#N/A</v>
      </c>
      <c r="V864" s="11" t="e">
        <f>IF(AND(テーブル1[[#This Row],[設定項目]]&lt;設定!$D$13,テーブル1[[#This Row],[設定項目]]&gt;=設定!$D$12),テーブル1[[#This Row],[val_K]],NA())</f>
        <v>#N/A</v>
      </c>
      <c r="W864" s="11" t="e">
        <f>IF(AND(テーブル1[[#This Row],[設定項目]]&lt;設定!$D$12,テーブル1[[#This Row],[設定項目]]&gt;=設定!$D$11),テーブル1[[#This Row],[val_J]],NA())</f>
        <v>#N/A</v>
      </c>
      <c r="X864" s="11" t="e">
        <f>IF(AND(テーブル1[[#This Row],[設定項目]]&lt;設定!$D$12,テーブル1[[#This Row],[設定項目]]&gt;=設定!$D$11),テーブル1[[#This Row],[val_K]],NA())</f>
        <v>#N/A</v>
      </c>
      <c r="Y864" s="11" t="e">
        <f>IF(AND(テーブル1[[#This Row],[設定項目]]&lt;設定!$D$11,テーブル1[[#This Row],[設定項目]]&gt;=設定!$D$10),テーブル1[[#This Row],[val_J]],NA())</f>
        <v>#N/A</v>
      </c>
      <c r="Z864" s="11" t="e">
        <f>IF(AND(テーブル1[[#This Row],[設定項目]]&lt;設定!$D$11,テーブル1[[#This Row],[設定項目]]&gt;=設定!$D$10),テーブル1[[#This Row],[val_K]],NA())</f>
        <v>#N/A</v>
      </c>
      <c r="AA864" s="11" t="e">
        <f>IF(AND(テーブル1[[#This Row],[設定項目]]&lt;設定!$D$10,テーブル1[[#This Row],[設定項目]]&gt;=設定!$D$9),テーブル1[[#This Row],[val_J]],NA())</f>
        <v>#N/A</v>
      </c>
      <c r="AB864" s="11" t="e">
        <f>IF(AND(テーブル1[[#This Row],[設定項目]]&lt;設定!$D$10,テーブル1[[#This Row],[設定項目]]&gt;=設定!$D$9),テーブル1[[#This Row],[val_K]],NA())</f>
        <v>#N/A</v>
      </c>
      <c r="AC864" s="11" t="e">
        <f>IF(AND(テーブル1[[#This Row],[設定項目]]&lt;設定!$F$8,テーブル1[[#This Row],[設定項目]]&lt;&gt;""),テーブル1[[#This Row],[val_J]],NA())</f>
        <v>#N/A</v>
      </c>
      <c r="AD864" s="11" t="e">
        <f>IF(AND(テーブル1[[#This Row],[設定項目]]&lt;設定!$F$8,テーブル1[[#This Row],[設定項目]]&lt;&gt;""),テーブル1[[#This Row],[val_K]],NA())</f>
        <v>#N/A</v>
      </c>
      <c r="AE864" s="11">
        <f>IF(AND('グラフ(cCa-P)'!$I$11="ON",テーブル1[[#This Row],[ラベル表示]]=TRUE),テーブル1[[#This Row],[名前]],"")</f>
        <v>0</v>
      </c>
      <c r="AF864" s="11">
        <f>IF(AND('グラフ(PTH-cCa,P)'!$I$31="ON",テーブル1[[#This Row],[ラベル表示]]=TRUE),テーブル1[[#This Row],[名前]],"")</f>
        <v>0</v>
      </c>
      <c r="AG864" s="11">
        <f>IF(AND('グラフ(PTH-cCa,P)'!$Y$31="ON",テーブル1[[#This Row],[ラベル表示]]=TRUE),テーブル1[[#This Row],[名前]],"")</f>
        <v>0</v>
      </c>
      <c r="AH864" s="76">
        <f t="shared" si="27"/>
        <v>0</v>
      </c>
    </row>
    <row r="865" spans="2:34" ht="20.399999999999999" customHeight="1" x14ac:dyDescent="0.45">
      <c r="B865" s="129" t="b">
        <v>1</v>
      </c>
      <c r="C865" s="88">
        <f t="shared" si="26"/>
        <v>861</v>
      </c>
      <c r="D865" s="144"/>
      <c r="E865" s="8"/>
      <c r="F865" s="8"/>
      <c r="G865" s="8"/>
      <c r="H865" s="8"/>
      <c r="I865" s="8"/>
      <c r="J865" s="8"/>
      <c r="K865" s="136" t="str">
        <f>テーブル1[[#This Row],[cCa(mg/dL) '[自動計算']_グラフ表示用]]</f>
        <v/>
      </c>
      <c r="L865" s="8"/>
      <c r="M865" s="8"/>
      <c r="N865" s="59"/>
      <c r="O8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5" s="130" t="e">
        <f>IF(AND(テーブル1[[#This Row],[cCa(mg/dL) '[自動計算']_グラフ表示用]]&lt;&gt;"",テーブル1[[#This Row],[ラベル表示]]=TRUE),テーブル1[[#This Row],[cCa(mg/dL) '[自動計算']_グラフ表示用]],NA())</f>
        <v>#N/A</v>
      </c>
      <c r="Q865" s="130" t="e">
        <f>IF(AND(テーブル1[[#This Row],[P(mg/dL)]]&lt;&gt;"",テーブル1[[#This Row],[ラベル表示]]=TRUE),テーブル1[[#This Row],[P(mg/dL)]],NA())</f>
        <v>#N/A</v>
      </c>
      <c r="R865" s="130" t="e">
        <f>IF(AND(テーブル1[[#This Row],[設定項目]]&lt;&gt;"",テーブル1[[#This Row],[ラベル表示]]=TRUE),テーブル1[[#This Row],[設定項目]],NA())</f>
        <v>#N/A</v>
      </c>
      <c r="S865" s="58" t="e">
        <f>IF(テーブル1[[#This Row],[設定項目]]&gt;=設定!$D$13,テーブル1[[#This Row],[val_J]],NA())</f>
        <v>#N/A</v>
      </c>
      <c r="T865" s="11" t="e">
        <f>IF(テーブル1[[#This Row],[設定項目]]&gt;=設定!$D$13,テーブル1[[#This Row],[val_K]],NA())</f>
        <v>#N/A</v>
      </c>
      <c r="U865" s="11" t="e">
        <f>IF(AND(テーブル1[[#This Row],[設定項目]]&lt;設定!$D$13,テーブル1[[#This Row],[設定項目]]&gt;=設定!$D$12),テーブル1[[#This Row],[val_J]],NA())</f>
        <v>#N/A</v>
      </c>
      <c r="V865" s="11" t="e">
        <f>IF(AND(テーブル1[[#This Row],[設定項目]]&lt;設定!$D$13,テーブル1[[#This Row],[設定項目]]&gt;=設定!$D$12),テーブル1[[#This Row],[val_K]],NA())</f>
        <v>#N/A</v>
      </c>
      <c r="W865" s="11" t="e">
        <f>IF(AND(テーブル1[[#This Row],[設定項目]]&lt;設定!$D$12,テーブル1[[#This Row],[設定項目]]&gt;=設定!$D$11),テーブル1[[#This Row],[val_J]],NA())</f>
        <v>#N/A</v>
      </c>
      <c r="X865" s="11" t="e">
        <f>IF(AND(テーブル1[[#This Row],[設定項目]]&lt;設定!$D$12,テーブル1[[#This Row],[設定項目]]&gt;=設定!$D$11),テーブル1[[#This Row],[val_K]],NA())</f>
        <v>#N/A</v>
      </c>
      <c r="Y865" s="11" t="e">
        <f>IF(AND(テーブル1[[#This Row],[設定項目]]&lt;設定!$D$11,テーブル1[[#This Row],[設定項目]]&gt;=設定!$D$10),テーブル1[[#This Row],[val_J]],NA())</f>
        <v>#N/A</v>
      </c>
      <c r="Z865" s="11" t="e">
        <f>IF(AND(テーブル1[[#This Row],[設定項目]]&lt;設定!$D$11,テーブル1[[#This Row],[設定項目]]&gt;=設定!$D$10),テーブル1[[#This Row],[val_K]],NA())</f>
        <v>#N/A</v>
      </c>
      <c r="AA865" s="11" t="e">
        <f>IF(AND(テーブル1[[#This Row],[設定項目]]&lt;設定!$D$10,テーブル1[[#This Row],[設定項目]]&gt;=設定!$D$9),テーブル1[[#This Row],[val_J]],NA())</f>
        <v>#N/A</v>
      </c>
      <c r="AB865" s="11" t="e">
        <f>IF(AND(テーブル1[[#This Row],[設定項目]]&lt;設定!$D$10,テーブル1[[#This Row],[設定項目]]&gt;=設定!$D$9),テーブル1[[#This Row],[val_K]],NA())</f>
        <v>#N/A</v>
      </c>
      <c r="AC865" s="11" t="e">
        <f>IF(AND(テーブル1[[#This Row],[設定項目]]&lt;設定!$F$8,テーブル1[[#This Row],[設定項目]]&lt;&gt;""),テーブル1[[#This Row],[val_J]],NA())</f>
        <v>#N/A</v>
      </c>
      <c r="AD865" s="11" t="e">
        <f>IF(AND(テーブル1[[#This Row],[設定項目]]&lt;設定!$F$8,テーブル1[[#This Row],[設定項目]]&lt;&gt;""),テーブル1[[#This Row],[val_K]],NA())</f>
        <v>#N/A</v>
      </c>
      <c r="AE865" s="11">
        <f>IF(AND('グラフ(cCa-P)'!$I$11="ON",テーブル1[[#This Row],[ラベル表示]]=TRUE),テーブル1[[#This Row],[名前]],"")</f>
        <v>0</v>
      </c>
      <c r="AF865" s="11">
        <f>IF(AND('グラフ(PTH-cCa,P)'!$I$31="ON",テーブル1[[#This Row],[ラベル表示]]=TRUE),テーブル1[[#This Row],[名前]],"")</f>
        <v>0</v>
      </c>
      <c r="AG865" s="11">
        <f>IF(AND('グラフ(PTH-cCa,P)'!$Y$31="ON",テーブル1[[#This Row],[ラベル表示]]=TRUE),テーブル1[[#This Row],[名前]],"")</f>
        <v>0</v>
      </c>
      <c r="AH865" s="76">
        <f t="shared" si="27"/>
        <v>0</v>
      </c>
    </row>
    <row r="866" spans="2:34" ht="20.399999999999999" customHeight="1" x14ac:dyDescent="0.45">
      <c r="B866" s="129" t="b">
        <v>1</v>
      </c>
      <c r="C866" s="88">
        <f t="shared" si="26"/>
        <v>862</v>
      </c>
      <c r="D866" s="144"/>
      <c r="E866" s="8"/>
      <c r="F866" s="8"/>
      <c r="G866" s="8"/>
      <c r="H866" s="8"/>
      <c r="I866" s="8"/>
      <c r="J866" s="8"/>
      <c r="K866" s="136" t="str">
        <f>テーブル1[[#This Row],[cCa(mg/dL) '[自動計算']_グラフ表示用]]</f>
        <v/>
      </c>
      <c r="L866" s="8"/>
      <c r="M866" s="8"/>
      <c r="N866" s="59"/>
      <c r="O8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6" s="130" t="e">
        <f>IF(AND(テーブル1[[#This Row],[cCa(mg/dL) '[自動計算']_グラフ表示用]]&lt;&gt;"",テーブル1[[#This Row],[ラベル表示]]=TRUE),テーブル1[[#This Row],[cCa(mg/dL) '[自動計算']_グラフ表示用]],NA())</f>
        <v>#N/A</v>
      </c>
      <c r="Q866" s="130" t="e">
        <f>IF(AND(テーブル1[[#This Row],[P(mg/dL)]]&lt;&gt;"",テーブル1[[#This Row],[ラベル表示]]=TRUE),テーブル1[[#This Row],[P(mg/dL)]],NA())</f>
        <v>#N/A</v>
      </c>
      <c r="R866" s="130" t="e">
        <f>IF(AND(テーブル1[[#This Row],[設定項目]]&lt;&gt;"",テーブル1[[#This Row],[ラベル表示]]=TRUE),テーブル1[[#This Row],[設定項目]],NA())</f>
        <v>#N/A</v>
      </c>
      <c r="S866" s="58" t="e">
        <f>IF(テーブル1[[#This Row],[設定項目]]&gt;=設定!$D$13,テーブル1[[#This Row],[val_J]],NA())</f>
        <v>#N/A</v>
      </c>
      <c r="T866" s="11" t="e">
        <f>IF(テーブル1[[#This Row],[設定項目]]&gt;=設定!$D$13,テーブル1[[#This Row],[val_K]],NA())</f>
        <v>#N/A</v>
      </c>
      <c r="U866" s="11" t="e">
        <f>IF(AND(テーブル1[[#This Row],[設定項目]]&lt;設定!$D$13,テーブル1[[#This Row],[設定項目]]&gt;=設定!$D$12),テーブル1[[#This Row],[val_J]],NA())</f>
        <v>#N/A</v>
      </c>
      <c r="V866" s="11" t="e">
        <f>IF(AND(テーブル1[[#This Row],[設定項目]]&lt;設定!$D$13,テーブル1[[#This Row],[設定項目]]&gt;=設定!$D$12),テーブル1[[#This Row],[val_K]],NA())</f>
        <v>#N/A</v>
      </c>
      <c r="W866" s="11" t="e">
        <f>IF(AND(テーブル1[[#This Row],[設定項目]]&lt;設定!$D$12,テーブル1[[#This Row],[設定項目]]&gt;=設定!$D$11),テーブル1[[#This Row],[val_J]],NA())</f>
        <v>#N/A</v>
      </c>
      <c r="X866" s="11" t="e">
        <f>IF(AND(テーブル1[[#This Row],[設定項目]]&lt;設定!$D$12,テーブル1[[#This Row],[設定項目]]&gt;=設定!$D$11),テーブル1[[#This Row],[val_K]],NA())</f>
        <v>#N/A</v>
      </c>
      <c r="Y866" s="11" t="e">
        <f>IF(AND(テーブル1[[#This Row],[設定項目]]&lt;設定!$D$11,テーブル1[[#This Row],[設定項目]]&gt;=設定!$D$10),テーブル1[[#This Row],[val_J]],NA())</f>
        <v>#N/A</v>
      </c>
      <c r="Z866" s="11" t="e">
        <f>IF(AND(テーブル1[[#This Row],[設定項目]]&lt;設定!$D$11,テーブル1[[#This Row],[設定項目]]&gt;=設定!$D$10),テーブル1[[#This Row],[val_K]],NA())</f>
        <v>#N/A</v>
      </c>
      <c r="AA866" s="11" t="e">
        <f>IF(AND(テーブル1[[#This Row],[設定項目]]&lt;設定!$D$10,テーブル1[[#This Row],[設定項目]]&gt;=設定!$D$9),テーブル1[[#This Row],[val_J]],NA())</f>
        <v>#N/A</v>
      </c>
      <c r="AB866" s="11" t="e">
        <f>IF(AND(テーブル1[[#This Row],[設定項目]]&lt;設定!$D$10,テーブル1[[#This Row],[設定項目]]&gt;=設定!$D$9),テーブル1[[#This Row],[val_K]],NA())</f>
        <v>#N/A</v>
      </c>
      <c r="AC866" s="11" t="e">
        <f>IF(AND(テーブル1[[#This Row],[設定項目]]&lt;設定!$F$8,テーブル1[[#This Row],[設定項目]]&lt;&gt;""),テーブル1[[#This Row],[val_J]],NA())</f>
        <v>#N/A</v>
      </c>
      <c r="AD866" s="11" t="e">
        <f>IF(AND(テーブル1[[#This Row],[設定項目]]&lt;設定!$F$8,テーブル1[[#This Row],[設定項目]]&lt;&gt;""),テーブル1[[#This Row],[val_K]],NA())</f>
        <v>#N/A</v>
      </c>
      <c r="AE866" s="11">
        <f>IF(AND('グラフ(cCa-P)'!$I$11="ON",テーブル1[[#This Row],[ラベル表示]]=TRUE),テーブル1[[#This Row],[名前]],"")</f>
        <v>0</v>
      </c>
      <c r="AF866" s="11">
        <f>IF(AND('グラフ(PTH-cCa,P)'!$I$31="ON",テーブル1[[#This Row],[ラベル表示]]=TRUE),テーブル1[[#This Row],[名前]],"")</f>
        <v>0</v>
      </c>
      <c r="AG866" s="11">
        <f>IF(AND('グラフ(PTH-cCa,P)'!$Y$31="ON",テーブル1[[#This Row],[ラベル表示]]=TRUE),テーブル1[[#This Row],[名前]],"")</f>
        <v>0</v>
      </c>
      <c r="AH866" s="76">
        <f t="shared" si="27"/>
        <v>0</v>
      </c>
    </row>
    <row r="867" spans="2:34" ht="20.399999999999999" customHeight="1" x14ac:dyDescent="0.45">
      <c r="B867" s="129" t="b">
        <v>1</v>
      </c>
      <c r="C867" s="88">
        <f t="shared" si="26"/>
        <v>863</v>
      </c>
      <c r="D867" s="144"/>
      <c r="E867" s="8"/>
      <c r="F867" s="8"/>
      <c r="G867" s="8"/>
      <c r="H867" s="8"/>
      <c r="I867" s="8"/>
      <c r="J867" s="8"/>
      <c r="K867" s="136" t="str">
        <f>テーブル1[[#This Row],[cCa(mg/dL) '[自動計算']_グラフ表示用]]</f>
        <v/>
      </c>
      <c r="L867" s="8"/>
      <c r="M867" s="8"/>
      <c r="N867" s="59"/>
      <c r="O8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7" s="130" t="e">
        <f>IF(AND(テーブル1[[#This Row],[cCa(mg/dL) '[自動計算']_グラフ表示用]]&lt;&gt;"",テーブル1[[#This Row],[ラベル表示]]=TRUE),テーブル1[[#This Row],[cCa(mg/dL) '[自動計算']_グラフ表示用]],NA())</f>
        <v>#N/A</v>
      </c>
      <c r="Q867" s="130" t="e">
        <f>IF(AND(テーブル1[[#This Row],[P(mg/dL)]]&lt;&gt;"",テーブル1[[#This Row],[ラベル表示]]=TRUE),テーブル1[[#This Row],[P(mg/dL)]],NA())</f>
        <v>#N/A</v>
      </c>
      <c r="R867" s="130" t="e">
        <f>IF(AND(テーブル1[[#This Row],[設定項目]]&lt;&gt;"",テーブル1[[#This Row],[ラベル表示]]=TRUE),テーブル1[[#This Row],[設定項目]],NA())</f>
        <v>#N/A</v>
      </c>
      <c r="S867" s="58" t="e">
        <f>IF(テーブル1[[#This Row],[設定項目]]&gt;=設定!$D$13,テーブル1[[#This Row],[val_J]],NA())</f>
        <v>#N/A</v>
      </c>
      <c r="T867" s="11" t="e">
        <f>IF(テーブル1[[#This Row],[設定項目]]&gt;=設定!$D$13,テーブル1[[#This Row],[val_K]],NA())</f>
        <v>#N/A</v>
      </c>
      <c r="U867" s="11" t="e">
        <f>IF(AND(テーブル1[[#This Row],[設定項目]]&lt;設定!$D$13,テーブル1[[#This Row],[設定項目]]&gt;=設定!$D$12),テーブル1[[#This Row],[val_J]],NA())</f>
        <v>#N/A</v>
      </c>
      <c r="V867" s="11" t="e">
        <f>IF(AND(テーブル1[[#This Row],[設定項目]]&lt;設定!$D$13,テーブル1[[#This Row],[設定項目]]&gt;=設定!$D$12),テーブル1[[#This Row],[val_K]],NA())</f>
        <v>#N/A</v>
      </c>
      <c r="W867" s="11" t="e">
        <f>IF(AND(テーブル1[[#This Row],[設定項目]]&lt;設定!$D$12,テーブル1[[#This Row],[設定項目]]&gt;=設定!$D$11),テーブル1[[#This Row],[val_J]],NA())</f>
        <v>#N/A</v>
      </c>
      <c r="X867" s="11" t="e">
        <f>IF(AND(テーブル1[[#This Row],[設定項目]]&lt;設定!$D$12,テーブル1[[#This Row],[設定項目]]&gt;=設定!$D$11),テーブル1[[#This Row],[val_K]],NA())</f>
        <v>#N/A</v>
      </c>
      <c r="Y867" s="11" t="e">
        <f>IF(AND(テーブル1[[#This Row],[設定項目]]&lt;設定!$D$11,テーブル1[[#This Row],[設定項目]]&gt;=設定!$D$10),テーブル1[[#This Row],[val_J]],NA())</f>
        <v>#N/A</v>
      </c>
      <c r="Z867" s="11" t="e">
        <f>IF(AND(テーブル1[[#This Row],[設定項目]]&lt;設定!$D$11,テーブル1[[#This Row],[設定項目]]&gt;=設定!$D$10),テーブル1[[#This Row],[val_K]],NA())</f>
        <v>#N/A</v>
      </c>
      <c r="AA867" s="11" t="e">
        <f>IF(AND(テーブル1[[#This Row],[設定項目]]&lt;設定!$D$10,テーブル1[[#This Row],[設定項目]]&gt;=設定!$D$9),テーブル1[[#This Row],[val_J]],NA())</f>
        <v>#N/A</v>
      </c>
      <c r="AB867" s="11" t="e">
        <f>IF(AND(テーブル1[[#This Row],[設定項目]]&lt;設定!$D$10,テーブル1[[#This Row],[設定項目]]&gt;=設定!$D$9),テーブル1[[#This Row],[val_K]],NA())</f>
        <v>#N/A</v>
      </c>
      <c r="AC867" s="11" t="e">
        <f>IF(AND(テーブル1[[#This Row],[設定項目]]&lt;設定!$F$8,テーブル1[[#This Row],[設定項目]]&lt;&gt;""),テーブル1[[#This Row],[val_J]],NA())</f>
        <v>#N/A</v>
      </c>
      <c r="AD867" s="11" t="e">
        <f>IF(AND(テーブル1[[#This Row],[設定項目]]&lt;設定!$F$8,テーブル1[[#This Row],[設定項目]]&lt;&gt;""),テーブル1[[#This Row],[val_K]],NA())</f>
        <v>#N/A</v>
      </c>
      <c r="AE867" s="11">
        <f>IF(AND('グラフ(cCa-P)'!$I$11="ON",テーブル1[[#This Row],[ラベル表示]]=TRUE),テーブル1[[#This Row],[名前]],"")</f>
        <v>0</v>
      </c>
      <c r="AF867" s="11">
        <f>IF(AND('グラフ(PTH-cCa,P)'!$I$31="ON",テーブル1[[#This Row],[ラベル表示]]=TRUE),テーブル1[[#This Row],[名前]],"")</f>
        <v>0</v>
      </c>
      <c r="AG867" s="11">
        <f>IF(AND('グラフ(PTH-cCa,P)'!$Y$31="ON",テーブル1[[#This Row],[ラベル表示]]=TRUE),テーブル1[[#This Row],[名前]],"")</f>
        <v>0</v>
      </c>
      <c r="AH867" s="76">
        <f t="shared" si="27"/>
        <v>0</v>
      </c>
    </row>
    <row r="868" spans="2:34" ht="20.399999999999999" customHeight="1" x14ac:dyDescent="0.45">
      <c r="B868" s="129" t="b">
        <v>1</v>
      </c>
      <c r="C868" s="88">
        <f t="shared" si="26"/>
        <v>864</v>
      </c>
      <c r="D868" s="144"/>
      <c r="E868" s="8"/>
      <c r="F868" s="8"/>
      <c r="G868" s="8"/>
      <c r="H868" s="8"/>
      <c r="I868" s="8"/>
      <c r="J868" s="8"/>
      <c r="K868" s="136" t="str">
        <f>テーブル1[[#This Row],[cCa(mg/dL) '[自動計算']_グラフ表示用]]</f>
        <v/>
      </c>
      <c r="L868" s="8"/>
      <c r="M868" s="8"/>
      <c r="N868" s="59"/>
      <c r="O8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8" s="130" t="e">
        <f>IF(AND(テーブル1[[#This Row],[cCa(mg/dL) '[自動計算']_グラフ表示用]]&lt;&gt;"",テーブル1[[#This Row],[ラベル表示]]=TRUE),テーブル1[[#This Row],[cCa(mg/dL) '[自動計算']_グラフ表示用]],NA())</f>
        <v>#N/A</v>
      </c>
      <c r="Q868" s="130" t="e">
        <f>IF(AND(テーブル1[[#This Row],[P(mg/dL)]]&lt;&gt;"",テーブル1[[#This Row],[ラベル表示]]=TRUE),テーブル1[[#This Row],[P(mg/dL)]],NA())</f>
        <v>#N/A</v>
      </c>
      <c r="R868" s="130" t="e">
        <f>IF(AND(テーブル1[[#This Row],[設定項目]]&lt;&gt;"",テーブル1[[#This Row],[ラベル表示]]=TRUE),テーブル1[[#This Row],[設定項目]],NA())</f>
        <v>#N/A</v>
      </c>
      <c r="S868" s="58" t="e">
        <f>IF(テーブル1[[#This Row],[設定項目]]&gt;=設定!$D$13,テーブル1[[#This Row],[val_J]],NA())</f>
        <v>#N/A</v>
      </c>
      <c r="T868" s="11" t="e">
        <f>IF(テーブル1[[#This Row],[設定項目]]&gt;=設定!$D$13,テーブル1[[#This Row],[val_K]],NA())</f>
        <v>#N/A</v>
      </c>
      <c r="U868" s="11" t="e">
        <f>IF(AND(テーブル1[[#This Row],[設定項目]]&lt;設定!$D$13,テーブル1[[#This Row],[設定項目]]&gt;=設定!$D$12),テーブル1[[#This Row],[val_J]],NA())</f>
        <v>#N/A</v>
      </c>
      <c r="V868" s="11" t="e">
        <f>IF(AND(テーブル1[[#This Row],[設定項目]]&lt;設定!$D$13,テーブル1[[#This Row],[設定項目]]&gt;=設定!$D$12),テーブル1[[#This Row],[val_K]],NA())</f>
        <v>#N/A</v>
      </c>
      <c r="W868" s="11" t="e">
        <f>IF(AND(テーブル1[[#This Row],[設定項目]]&lt;設定!$D$12,テーブル1[[#This Row],[設定項目]]&gt;=設定!$D$11),テーブル1[[#This Row],[val_J]],NA())</f>
        <v>#N/A</v>
      </c>
      <c r="X868" s="11" t="e">
        <f>IF(AND(テーブル1[[#This Row],[設定項目]]&lt;設定!$D$12,テーブル1[[#This Row],[設定項目]]&gt;=設定!$D$11),テーブル1[[#This Row],[val_K]],NA())</f>
        <v>#N/A</v>
      </c>
      <c r="Y868" s="11" t="e">
        <f>IF(AND(テーブル1[[#This Row],[設定項目]]&lt;設定!$D$11,テーブル1[[#This Row],[設定項目]]&gt;=設定!$D$10),テーブル1[[#This Row],[val_J]],NA())</f>
        <v>#N/A</v>
      </c>
      <c r="Z868" s="11" t="e">
        <f>IF(AND(テーブル1[[#This Row],[設定項目]]&lt;設定!$D$11,テーブル1[[#This Row],[設定項目]]&gt;=設定!$D$10),テーブル1[[#This Row],[val_K]],NA())</f>
        <v>#N/A</v>
      </c>
      <c r="AA868" s="11" t="e">
        <f>IF(AND(テーブル1[[#This Row],[設定項目]]&lt;設定!$D$10,テーブル1[[#This Row],[設定項目]]&gt;=設定!$D$9),テーブル1[[#This Row],[val_J]],NA())</f>
        <v>#N/A</v>
      </c>
      <c r="AB868" s="11" t="e">
        <f>IF(AND(テーブル1[[#This Row],[設定項目]]&lt;設定!$D$10,テーブル1[[#This Row],[設定項目]]&gt;=設定!$D$9),テーブル1[[#This Row],[val_K]],NA())</f>
        <v>#N/A</v>
      </c>
      <c r="AC868" s="11" t="e">
        <f>IF(AND(テーブル1[[#This Row],[設定項目]]&lt;設定!$F$8,テーブル1[[#This Row],[設定項目]]&lt;&gt;""),テーブル1[[#This Row],[val_J]],NA())</f>
        <v>#N/A</v>
      </c>
      <c r="AD868" s="11" t="e">
        <f>IF(AND(テーブル1[[#This Row],[設定項目]]&lt;設定!$F$8,テーブル1[[#This Row],[設定項目]]&lt;&gt;""),テーブル1[[#This Row],[val_K]],NA())</f>
        <v>#N/A</v>
      </c>
      <c r="AE868" s="11">
        <f>IF(AND('グラフ(cCa-P)'!$I$11="ON",テーブル1[[#This Row],[ラベル表示]]=TRUE),テーブル1[[#This Row],[名前]],"")</f>
        <v>0</v>
      </c>
      <c r="AF868" s="11">
        <f>IF(AND('グラフ(PTH-cCa,P)'!$I$31="ON",テーブル1[[#This Row],[ラベル表示]]=TRUE),テーブル1[[#This Row],[名前]],"")</f>
        <v>0</v>
      </c>
      <c r="AG868" s="11">
        <f>IF(AND('グラフ(PTH-cCa,P)'!$Y$31="ON",テーブル1[[#This Row],[ラベル表示]]=TRUE),テーブル1[[#This Row],[名前]],"")</f>
        <v>0</v>
      </c>
      <c r="AH868" s="76">
        <f t="shared" si="27"/>
        <v>0</v>
      </c>
    </row>
    <row r="869" spans="2:34" ht="20.399999999999999" customHeight="1" x14ac:dyDescent="0.45">
      <c r="B869" s="129" t="b">
        <v>1</v>
      </c>
      <c r="C869" s="88">
        <f t="shared" si="26"/>
        <v>865</v>
      </c>
      <c r="D869" s="144"/>
      <c r="E869" s="8"/>
      <c r="F869" s="8"/>
      <c r="G869" s="8"/>
      <c r="H869" s="8"/>
      <c r="I869" s="8"/>
      <c r="J869" s="8"/>
      <c r="K869" s="136" t="str">
        <f>テーブル1[[#This Row],[cCa(mg/dL) '[自動計算']_グラフ表示用]]</f>
        <v/>
      </c>
      <c r="L869" s="8"/>
      <c r="M869" s="8"/>
      <c r="N869" s="59"/>
      <c r="O8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69" s="130" t="e">
        <f>IF(AND(テーブル1[[#This Row],[cCa(mg/dL) '[自動計算']_グラフ表示用]]&lt;&gt;"",テーブル1[[#This Row],[ラベル表示]]=TRUE),テーブル1[[#This Row],[cCa(mg/dL) '[自動計算']_グラフ表示用]],NA())</f>
        <v>#N/A</v>
      </c>
      <c r="Q869" s="130" t="e">
        <f>IF(AND(テーブル1[[#This Row],[P(mg/dL)]]&lt;&gt;"",テーブル1[[#This Row],[ラベル表示]]=TRUE),テーブル1[[#This Row],[P(mg/dL)]],NA())</f>
        <v>#N/A</v>
      </c>
      <c r="R869" s="130" t="e">
        <f>IF(AND(テーブル1[[#This Row],[設定項目]]&lt;&gt;"",テーブル1[[#This Row],[ラベル表示]]=TRUE),テーブル1[[#This Row],[設定項目]],NA())</f>
        <v>#N/A</v>
      </c>
      <c r="S869" s="58" t="e">
        <f>IF(テーブル1[[#This Row],[設定項目]]&gt;=設定!$D$13,テーブル1[[#This Row],[val_J]],NA())</f>
        <v>#N/A</v>
      </c>
      <c r="T869" s="11" t="e">
        <f>IF(テーブル1[[#This Row],[設定項目]]&gt;=設定!$D$13,テーブル1[[#This Row],[val_K]],NA())</f>
        <v>#N/A</v>
      </c>
      <c r="U869" s="11" t="e">
        <f>IF(AND(テーブル1[[#This Row],[設定項目]]&lt;設定!$D$13,テーブル1[[#This Row],[設定項目]]&gt;=設定!$D$12),テーブル1[[#This Row],[val_J]],NA())</f>
        <v>#N/A</v>
      </c>
      <c r="V869" s="11" t="e">
        <f>IF(AND(テーブル1[[#This Row],[設定項目]]&lt;設定!$D$13,テーブル1[[#This Row],[設定項目]]&gt;=設定!$D$12),テーブル1[[#This Row],[val_K]],NA())</f>
        <v>#N/A</v>
      </c>
      <c r="W869" s="11" t="e">
        <f>IF(AND(テーブル1[[#This Row],[設定項目]]&lt;設定!$D$12,テーブル1[[#This Row],[設定項目]]&gt;=設定!$D$11),テーブル1[[#This Row],[val_J]],NA())</f>
        <v>#N/A</v>
      </c>
      <c r="X869" s="11" t="e">
        <f>IF(AND(テーブル1[[#This Row],[設定項目]]&lt;設定!$D$12,テーブル1[[#This Row],[設定項目]]&gt;=設定!$D$11),テーブル1[[#This Row],[val_K]],NA())</f>
        <v>#N/A</v>
      </c>
      <c r="Y869" s="11" t="e">
        <f>IF(AND(テーブル1[[#This Row],[設定項目]]&lt;設定!$D$11,テーブル1[[#This Row],[設定項目]]&gt;=設定!$D$10),テーブル1[[#This Row],[val_J]],NA())</f>
        <v>#N/A</v>
      </c>
      <c r="Z869" s="11" t="e">
        <f>IF(AND(テーブル1[[#This Row],[設定項目]]&lt;設定!$D$11,テーブル1[[#This Row],[設定項目]]&gt;=設定!$D$10),テーブル1[[#This Row],[val_K]],NA())</f>
        <v>#N/A</v>
      </c>
      <c r="AA869" s="11" t="e">
        <f>IF(AND(テーブル1[[#This Row],[設定項目]]&lt;設定!$D$10,テーブル1[[#This Row],[設定項目]]&gt;=設定!$D$9),テーブル1[[#This Row],[val_J]],NA())</f>
        <v>#N/A</v>
      </c>
      <c r="AB869" s="11" t="e">
        <f>IF(AND(テーブル1[[#This Row],[設定項目]]&lt;設定!$D$10,テーブル1[[#This Row],[設定項目]]&gt;=設定!$D$9),テーブル1[[#This Row],[val_K]],NA())</f>
        <v>#N/A</v>
      </c>
      <c r="AC869" s="11" t="e">
        <f>IF(AND(テーブル1[[#This Row],[設定項目]]&lt;設定!$F$8,テーブル1[[#This Row],[設定項目]]&lt;&gt;""),テーブル1[[#This Row],[val_J]],NA())</f>
        <v>#N/A</v>
      </c>
      <c r="AD869" s="11" t="e">
        <f>IF(AND(テーブル1[[#This Row],[設定項目]]&lt;設定!$F$8,テーブル1[[#This Row],[設定項目]]&lt;&gt;""),テーブル1[[#This Row],[val_K]],NA())</f>
        <v>#N/A</v>
      </c>
      <c r="AE869" s="11">
        <f>IF(AND('グラフ(cCa-P)'!$I$11="ON",テーブル1[[#This Row],[ラベル表示]]=TRUE),テーブル1[[#This Row],[名前]],"")</f>
        <v>0</v>
      </c>
      <c r="AF869" s="11">
        <f>IF(AND('グラフ(PTH-cCa,P)'!$I$31="ON",テーブル1[[#This Row],[ラベル表示]]=TRUE),テーブル1[[#This Row],[名前]],"")</f>
        <v>0</v>
      </c>
      <c r="AG869" s="11">
        <f>IF(AND('グラフ(PTH-cCa,P)'!$Y$31="ON",テーブル1[[#This Row],[ラベル表示]]=TRUE),テーブル1[[#This Row],[名前]],"")</f>
        <v>0</v>
      </c>
      <c r="AH869" s="76">
        <f t="shared" si="27"/>
        <v>0</v>
      </c>
    </row>
    <row r="870" spans="2:34" ht="20.399999999999999" customHeight="1" x14ac:dyDescent="0.45">
      <c r="B870" s="129" t="b">
        <v>1</v>
      </c>
      <c r="C870" s="88">
        <f t="shared" si="26"/>
        <v>866</v>
      </c>
      <c r="D870" s="144"/>
      <c r="E870" s="8"/>
      <c r="F870" s="8"/>
      <c r="G870" s="8"/>
      <c r="H870" s="8"/>
      <c r="I870" s="8"/>
      <c r="J870" s="8"/>
      <c r="K870" s="136" t="str">
        <f>テーブル1[[#This Row],[cCa(mg/dL) '[自動計算']_グラフ表示用]]</f>
        <v/>
      </c>
      <c r="L870" s="8"/>
      <c r="M870" s="8"/>
      <c r="N870" s="59"/>
      <c r="O8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0" s="130" t="e">
        <f>IF(AND(テーブル1[[#This Row],[cCa(mg/dL) '[自動計算']_グラフ表示用]]&lt;&gt;"",テーブル1[[#This Row],[ラベル表示]]=TRUE),テーブル1[[#This Row],[cCa(mg/dL) '[自動計算']_グラフ表示用]],NA())</f>
        <v>#N/A</v>
      </c>
      <c r="Q870" s="130" t="e">
        <f>IF(AND(テーブル1[[#This Row],[P(mg/dL)]]&lt;&gt;"",テーブル1[[#This Row],[ラベル表示]]=TRUE),テーブル1[[#This Row],[P(mg/dL)]],NA())</f>
        <v>#N/A</v>
      </c>
      <c r="R870" s="130" t="e">
        <f>IF(AND(テーブル1[[#This Row],[設定項目]]&lt;&gt;"",テーブル1[[#This Row],[ラベル表示]]=TRUE),テーブル1[[#This Row],[設定項目]],NA())</f>
        <v>#N/A</v>
      </c>
      <c r="S870" s="58" t="e">
        <f>IF(テーブル1[[#This Row],[設定項目]]&gt;=設定!$D$13,テーブル1[[#This Row],[val_J]],NA())</f>
        <v>#N/A</v>
      </c>
      <c r="T870" s="11" t="e">
        <f>IF(テーブル1[[#This Row],[設定項目]]&gt;=設定!$D$13,テーブル1[[#This Row],[val_K]],NA())</f>
        <v>#N/A</v>
      </c>
      <c r="U870" s="11" t="e">
        <f>IF(AND(テーブル1[[#This Row],[設定項目]]&lt;設定!$D$13,テーブル1[[#This Row],[設定項目]]&gt;=設定!$D$12),テーブル1[[#This Row],[val_J]],NA())</f>
        <v>#N/A</v>
      </c>
      <c r="V870" s="11" t="e">
        <f>IF(AND(テーブル1[[#This Row],[設定項目]]&lt;設定!$D$13,テーブル1[[#This Row],[設定項目]]&gt;=設定!$D$12),テーブル1[[#This Row],[val_K]],NA())</f>
        <v>#N/A</v>
      </c>
      <c r="W870" s="11" t="e">
        <f>IF(AND(テーブル1[[#This Row],[設定項目]]&lt;設定!$D$12,テーブル1[[#This Row],[設定項目]]&gt;=設定!$D$11),テーブル1[[#This Row],[val_J]],NA())</f>
        <v>#N/A</v>
      </c>
      <c r="X870" s="11" t="e">
        <f>IF(AND(テーブル1[[#This Row],[設定項目]]&lt;設定!$D$12,テーブル1[[#This Row],[設定項目]]&gt;=設定!$D$11),テーブル1[[#This Row],[val_K]],NA())</f>
        <v>#N/A</v>
      </c>
      <c r="Y870" s="11" t="e">
        <f>IF(AND(テーブル1[[#This Row],[設定項目]]&lt;設定!$D$11,テーブル1[[#This Row],[設定項目]]&gt;=設定!$D$10),テーブル1[[#This Row],[val_J]],NA())</f>
        <v>#N/A</v>
      </c>
      <c r="Z870" s="11" t="e">
        <f>IF(AND(テーブル1[[#This Row],[設定項目]]&lt;設定!$D$11,テーブル1[[#This Row],[設定項目]]&gt;=設定!$D$10),テーブル1[[#This Row],[val_K]],NA())</f>
        <v>#N/A</v>
      </c>
      <c r="AA870" s="11" t="e">
        <f>IF(AND(テーブル1[[#This Row],[設定項目]]&lt;設定!$D$10,テーブル1[[#This Row],[設定項目]]&gt;=設定!$D$9),テーブル1[[#This Row],[val_J]],NA())</f>
        <v>#N/A</v>
      </c>
      <c r="AB870" s="11" t="e">
        <f>IF(AND(テーブル1[[#This Row],[設定項目]]&lt;設定!$D$10,テーブル1[[#This Row],[設定項目]]&gt;=設定!$D$9),テーブル1[[#This Row],[val_K]],NA())</f>
        <v>#N/A</v>
      </c>
      <c r="AC870" s="11" t="e">
        <f>IF(AND(テーブル1[[#This Row],[設定項目]]&lt;設定!$F$8,テーブル1[[#This Row],[設定項目]]&lt;&gt;""),テーブル1[[#This Row],[val_J]],NA())</f>
        <v>#N/A</v>
      </c>
      <c r="AD870" s="11" t="e">
        <f>IF(AND(テーブル1[[#This Row],[設定項目]]&lt;設定!$F$8,テーブル1[[#This Row],[設定項目]]&lt;&gt;""),テーブル1[[#This Row],[val_K]],NA())</f>
        <v>#N/A</v>
      </c>
      <c r="AE870" s="11">
        <f>IF(AND('グラフ(cCa-P)'!$I$11="ON",テーブル1[[#This Row],[ラベル表示]]=TRUE),テーブル1[[#This Row],[名前]],"")</f>
        <v>0</v>
      </c>
      <c r="AF870" s="11">
        <f>IF(AND('グラフ(PTH-cCa,P)'!$I$31="ON",テーブル1[[#This Row],[ラベル表示]]=TRUE),テーブル1[[#This Row],[名前]],"")</f>
        <v>0</v>
      </c>
      <c r="AG870" s="11">
        <f>IF(AND('グラフ(PTH-cCa,P)'!$Y$31="ON",テーブル1[[#This Row],[ラベル表示]]=TRUE),テーブル1[[#This Row],[名前]],"")</f>
        <v>0</v>
      </c>
      <c r="AH870" s="76">
        <f t="shared" si="27"/>
        <v>0</v>
      </c>
    </row>
    <row r="871" spans="2:34" ht="20.399999999999999" customHeight="1" x14ac:dyDescent="0.45">
      <c r="B871" s="129" t="b">
        <v>1</v>
      </c>
      <c r="C871" s="88">
        <f t="shared" si="26"/>
        <v>867</v>
      </c>
      <c r="D871" s="144"/>
      <c r="E871" s="8"/>
      <c r="F871" s="8"/>
      <c r="G871" s="8"/>
      <c r="H871" s="8"/>
      <c r="I871" s="8"/>
      <c r="J871" s="8"/>
      <c r="K871" s="136" t="str">
        <f>テーブル1[[#This Row],[cCa(mg/dL) '[自動計算']_グラフ表示用]]</f>
        <v/>
      </c>
      <c r="L871" s="8"/>
      <c r="M871" s="8"/>
      <c r="N871" s="59"/>
      <c r="O8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1" s="130" t="e">
        <f>IF(AND(テーブル1[[#This Row],[cCa(mg/dL) '[自動計算']_グラフ表示用]]&lt;&gt;"",テーブル1[[#This Row],[ラベル表示]]=TRUE),テーブル1[[#This Row],[cCa(mg/dL) '[自動計算']_グラフ表示用]],NA())</f>
        <v>#N/A</v>
      </c>
      <c r="Q871" s="130" t="e">
        <f>IF(AND(テーブル1[[#This Row],[P(mg/dL)]]&lt;&gt;"",テーブル1[[#This Row],[ラベル表示]]=TRUE),テーブル1[[#This Row],[P(mg/dL)]],NA())</f>
        <v>#N/A</v>
      </c>
      <c r="R871" s="130" t="e">
        <f>IF(AND(テーブル1[[#This Row],[設定項目]]&lt;&gt;"",テーブル1[[#This Row],[ラベル表示]]=TRUE),テーブル1[[#This Row],[設定項目]],NA())</f>
        <v>#N/A</v>
      </c>
      <c r="S871" s="58" t="e">
        <f>IF(テーブル1[[#This Row],[設定項目]]&gt;=設定!$D$13,テーブル1[[#This Row],[val_J]],NA())</f>
        <v>#N/A</v>
      </c>
      <c r="T871" s="11" t="e">
        <f>IF(テーブル1[[#This Row],[設定項目]]&gt;=設定!$D$13,テーブル1[[#This Row],[val_K]],NA())</f>
        <v>#N/A</v>
      </c>
      <c r="U871" s="11" t="e">
        <f>IF(AND(テーブル1[[#This Row],[設定項目]]&lt;設定!$D$13,テーブル1[[#This Row],[設定項目]]&gt;=設定!$D$12),テーブル1[[#This Row],[val_J]],NA())</f>
        <v>#N/A</v>
      </c>
      <c r="V871" s="11" t="e">
        <f>IF(AND(テーブル1[[#This Row],[設定項目]]&lt;設定!$D$13,テーブル1[[#This Row],[設定項目]]&gt;=設定!$D$12),テーブル1[[#This Row],[val_K]],NA())</f>
        <v>#N/A</v>
      </c>
      <c r="W871" s="11" t="e">
        <f>IF(AND(テーブル1[[#This Row],[設定項目]]&lt;設定!$D$12,テーブル1[[#This Row],[設定項目]]&gt;=設定!$D$11),テーブル1[[#This Row],[val_J]],NA())</f>
        <v>#N/A</v>
      </c>
      <c r="X871" s="11" t="e">
        <f>IF(AND(テーブル1[[#This Row],[設定項目]]&lt;設定!$D$12,テーブル1[[#This Row],[設定項目]]&gt;=設定!$D$11),テーブル1[[#This Row],[val_K]],NA())</f>
        <v>#N/A</v>
      </c>
      <c r="Y871" s="11" t="e">
        <f>IF(AND(テーブル1[[#This Row],[設定項目]]&lt;設定!$D$11,テーブル1[[#This Row],[設定項目]]&gt;=設定!$D$10),テーブル1[[#This Row],[val_J]],NA())</f>
        <v>#N/A</v>
      </c>
      <c r="Z871" s="11" t="e">
        <f>IF(AND(テーブル1[[#This Row],[設定項目]]&lt;設定!$D$11,テーブル1[[#This Row],[設定項目]]&gt;=設定!$D$10),テーブル1[[#This Row],[val_K]],NA())</f>
        <v>#N/A</v>
      </c>
      <c r="AA871" s="11" t="e">
        <f>IF(AND(テーブル1[[#This Row],[設定項目]]&lt;設定!$D$10,テーブル1[[#This Row],[設定項目]]&gt;=設定!$D$9),テーブル1[[#This Row],[val_J]],NA())</f>
        <v>#N/A</v>
      </c>
      <c r="AB871" s="11" t="e">
        <f>IF(AND(テーブル1[[#This Row],[設定項目]]&lt;設定!$D$10,テーブル1[[#This Row],[設定項目]]&gt;=設定!$D$9),テーブル1[[#This Row],[val_K]],NA())</f>
        <v>#N/A</v>
      </c>
      <c r="AC871" s="11" t="e">
        <f>IF(AND(テーブル1[[#This Row],[設定項目]]&lt;設定!$F$8,テーブル1[[#This Row],[設定項目]]&lt;&gt;""),テーブル1[[#This Row],[val_J]],NA())</f>
        <v>#N/A</v>
      </c>
      <c r="AD871" s="11" t="e">
        <f>IF(AND(テーブル1[[#This Row],[設定項目]]&lt;設定!$F$8,テーブル1[[#This Row],[設定項目]]&lt;&gt;""),テーブル1[[#This Row],[val_K]],NA())</f>
        <v>#N/A</v>
      </c>
      <c r="AE871" s="11">
        <f>IF(AND('グラフ(cCa-P)'!$I$11="ON",テーブル1[[#This Row],[ラベル表示]]=TRUE),テーブル1[[#This Row],[名前]],"")</f>
        <v>0</v>
      </c>
      <c r="AF871" s="11">
        <f>IF(AND('グラフ(PTH-cCa,P)'!$I$31="ON",テーブル1[[#This Row],[ラベル表示]]=TRUE),テーブル1[[#This Row],[名前]],"")</f>
        <v>0</v>
      </c>
      <c r="AG871" s="11">
        <f>IF(AND('グラフ(PTH-cCa,P)'!$Y$31="ON",テーブル1[[#This Row],[ラベル表示]]=TRUE),テーブル1[[#This Row],[名前]],"")</f>
        <v>0</v>
      </c>
      <c r="AH871" s="76">
        <f t="shared" si="27"/>
        <v>0</v>
      </c>
    </row>
    <row r="872" spans="2:34" ht="20.399999999999999" customHeight="1" x14ac:dyDescent="0.45">
      <c r="B872" s="129" t="b">
        <v>1</v>
      </c>
      <c r="C872" s="88">
        <f t="shared" si="26"/>
        <v>868</v>
      </c>
      <c r="D872" s="144"/>
      <c r="E872" s="8"/>
      <c r="F872" s="8"/>
      <c r="G872" s="8"/>
      <c r="H872" s="8"/>
      <c r="I872" s="8"/>
      <c r="J872" s="8"/>
      <c r="K872" s="136" t="str">
        <f>テーブル1[[#This Row],[cCa(mg/dL) '[自動計算']_グラフ表示用]]</f>
        <v/>
      </c>
      <c r="L872" s="8"/>
      <c r="M872" s="8"/>
      <c r="N872" s="59"/>
      <c r="O8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2" s="130" t="e">
        <f>IF(AND(テーブル1[[#This Row],[cCa(mg/dL) '[自動計算']_グラフ表示用]]&lt;&gt;"",テーブル1[[#This Row],[ラベル表示]]=TRUE),テーブル1[[#This Row],[cCa(mg/dL) '[自動計算']_グラフ表示用]],NA())</f>
        <v>#N/A</v>
      </c>
      <c r="Q872" s="130" t="e">
        <f>IF(AND(テーブル1[[#This Row],[P(mg/dL)]]&lt;&gt;"",テーブル1[[#This Row],[ラベル表示]]=TRUE),テーブル1[[#This Row],[P(mg/dL)]],NA())</f>
        <v>#N/A</v>
      </c>
      <c r="R872" s="130" t="e">
        <f>IF(AND(テーブル1[[#This Row],[設定項目]]&lt;&gt;"",テーブル1[[#This Row],[ラベル表示]]=TRUE),テーブル1[[#This Row],[設定項目]],NA())</f>
        <v>#N/A</v>
      </c>
      <c r="S872" s="58" t="e">
        <f>IF(テーブル1[[#This Row],[設定項目]]&gt;=設定!$D$13,テーブル1[[#This Row],[val_J]],NA())</f>
        <v>#N/A</v>
      </c>
      <c r="T872" s="11" t="e">
        <f>IF(テーブル1[[#This Row],[設定項目]]&gt;=設定!$D$13,テーブル1[[#This Row],[val_K]],NA())</f>
        <v>#N/A</v>
      </c>
      <c r="U872" s="11" t="e">
        <f>IF(AND(テーブル1[[#This Row],[設定項目]]&lt;設定!$D$13,テーブル1[[#This Row],[設定項目]]&gt;=設定!$D$12),テーブル1[[#This Row],[val_J]],NA())</f>
        <v>#N/A</v>
      </c>
      <c r="V872" s="11" t="e">
        <f>IF(AND(テーブル1[[#This Row],[設定項目]]&lt;設定!$D$13,テーブル1[[#This Row],[設定項目]]&gt;=設定!$D$12),テーブル1[[#This Row],[val_K]],NA())</f>
        <v>#N/A</v>
      </c>
      <c r="W872" s="11" t="e">
        <f>IF(AND(テーブル1[[#This Row],[設定項目]]&lt;設定!$D$12,テーブル1[[#This Row],[設定項目]]&gt;=設定!$D$11),テーブル1[[#This Row],[val_J]],NA())</f>
        <v>#N/A</v>
      </c>
      <c r="X872" s="11" t="e">
        <f>IF(AND(テーブル1[[#This Row],[設定項目]]&lt;設定!$D$12,テーブル1[[#This Row],[設定項目]]&gt;=設定!$D$11),テーブル1[[#This Row],[val_K]],NA())</f>
        <v>#N/A</v>
      </c>
      <c r="Y872" s="11" t="e">
        <f>IF(AND(テーブル1[[#This Row],[設定項目]]&lt;設定!$D$11,テーブル1[[#This Row],[設定項目]]&gt;=設定!$D$10),テーブル1[[#This Row],[val_J]],NA())</f>
        <v>#N/A</v>
      </c>
      <c r="Z872" s="11" t="e">
        <f>IF(AND(テーブル1[[#This Row],[設定項目]]&lt;設定!$D$11,テーブル1[[#This Row],[設定項目]]&gt;=設定!$D$10),テーブル1[[#This Row],[val_K]],NA())</f>
        <v>#N/A</v>
      </c>
      <c r="AA872" s="11" t="e">
        <f>IF(AND(テーブル1[[#This Row],[設定項目]]&lt;設定!$D$10,テーブル1[[#This Row],[設定項目]]&gt;=設定!$D$9),テーブル1[[#This Row],[val_J]],NA())</f>
        <v>#N/A</v>
      </c>
      <c r="AB872" s="11" t="e">
        <f>IF(AND(テーブル1[[#This Row],[設定項目]]&lt;設定!$D$10,テーブル1[[#This Row],[設定項目]]&gt;=設定!$D$9),テーブル1[[#This Row],[val_K]],NA())</f>
        <v>#N/A</v>
      </c>
      <c r="AC872" s="11" t="e">
        <f>IF(AND(テーブル1[[#This Row],[設定項目]]&lt;設定!$F$8,テーブル1[[#This Row],[設定項目]]&lt;&gt;""),テーブル1[[#This Row],[val_J]],NA())</f>
        <v>#N/A</v>
      </c>
      <c r="AD872" s="11" t="e">
        <f>IF(AND(テーブル1[[#This Row],[設定項目]]&lt;設定!$F$8,テーブル1[[#This Row],[設定項目]]&lt;&gt;""),テーブル1[[#This Row],[val_K]],NA())</f>
        <v>#N/A</v>
      </c>
      <c r="AE872" s="11">
        <f>IF(AND('グラフ(cCa-P)'!$I$11="ON",テーブル1[[#This Row],[ラベル表示]]=TRUE),テーブル1[[#This Row],[名前]],"")</f>
        <v>0</v>
      </c>
      <c r="AF872" s="11">
        <f>IF(AND('グラフ(PTH-cCa,P)'!$I$31="ON",テーブル1[[#This Row],[ラベル表示]]=TRUE),テーブル1[[#This Row],[名前]],"")</f>
        <v>0</v>
      </c>
      <c r="AG872" s="11">
        <f>IF(AND('グラフ(PTH-cCa,P)'!$Y$31="ON",テーブル1[[#This Row],[ラベル表示]]=TRUE),テーブル1[[#This Row],[名前]],"")</f>
        <v>0</v>
      </c>
      <c r="AH872" s="76">
        <f t="shared" si="27"/>
        <v>0</v>
      </c>
    </row>
    <row r="873" spans="2:34" ht="20.399999999999999" customHeight="1" x14ac:dyDescent="0.45">
      <c r="B873" s="129" t="b">
        <v>1</v>
      </c>
      <c r="C873" s="88">
        <f t="shared" si="26"/>
        <v>869</v>
      </c>
      <c r="D873" s="144"/>
      <c r="E873" s="8"/>
      <c r="F873" s="8"/>
      <c r="G873" s="8"/>
      <c r="H873" s="8"/>
      <c r="I873" s="8"/>
      <c r="J873" s="8"/>
      <c r="K873" s="136" t="str">
        <f>テーブル1[[#This Row],[cCa(mg/dL) '[自動計算']_グラフ表示用]]</f>
        <v/>
      </c>
      <c r="L873" s="8"/>
      <c r="M873" s="8"/>
      <c r="N873" s="59"/>
      <c r="O8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3" s="130" t="e">
        <f>IF(AND(テーブル1[[#This Row],[cCa(mg/dL) '[自動計算']_グラフ表示用]]&lt;&gt;"",テーブル1[[#This Row],[ラベル表示]]=TRUE),テーブル1[[#This Row],[cCa(mg/dL) '[自動計算']_グラフ表示用]],NA())</f>
        <v>#N/A</v>
      </c>
      <c r="Q873" s="130" t="e">
        <f>IF(AND(テーブル1[[#This Row],[P(mg/dL)]]&lt;&gt;"",テーブル1[[#This Row],[ラベル表示]]=TRUE),テーブル1[[#This Row],[P(mg/dL)]],NA())</f>
        <v>#N/A</v>
      </c>
      <c r="R873" s="130" t="e">
        <f>IF(AND(テーブル1[[#This Row],[設定項目]]&lt;&gt;"",テーブル1[[#This Row],[ラベル表示]]=TRUE),テーブル1[[#This Row],[設定項目]],NA())</f>
        <v>#N/A</v>
      </c>
      <c r="S873" s="58" t="e">
        <f>IF(テーブル1[[#This Row],[設定項目]]&gt;=設定!$D$13,テーブル1[[#This Row],[val_J]],NA())</f>
        <v>#N/A</v>
      </c>
      <c r="T873" s="11" t="e">
        <f>IF(テーブル1[[#This Row],[設定項目]]&gt;=設定!$D$13,テーブル1[[#This Row],[val_K]],NA())</f>
        <v>#N/A</v>
      </c>
      <c r="U873" s="11" t="e">
        <f>IF(AND(テーブル1[[#This Row],[設定項目]]&lt;設定!$D$13,テーブル1[[#This Row],[設定項目]]&gt;=設定!$D$12),テーブル1[[#This Row],[val_J]],NA())</f>
        <v>#N/A</v>
      </c>
      <c r="V873" s="11" t="e">
        <f>IF(AND(テーブル1[[#This Row],[設定項目]]&lt;設定!$D$13,テーブル1[[#This Row],[設定項目]]&gt;=設定!$D$12),テーブル1[[#This Row],[val_K]],NA())</f>
        <v>#N/A</v>
      </c>
      <c r="W873" s="11" t="e">
        <f>IF(AND(テーブル1[[#This Row],[設定項目]]&lt;設定!$D$12,テーブル1[[#This Row],[設定項目]]&gt;=設定!$D$11),テーブル1[[#This Row],[val_J]],NA())</f>
        <v>#N/A</v>
      </c>
      <c r="X873" s="11" t="e">
        <f>IF(AND(テーブル1[[#This Row],[設定項目]]&lt;設定!$D$12,テーブル1[[#This Row],[設定項目]]&gt;=設定!$D$11),テーブル1[[#This Row],[val_K]],NA())</f>
        <v>#N/A</v>
      </c>
      <c r="Y873" s="11" t="e">
        <f>IF(AND(テーブル1[[#This Row],[設定項目]]&lt;設定!$D$11,テーブル1[[#This Row],[設定項目]]&gt;=設定!$D$10),テーブル1[[#This Row],[val_J]],NA())</f>
        <v>#N/A</v>
      </c>
      <c r="Z873" s="11" t="e">
        <f>IF(AND(テーブル1[[#This Row],[設定項目]]&lt;設定!$D$11,テーブル1[[#This Row],[設定項目]]&gt;=設定!$D$10),テーブル1[[#This Row],[val_K]],NA())</f>
        <v>#N/A</v>
      </c>
      <c r="AA873" s="11" t="e">
        <f>IF(AND(テーブル1[[#This Row],[設定項目]]&lt;設定!$D$10,テーブル1[[#This Row],[設定項目]]&gt;=設定!$D$9),テーブル1[[#This Row],[val_J]],NA())</f>
        <v>#N/A</v>
      </c>
      <c r="AB873" s="11" t="e">
        <f>IF(AND(テーブル1[[#This Row],[設定項目]]&lt;設定!$D$10,テーブル1[[#This Row],[設定項目]]&gt;=設定!$D$9),テーブル1[[#This Row],[val_K]],NA())</f>
        <v>#N/A</v>
      </c>
      <c r="AC873" s="11" t="e">
        <f>IF(AND(テーブル1[[#This Row],[設定項目]]&lt;設定!$F$8,テーブル1[[#This Row],[設定項目]]&lt;&gt;""),テーブル1[[#This Row],[val_J]],NA())</f>
        <v>#N/A</v>
      </c>
      <c r="AD873" s="11" t="e">
        <f>IF(AND(テーブル1[[#This Row],[設定項目]]&lt;設定!$F$8,テーブル1[[#This Row],[設定項目]]&lt;&gt;""),テーブル1[[#This Row],[val_K]],NA())</f>
        <v>#N/A</v>
      </c>
      <c r="AE873" s="11">
        <f>IF(AND('グラフ(cCa-P)'!$I$11="ON",テーブル1[[#This Row],[ラベル表示]]=TRUE),テーブル1[[#This Row],[名前]],"")</f>
        <v>0</v>
      </c>
      <c r="AF873" s="11">
        <f>IF(AND('グラフ(PTH-cCa,P)'!$I$31="ON",テーブル1[[#This Row],[ラベル表示]]=TRUE),テーブル1[[#This Row],[名前]],"")</f>
        <v>0</v>
      </c>
      <c r="AG873" s="11">
        <f>IF(AND('グラフ(PTH-cCa,P)'!$Y$31="ON",テーブル1[[#This Row],[ラベル表示]]=TRUE),テーブル1[[#This Row],[名前]],"")</f>
        <v>0</v>
      </c>
      <c r="AH873" s="76">
        <f t="shared" si="27"/>
        <v>0</v>
      </c>
    </row>
    <row r="874" spans="2:34" ht="20.399999999999999" customHeight="1" x14ac:dyDescent="0.45">
      <c r="B874" s="129" t="b">
        <v>1</v>
      </c>
      <c r="C874" s="88">
        <f t="shared" si="26"/>
        <v>870</v>
      </c>
      <c r="D874" s="144"/>
      <c r="E874" s="8"/>
      <c r="F874" s="8"/>
      <c r="G874" s="8"/>
      <c r="H874" s="8"/>
      <c r="I874" s="8"/>
      <c r="J874" s="8"/>
      <c r="K874" s="136" t="str">
        <f>テーブル1[[#This Row],[cCa(mg/dL) '[自動計算']_グラフ表示用]]</f>
        <v/>
      </c>
      <c r="L874" s="8"/>
      <c r="M874" s="8"/>
      <c r="N874" s="59"/>
      <c r="O8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4" s="130" t="e">
        <f>IF(AND(テーブル1[[#This Row],[cCa(mg/dL) '[自動計算']_グラフ表示用]]&lt;&gt;"",テーブル1[[#This Row],[ラベル表示]]=TRUE),テーブル1[[#This Row],[cCa(mg/dL) '[自動計算']_グラフ表示用]],NA())</f>
        <v>#N/A</v>
      </c>
      <c r="Q874" s="130" t="e">
        <f>IF(AND(テーブル1[[#This Row],[P(mg/dL)]]&lt;&gt;"",テーブル1[[#This Row],[ラベル表示]]=TRUE),テーブル1[[#This Row],[P(mg/dL)]],NA())</f>
        <v>#N/A</v>
      </c>
      <c r="R874" s="130" t="e">
        <f>IF(AND(テーブル1[[#This Row],[設定項目]]&lt;&gt;"",テーブル1[[#This Row],[ラベル表示]]=TRUE),テーブル1[[#This Row],[設定項目]],NA())</f>
        <v>#N/A</v>
      </c>
      <c r="S874" s="58" t="e">
        <f>IF(テーブル1[[#This Row],[設定項目]]&gt;=設定!$D$13,テーブル1[[#This Row],[val_J]],NA())</f>
        <v>#N/A</v>
      </c>
      <c r="T874" s="11" t="e">
        <f>IF(テーブル1[[#This Row],[設定項目]]&gt;=設定!$D$13,テーブル1[[#This Row],[val_K]],NA())</f>
        <v>#N/A</v>
      </c>
      <c r="U874" s="11" t="e">
        <f>IF(AND(テーブル1[[#This Row],[設定項目]]&lt;設定!$D$13,テーブル1[[#This Row],[設定項目]]&gt;=設定!$D$12),テーブル1[[#This Row],[val_J]],NA())</f>
        <v>#N/A</v>
      </c>
      <c r="V874" s="11" t="e">
        <f>IF(AND(テーブル1[[#This Row],[設定項目]]&lt;設定!$D$13,テーブル1[[#This Row],[設定項目]]&gt;=設定!$D$12),テーブル1[[#This Row],[val_K]],NA())</f>
        <v>#N/A</v>
      </c>
      <c r="W874" s="11" t="e">
        <f>IF(AND(テーブル1[[#This Row],[設定項目]]&lt;設定!$D$12,テーブル1[[#This Row],[設定項目]]&gt;=設定!$D$11),テーブル1[[#This Row],[val_J]],NA())</f>
        <v>#N/A</v>
      </c>
      <c r="X874" s="11" t="e">
        <f>IF(AND(テーブル1[[#This Row],[設定項目]]&lt;設定!$D$12,テーブル1[[#This Row],[設定項目]]&gt;=設定!$D$11),テーブル1[[#This Row],[val_K]],NA())</f>
        <v>#N/A</v>
      </c>
      <c r="Y874" s="11" t="e">
        <f>IF(AND(テーブル1[[#This Row],[設定項目]]&lt;設定!$D$11,テーブル1[[#This Row],[設定項目]]&gt;=設定!$D$10),テーブル1[[#This Row],[val_J]],NA())</f>
        <v>#N/A</v>
      </c>
      <c r="Z874" s="11" t="e">
        <f>IF(AND(テーブル1[[#This Row],[設定項目]]&lt;設定!$D$11,テーブル1[[#This Row],[設定項目]]&gt;=設定!$D$10),テーブル1[[#This Row],[val_K]],NA())</f>
        <v>#N/A</v>
      </c>
      <c r="AA874" s="11" t="e">
        <f>IF(AND(テーブル1[[#This Row],[設定項目]]&lt;設定!$D$10,テーブル1[[#This Row],[設定項目]]&gt;=設定!$D$9),テーブル1[[#This Row],[val_J]],NA())</f>
        <v>#N/A</v>
      </c>
      <c r="AB874" s="11" t="e">
        <f>IF(AND(テーブル1[[#This Row],[設定項目]]&lt;設定!$D$10,テーブル1[[#This Row],[設定項目]]&gt;=設定!$D$9),テーブル1[[#This Row],[val_K]],NA())</f>
        <v>#N/A</v>
      </c>
      <c r="AC874" s="11" t="e">
        <f>IF(AND(テーブル1[[#This Row],[設定項目]]&lt;設定!$F$8,テーブル1[[#This Row],[設定項目]]&lt;&gt;""),テーブル1[[#This Row],[val_J]],NA())</f>
        <v>#N/A</v>
      </c>
      <c r="AD874" s="11" t="e">
        <f>IF(AND(テーブル1[[#This Row],[設定項目]]&lt;設定!$F$8,テーブル1[[#This Row],[設定項目]]&lt;&gt;""),テーブル1[[#This Row],[val_K]],NA())</f>
        <v>#N/A</v>
      </c>
      <c r="AE874" s="11">
        <f>IF(AND('グラフ(cCa-P)'!$I$11="ON",テーブル1[[#This Row],[ラベル表示]]=TRUE),テーブル1[[#This Row],[名前]],"")</f>
        <v>0</v>
      </c>
      <c r="AF874" s="11">
        <f>IF(AND('グラフ(PTH-cCa,P)'!$I$31="ON",テーブル1[[#This Row],[ラベル表示]]=TRUE),テーブル1[[#This Row],[名前]],"")</f>
        <v>0</v>
      </c>
      <c r="AG874" s="11">
        <f>IF(AND('グラフ(PTH-cCa,P)'!$Y$31="ON",テーブル1[[#This Row],[ラベル表示]]=TRUE),テーブル1[[#This Row],[名前]],"")</f>
        <v>0</v>
      </c>
      <c r="AH874" s="76">
        <f t="shared" si="27"/>
        <v>0</v>
      </c>
    </row>
    <row r="875" spans="2:34" ht="20.399999999999999" customHeight="1" x14ac:dyDescent="0.45">
      <c r="B875" s="129" t="b">
        <v>1</v>
      </c>
      <c r="C875" s="88">
        <f t="shared" si="26"/>
        <v>871</v>
      </c>
      <c r="D875" s="144"/>
      <c r="E875" s="8"/>
      <c r="F875" s="8"/>
      <c r="G875" s="8"/>
      <c r="H875" s="8"/>
      <c r="I875" s="8"/>
      <c r="J875" s="8"/>
      <c r="K875" s="136" t="str">
        <f>テーブル1[[#This Row],[cCa(mg/dL) '[自動計算']_グラフ表示用]]</f>
        <v/>
      </c>
      <c r="L875" s="8"/>
      <c r="M875" s="8"/>
      <c r="N875" s="59"/>
      <c r="O8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5" s="130" t="e">
        <f>IF(AND(テーブル1[[#This Row],[cCa(mg/dL) '[自動計算']_グラフ表示用]]&lt;&gt;"",テーブル1[[#This Row],[ラベル表示]]=TRUE),テーブル1[[#This Row],[cCa(mg/dL) '[自動計算']_グラフ表示用]],NA())</f>
        <v>#N/A</v>
      </c>
      <c r="Q875" s="130" t="e">
        <f>IF(AND(テーブル1[[#This Row],[P(mg/dL)]]&lt;&gt;"",テーブル1[[#This Row],[ラベル表示]]=TRUE),テーブル1[[#This Row],[P(mg/dL)]],NA())</f>
        <v>#N/A</v>
      </c>
      <c r="R875" s="130" t="e">
        <f>IF(AND(テーブル1[[#This Row],[設定項目]]&lt;&gt;"",テーブル1[[#This Row],[ラベル表示]]=TRUE),テーブル1[[#This Row],[設定項目]],NA())</f>
        <v>#N/A</v>
      </c>
      <c r="S875" s="58" t="e">
        <f>IF(テーブル1[[#This Row],[設定項目]]&gt;=設定!$D$13,テーブル1[[#This Row],[val_J]],NA())</f>
        <v>#N/A</v>
      </c>
      <c r="T875" s="11" t="e">
        <f>IF(テーブル1[[#This Row],[設定項目]]&gt;=設定!$D$13,テーブル1[[#This Row],[val_K]],NA())</f>
        <v>#N/A</v>
      </c>
      <c r="U875" s="11" t="e">
        <f>IF(AND(テーブル1[[#This Row],[設定項目]]&lt;設定!$D$13,テーブル1[[#This Row],[設定項目]]&gt;=設定!$D$12),テーブル1[[#This Row],[val_J]],NA())</f>
        <v>#N/A</v>
      </c>
      <c r="V875" s="11" t="e">
        <f>IF(AND(テーブル1[[#This Row],[設定項目]]&lt;設定!$D$13,テーブル1[[#This Row],[設定項目]]&gt;=設定!$D$12),テーブル1[[#This Row],[val_K]],NA())</f>
        <v>#N/A</v>
      </c>
      <c r="W875" s="11" t="e">
        <f>IF(AND(テーブル1[[#This Row],[設定項目]]&lt;設定!$D$12,テーブル1[[#This Row],[設定項目]]&gt;=設定!$D$11),テーブル1[[#This Row],[val_J]],NA())</f>
        <v>#N/A</v>
      </c>
      <c r="X875" s="11" t="e">
        <f>IF(AND(テーブル1[[#This Row],[設定項目]]&lt;設定!$D$12,テーブル1[[#This Row],[設定項目]]&gt;=設定!$D$11),テーブル1[[#This Row],[val_K]],NA())</f>
        <v>#N/A</v>
      </c>
      <c r="Y875" s="11" t="e">
        <f>IF(AND(テーブル1[[#This Row],[設定項目]]&lt;設定!$D$11,テーブル1[[#This Row],[設定項目]]&gt;=設定!$D$10),テーブル1[[#This Row],[val_J]],NA())</f>
        <v>#N/A</v>
      </c>
      <c r="Z875" s="11" t="e">
        <f>IF(AND(テーブル1[[#This Row],[設定項目]]&lt;設定!$D$11,テーブル1[[#This Row],[設定項目]]&gt;=設定!$D$10),テーブル1[[#This Row],[val_K]],NA())</f>
        <v>#N/A</v>
      </c>
      <c r="AA875" s="11" t="e">
        <f>IF(AND(テーブル1[[#This Row],[設定項目]]&lt;設定!$D$10,テーブル1[[#This Row],[設定項目]]&gt;=設定!$D$9),テーブル1[[#This Row],[val_J]],NA())</f>
        <v>#N/A</v>
      </c>
      <c r="AB875" s="11" t="e">
        <f>IF(AND(テーブル1[[#This Row],[設定項目]]&lt;設定!$D$10,テーブル1[[#This Row],[設定項目]]&gt;=設定!$D$9),テーブル1[[#This Row],[val_K]],NA())</f>
        <v>#N/A</v>
      </c>
      <c r="AC875" s="11" t="e">
        <f>IF(AND(テーブル1[[#This Row],[設定項目]]&lt;設定!$F$8,テーブル1[[#This Row],[設定項目]]&lt;&gt;""),テーブル1[[#This Row],[val_J]],NA())</f>
        <v>#N/A</v>
      </c>
      <c r="AD875" s="11" t="e">
        <f>IF(AND(テーブル1[[#This Row],[設定項目]]&lt;設定!$F$8,テーブル1[[#This Row],[設定項目]]&lt;&gt;""),テーブル1[[#This Row],[val_K]],NA())</f>
        <v>#N/A</v>
      </c>
      <c r="AE875" s="11">
        <f>IF(AND('グラフ(cCa-P)'!$I$11="ON",テーブル1[[#This Row],[ラベル表示]]=TRUE),テーブル1[[#This Row],[名前]],"")</f>
        <v>0</v>
      </c>
      <c r="AF875" s="11">
        <f>IF(AND('グラフ(PTH-cCa,P)'!$I$31="ON",テーブル1[[#This Row],[ラベル表示]]=TRUE),テーブル1[[#This Row],[名前]],"")</f>
        <v>0</v>
      </c>
      <c r="AG875" s="11">
        <f>IF(AND('グラフ(PTH-cCa,P)'!$Y$31="ON",テーブル1[[#This Row],[ラベル表示]]=TRUE),テーブル1[[#This Row],[名前]],"")</f>
        <v>0</v>
      </c>
      <c r="AH875" s="76">
        <f t="shared" si="27"/>
        <v>0</v>
      </c>
    </row>
    <row r="876" spans="2:34" ht="20.399999999999999" customHeight="1" x14ac:dyDescent="0.45">
      <c r="B876" s="129" t="b">
        <v>1</v>
      </c>
      <c r="C876" s="88">
        <f t="shared" si="26"/>
        <v>872</v>
      </c>
      <c r="D876" s="144"/>
      <c r="E876" s="8"/>
      <c r="F876" s="8"/>
      <c r="G876" s="8"/>
      <c r="H876" s="8"/>
      <c r="I876" s="8"/>
      <c r="J876" s="8"/>
      <c r="K876" s="136" t="str">
        <f>テーブル1[[#This Row],[cCa(mg/dL) '[自動計算']_グラフ表示用]]</f>
        <v/>
      </c>
      <c r="L876" s="8"/>
      <c r="M876" s="8"/>
      <c r="N876" s="59"/>
      <c r="O8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6" s="130" t="e">
        <f>IF(AND(テーブル1[[#This Row],[cCa(mg/dL) '[自動計算']_グラフ表示用]]&lt;&gt;"",テーブル1[[#This Row],[ラベル表示]]=TRUE),テーブル1[[#This Row],[cCa(mg/dL) '[自動計算']_グラフ表示用]],NA())</f>
        <v>#N/A</v>
      </c>
      <c r="Q876" s="130" t="e">
        <f>IF(AND(テーブル1[[#This Row],[P(mg/dL)]]&lt;&gt;"",テーブル1[[#This Row],[ラベル表示]]=TRUE),テーブル1[[#This Row],[P(mg/dL)]],NA())</f>
        <v>#N/A</v>
      </c>
      <c r="R876" s="130" t="e">
        <f>IF(AND(テーブル1[[#This Row],[設定項目]]&lt;&gt;"",テーブル1[[#This Row],[ラベル表示]]=TRUE),テーブル1[[#This Row],[設定項目]],NA())</f>
        <v>#N/A</v>
      </c>
      <c r="S876" s="58" t="e">
        <f>IF(テーブル1[[#This Row],[設定項目]]&gt;=設定!$D$13,テーブル1[[#This Row],[val_J]],NA())</f>
        <v>#N/A</v>
      </c>
      <c r="T876" s="11" t="e">
        <f>IF(テーブル1[[#This Row],[設定項目]]&gt;=設定!$D$13,テーブル1[[#This Row],[val_K]],NA())</f>
        <v>#N/A</v>
      </c>
      <c r="U876" s="11" t="e">
        <f>IF(AND(テーブル1[[#This Row],[設定項目]]&lt;設定!$D$13,テーブル1[[#This Row],[設定項目]]&gt;=設定!$D$12),テーブル1[[#This Row],[val_J]],NA())</f>
        <v>#N/A</v>
      </c>
      <c r="V876" s="11" t="e">
        <f>IF(AND(テーブル1[[#This Row],[設定項目]]&lt;設定!$D$13,テーブル1[[#This Row],[設定項目]]&gt;=設定!$D$12),テーブル1[[#This Row],[val_K]],NA())</f>
        <v>#N/A</v>
      </c>
      <c r="W876" s="11" t="e">
        <f>IF(AND(テーブル1[[#This Row],[設定項目]]&lt;設定!$D$12,テーブル1[[#This Row],[設定項目]]&gt;=設定!$D$11),テーブル1[[#This Row],[val_J]],NA())</f>
        <v>#N/A</v>
      </c>
      <c r="X876" s="11" t="e">
        <f>IF(AND(テーブル1[[#This Row],[設定項目]]&lt;設定!$D$12,テーブル1[[#This Row],[設定項目]]&gt;=設定!$D$11),テーブル1[[#This Row],[val_K]],NA())</f>
        <v>#N/A</v>
      </c>
      <c r="Y876" s="11" t="e">
        <f>IF(AND(テーブル1[[#This Row],[設定項目]]&lt;設定!$D$11,テーブル1[[#This Row],[設定項目]]&gt;=設定!$D$10),テーブル1[[#This Row],[val_J]],NA())</f>
        <v>#N/A</v>
      </c>
      <c r="Z876" s="11" t="e">
        <f>IF(AND(テーブル1[[#This Row],[設定項目]]&lt;設定!$D$11,テーブル1[[#This Row],[設定項目]]&gt;=設定!$D$10),テーブル1[[#This Row],[val_K]],NA())</f>
        <v>#N/A</v>
      </c>
      <c r="AA876" s="11" t="e">
        <f>IF(AND(テーブル1[[#This Row],[設定項目]]&lt;設定!$D$10,テーブル1[[#This Row],[設定項目]]&gt;=設定!$D$9),テーブル1[[#This Row],[val_J]],NA())</f>
        <v>#N/A</v>
      </c>
      <c r="AB876" s="11" t="e">
        <f>IF(AND(テーブル1[[#This Row],[設定項目]]&lt;設定!$D$10,テーブル1[[#This Row],[設定項目]]&gt;=設定!$D$9),テーブル1[[#This Row],[val_K]],NA())</f>
        <v>#N/A</v>
      </c>
      <c r="AC876" s="11" t="e">
        <f>IF(AND(テーブル1[[#This Row],[設定項目]]&lt;設定!$F$8,テーブル1[[#This Row],[設定項目]]&lt;&gt;""),テーブル1[[#This Row],[val_J]],NA())</f>
        <v>#N/A</v>
      </c>
      <c r="AD876" s="11" t="e">
        <f>IF(AND(テーブル1[[#This Row],[設定項目]]&lt;設定!$F$8,テーブル1[[#This Row],[設定項目]]&lt;&gt;""),テーブル1[[#This Row],[val_K]],NA())</f>
        <v>#N/A</v>
      </c>
      <c r="AE876" s="11">
        <f>IF(AND('グラフ(cCa-P)'!$I$11="ON",テーブル1[[#This Row],[ラベル表示]]=TRUE),テーブル1[[#This Row],[名前]],"")</f>
        <v>0</v>
      </c>
      <c r="AF876" s="11">
        <f>IF(AND('グラフ(PTH-cCa,P)'!$I$31="ON",テーブル1[[#This Row],[ラベル表示]]=TRUE),テーブル1[[#This Row],[名前]],"")</f>
        <v>0</v>
      </c>
      <c r="AG876" s="11">
        <f>IF(AND('グラフ(PTH-cCa,P)'!$Y$31="ON",テーブル1[[#This Row],[ラベル表示]]=TRUE),テーブル1[[#This Row],[名前]],"")</f>
        <v>0</v>
      </c>
      <c r="AH876" s="76">
        <f t="shared" si="27"/>
        <v>0</v>
      </c>
    </row>
    <row r="877" spans="2:34" ht="20.399999999999999" customHeight="1" x14ac:dyDescent="0.45">
      <c r="B877" s="129" t="b">
        <v>1</v>
      </c>
      <c r="C877" s="88">
        <f t="shared" si="26"/>
        <v>873</v>
      </c>
      <c r="D877" s="144"/>
      <c r="E877" s="8"/>
      <c r="F877" s="8"/>
      <c r="G877" s="8"/>
      <c r="H877" s="8"/>
      <c r="I877" s="8"/>
      <c r="J877" s="8"/>
      <c r="K877" s="136" t="str">
        <f>テーブル1[[#This Row],[cCa(mg/dL) '[自動計算']_グラフ表示用]]</f>
        <v/>
      </c>
      <c r="L877" s="8"/>
      <c r="M877" s="8"/>
      <c r="N877" s="59"/>
      <c r="O8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7" s="130" t="e">
        <f>IF(AND(テーブル1[[#This Row],[cCa(mg/dL) '[自動計算']_グラフ表示用]]&lt;&gt;"",テーブル1[[#This Row],[ラベル表示]]=TRUE),テーブル1[[#This Row],[cCa(mg/dL) '[自動計算']_グラフ表示用]],NA())</f>
        <v>#N/A</v>
      </c>
      <c r="Q877" s="130" t="e">
        <f>IF(AND(テーブル1[[#This Row],[P(mg/dL)]]&lt;&gt;"",テーブル1[[#This Row],[ラベル表示]]=TRUE),テーブル1[[#This Row],[P(mg/dL)]],NA())</f>
        <v>#N/A</v>
      </c>
      <c r="R877" s="130" t="e">
        <f>IF(AND(テーブル1[[#This Row],[設定項目]]&lt;&gt;"",テーブル1[[#This Row],[ラベル表示]]=TRUE),テーブル1[[#This Row],[設定項目]],NA())</f>
        <v>#N/A</v>
      </c>
      <c r="S877" s="58" t="e">
        <f>IF(テーブル1[[#This Row],[設定項目]]&gt;=設定!$D$13,テーブル1[[#This Row],[val_J]],NA())</f>
        <v>#N/A</v>
      </c>
      <c r="T877" s="11" t="e">
        <f>IF(テーブル1[[#This Row],[設定項目]]&gt;=設定!$D$13,テーブル1[[#This Row],[val_K]],NA())</f>
        <v>#N/A</v>
      </c>
      <c r="U877" s="11" t="e">
        <f>IF(AND(テーブル1[[#This Row],[設定項目]]&lt;設定!$D$13,テーブル1[[#This Row],[設定項目]]&gt;=設定!$D$12),テーブル1[[#This Row],[val_J]],NA())</f>
        <v>#N/A</v>
      </c>
      <c r="V877" s="11" t="e">
        <f>IF(AND(テーブル1[[#This Row],[設定項目]]&lt;設定!$D$13,テーブル1[[#This Row],[設定項目]]&gt;=設定!$D$12),テーブル1[[#This Row],[val_K]],NA())</f>
        <v>#N/A</v>
      </c>
      <c r="W877" s="11" t="e">
        <f>IF(AND(テーブル1[[#This Row],[設定項目]]&lt;設定!$D$12,テーブル1[[#This Row],[設定項目]]&gt;=設定!$D$11),テーブル1[[#This Row],[val_J]],NA())</f>
        <v>#N/A</v>
      </c>
      <c r="X877" s="11" t="e">
        <f>IF(AND(テーブル1[[#This Row],[設定項目]]&lt;設定!$D$12,テーブル1[[#This Row],[設定項目]]&gt;=設定!$D$11),テーブル1[[#This Row],[val_K]],NA())</f>
        <v>#N/A</v>
      </c>
      <c r="Y877" s="11" t="e">
        <f>IF(AND(テーブル1[[#This Row],[設定項目]]&lt;設定!$D$11,テーブル1[[#This Row],[設定項目]]&gt;=設定!$D$10),テーブル1[[#This Row],[val_J]],NA())</f>
        <v>#N/A</v>
      </c>
      <c r="Z877" s="11" t="e">
        <f>IF(AND(テーブル1[[#This Row],[設定項目]]&lt;設定!$D$11,テーブル1[[#This Row],[設定項目]]&gt;=設定!$D$10),テーブル1[[#This Row],[val_K]],NA())</f>
        <v>#N/A</v>
      </c>
      <c r="AA877" s="11" t="e">
        <f>IF(AND(テーブル1[[#This Row],[設定項目]]&lt;設定!$D$10,テーブル1[[#This Row],[設定項目]]&gt;=設定!$D$9),テーブル1[[#This Row],[val_J]],NA())</f>
        <v>#N/A</v>
      </c>
      <c r="AB877" s="11" t="e">
        <f>IF(AND(テーブル1[[#This Row],[設定項目]]&lt;設定!$D$10,テーブル1[[#This Row],[設定項目]]&gt;=設定!$D$9),テーブル1[[#This Row],[val_K]],NA())</f>
        <v>#N/A</v>
      </c>
      <c r="AC877" s="11" t="e">
        <f>IF(AND(テーブル1[[#This Row],[設定項目]]&lt;設定!$F$8,テーブル1[[#This Row],[設定項目]]&lt;&gt;""),テーブル1[[#This Row],[val_J]],NA())</f>
        <v>#N/A</v>
      </c>
      <c r="AD877" s="11" t="e">
        <f>IF(AND(テーブル1[[#This Row],[設定項目]]&lt;設定!$F$8,テーブル1[[#This Row],[設定項目]]&lt;&gt;""),テーブル1[[#This Row],[val_K]],NA())</f>
        <v>#N/A</v>
      </c>
      <c r="AE877" s="11">
        <f>IF(AND('グラフ(cCa-P)'!$I$11="ON",テーブル1[[#This Row],[ラベル表示]]=TRUE),テーブル1[[#This Row],[名前]],"")</f>
        <v>0</v>
      </c>
      <c r="AF877" s="11">
        <f>IF(AND('グラフ(PTH-cCa,P)'!$I$31="ON",テーブル1[[#This Row],[ラベル表示]]=TRUE),テーブル1[[#This Row],[名前]],"")</f>
        <v>0</v>
      </c>
      <c r="AG877" s="11">
        <f>IF(AND('グラフ(PTH-cCa,P)'!$Y$31="ON",テーブル1[[#This Row],[ラベル表示]]=TRUE),テーブル1[[#This Row],[名前]],"")</f>
        <v>0</v>
      </c>
      <c r="AH877" s="76">
        <f t="shared" si="27"/>
        <v>0</v>
      </c>
    </row>
    <row r="878" spans="2:34" ht="20.399999999999999" customHeight="1" x14ac:dyDescent="0.45">
      <c r="B878" s="129" t="b">
        <v>1</v>
      </c>
      <c r="C878" s="88">
        <f t="shared" si="26"/>
        <v>874</v>
      </c>
      <c r="D878" s="144"/>
      <c r="E878" s="8"/>
      <c r="F878" s="8"/>
      <c r="G878" s="8"/>
      <c r="H878" s="8"/>
      <c r="I878" s="8"/>
      <c r="J878" s="8"/>
      <c r="K878" s="136" t="str">
        <f>テーブル1[[#This Row],[cCa(mg/dL) '[自動計算']_グラフ表示用]]</f>
        <v/>
      </c>
      <c r="L878" s="8"/>
      <c r="M878" s="8"/>
      <c r="N878" s="59"/>
      <c r="O8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8" s="130" t="e">
        <f>IF(AND(テーブル1[[#This Row],[cCa(mg/dL) '[自動計算']_グラフ表示用]]&lt;&gt;"",テーブル1[[#This Row],[ラベル表示]]=TRUE),テーブル1[[#This Row],[cCa(mg/dL) '[自動計算']_グラフ表示用]],NA())</f>
        <v>#N/A</v>
      </c>
      <c r="Q878" s="130" t="e">
        <f>IF(AND(テーブル1[[#This Row],[P(mg/dL)]]&lt;&gt;"",テーブル1[[#This Row],[ラベル表示]]=TRUE),テーブル1[[#This Row],[P(mg/dL)]],NA())</f>
        <v>#N/A</v>
      </c>
      <c r="R878" s="130" t="e">
        <f>IF(AND(テーブル1[[#This Row],[設定項目]]&lt;&gt;"",テーブル1[[#This Row],[ラベル表示]]=TRUE),テーブル1[[#This Row],[設定項目]],NA())</f>
        <v>#N/A</v>
      </c>
      <c r="S878" s="58" t="e">
        <f>IF(テーブル1[[#This Row],[設定項目]]&gt;=設定!$D$13,テーブル1[[#This Row],[val_J]],NA())</f>
        <v>#N/A</v>
      </c>
      <c r="T878" s="11" t="e">
        <f>IF(テーブル1[[#This Row],[設定項目]]&gt;=設定!$D$13,テーブル1[[#This Row],[val_K]],NA())</f>
        <v>#N/A</v>
      </c>
      <c r="U878" s="11" t="e">
        <f>IF(AND(テーブル1[[#This Row],[設定項目]]&lt;設定!$D$13,テーブル1[[#This Row],[設定項目]]&gt;=設定!$D$12),テーブル1[[#This Row],[val_J]],NA())</f>
        <v>#N/A</v>
      </c>
      <c r="V878" s="11" t="e">
        <f>IF(AND(テーブル1[[#This Row],[設定項目]]&lt;設定!$D$13,テーブル1[[#This Row],[設定項目]]&gt;=設定!$D$12),テーブル1[[#This Row],[val_K]],NA())</f>
        <v>#N/A</v>
      </c>
      <c r="W878" s="11" t="e">
        <f>IF(AND(テーブル1[[#This Row],[設定項目]]&lt;設定!$D$12,テーブル1[[#This Row],[設定項目]]&gt;=設定!$D$11),テーブル1[[#This Row],[val_J]],NA())</f>
        <v>#N/A</v>
      </c>
      <c r="X878" s="11" t="e">
        <f>IF(AND(テーブル1[[#This Row],[設定項目]]&lt;設定!$D$12,テーブル1[[#This Row],[設定項目]]&gt;=設定!$D$11),テーブル1[[#This Row],[val_K]],NA())</f>
        <v>#N/A</v>
      </c>
      <c r="Y878" s="11" t="e">
        <f>IF(AND(テーブル1[[#This Row],[設定項目]]&lt;設定!$D$11,テーブル1[[#This Row],[設定項目]]&gt;=設定!$D$10),テーブル1[[#This Row],[val_J]],NA())</f>
        <v>#N/A</v>
      </c>
      <c r="Z878" s="11" t="e">
        <f>IF(AND(テーブル1[[#This Row],[設定項目]]&lt;設定!$D$11,テーブル1[[#This Row],[設定項目]]&gt;=設定!$D$10),テーブル1[[#This Row],[val_K]],NA())</f>
        <v>#N/A</v>
      </c>
      <c r="AA878" s="11" t="e">
        <f>IF(AND(テーブル1[[#This Row],[設定項目]]&lt;設定!$D$10,テーブル1[[#This Row],[設定項目]]&gt;=設定!$D$9),テーブル1[[#This Row],[val_J]],NA())</f>
        <v>#N/A</v>
      </c>
      <c r="AB878" s="11" t="e">
        <f>IF(AND(テーブル1[[#This Row],[設定項目]]&lt;設定!$D$10,テーブル1[[#This Row],[設定項目]]&gt;=設定!$D$9),テーブル1[[#This Row],[val_K]],NA())</f>
        <v>#N/A</v>
      </c>
      <c r="AC878" s="11" t="e">
        <f>IF(AND(テーブル1[[#This Row],[設定項目]]&lt;設定!$F$8,テーブル1[[#This Row],[設定項目]]&lt;&gt;""),テーブル1[[#This Row],[val_J]],NA())</f>
        <v>#N/A</v>
      </c>
      <c r="AD878" s="11" t="e">
        <f>IF(AND(テーブル1[[#This Row],[設定項目]]&lt;設定!$F$8,テーブル1[[#This Row],[設定項目]]&lt;&gt;""),テーブル1[[#This Row],[val_K]],NA())</f>
        <v>#N/A</v>
      </c>
      <c r="AE878" s="11">
        <f>IF(AND('グラフ(cCa-P)'!$I$11="ON",テーブル1[[#This Row],[ラベル表示]]=TRUE),テーブル1[[#This Row],[名前]],"")</f>
        <v>0</v>
      </c>
      <c r="AF878" s="11">
        <f>IF(AND('グラフ(PTH-cCa,P)'!$I$31="ON",テーブル1[[#This Row],[ラベル表示]]=TRUE),テーブル1[[#This Row],[名前]],"")</f>
        <v>0</v>
      </c>
      <c r="AG878" s="11">
        <f>IF(AND('グラフ(PTH-cCa,P)'!$Y$31="ON",テーブル1[[#This Row],[ラベル表示]]=TRUE),テーブル1[[#This Row],[名前]],"")</f>
        <v>0</v>
      </c>
      <c r="AH878" s="76">
        <f t="shared" si="27"/>
        <v>0</v>
      </c>
    </row>
    <row r="879" spans="2:34" ht="20.399999999999999" customHeight="1" x14ac:dyDescent="0.45">
      <c r="B879" s="129" t="b">
        <v>1</v>
      </c>
      <c r="C879" s="88">
        <f t="shared" si="26"/>
        <v>875</v>
      </c>
      <c r="D879" s="144"/>
      <c r="E879" s="8"/>
      <c r="F879" s="8"/>
      <c r="G879" s="8"/>
      <c r="H879" s="8"/>
      <c r="I879" s="8"/>
      <c r="J879" s="8"/>
      <c r="K879" s="136" t="str">
        <f>テーブル1[[#This Row],[cCa(mg/dL) '[自動計算']_グラフ表示用]]</f>
        <v/>
      </c>
      <c r="L879" s="8"/>
      <c r="M879" s="8"/>
      <c r="N879" s="59"/>
      <c r="O8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79" s="130" t="e">
        <f>IF(AND(テーブル1[[#This Row],[cCa(mg/dL) '[自動計算']_グラフ表示用]]&lt;&gt;"",テーブル1[[#This Row],[ラベル表示]]=TRUE),テーブル1[[#This Row],[cCa(mg/dL) '[自動計算']_グラフ表示用]],NA())</f>
        <v>#N/A</v>
      </c>
      <c r="Q879" s="130" t="e">
        <f>IF(AND(テーブル1[[#This Row],[P(mg/dL)]]&lt;&gt;"",テーブル1[[#This Row],[ラベル表示]]=TRUE),テーブル1[[#This Row],[P(mg/dL)]],NA())</f>
        <v>#N/A</v>
      </c>
      <c r="R879" s="130" t="e">
        <f>IF(AND(テーブル1[[#This Row],[設定項目]]&lt;&gt;"",テーブル1[[#This Row],[ラベル表示]]=TRUE),テーブル1[[#This Row],[設定項目]],NA())</f>
        <v>#N/A</v>
      </c>
      <c r="S879" s="58" t="e">
        <f>IF(テーブル1[[#This Row],[設定項目]]&gt;=設定!$D$13,テーブル1[[#This Row],[val_J]],NA())</f>
        <v>#N/A</v>
      </c>
      <c r="T879" s="11" t="e">
        <f>IF(テーブル1[[#This Row],[設定項目]]&gt;=設定!$D$13,テーブル1[[#This Row],[val_K]],NA())</f>
        <v>#N/A</v>
      </c>
      <c r="U879" s="11" t="e">
        <f>IF(AND(テーブル1[[#This Row],[設定項目]]&lt;設定!$D$13,テーブル1[[#This Row],[設定項目]]&gt;=設定!$D$12),テーブル1[[#This Row],[val_J]],NA())</f>
        <v>#N/A</v>
      </c>
      <c r="V879" s="11" t="e">
        <f>IF(AND(テーブル1[[#This Row],[設定項目]]&lt;設定!$D$13,テーブル1[[#This Row],[設定項目]]&gt;=設定!$D$12),テーブル1[[#This Row],[val_K]],NA())</f>
        <v>#N/A</v>
      </c>
      <c r="W879" s="11" t="e">
        <f>IF(AND(テーブル1[[#This Row],[設定項目]]&lt;設定!$D$12,テーブル1[[#This Row],[設定項目]]&gt;=設定!$D$11),テーブル1[[#This Row],[val_J]],NA())</f>
        <v>#N/A</v>
      </c>
      <c r="X879" s="11" t="e">
        <f>IF(AND(テーブル1[[#This Row],[設定項目]]&lt;設定!$D$12,テーブル1[[#This Row],[設定項目]]&gt;=設定!$D$11),テーブル1[[#This Row],[val_K]],NA())</f>
        <v>#N/A</v>
      </c>
      <c r="Y879" s="11" t="e">
        <f>IF(AND(テーブル1[[#This Row],[設定項目]]&lt;設定!$D$11,テーブル1[[#This Row],[設定項目]]&gt;=設定!$D$10),テーブル1[[#This Row],[val_J]],NA())</f>
        <v>#N/A</v>
      </c>
      <c r="Z879" s="11" t="e">
        <f>IF(AND(テーブル1[[#This Row],[設定項目]]&lt;設定!$D$11,テーブル1[[#This Row],[設定項目]]&gt;=設定!$D$10),テーブル1[[#This Row],[val_K]],NA())</f>
        <v>#N/A</v>
      </c>
      <c r="AA879" s="11" t="e">
        <f>IF(AND(テーブル1[[#This Row],[設定項目]]&lt;設定!$D$10,テーブル1[[#This Row],[設定項目]]&gt;=設定!$D$9),テーブル1[[#This Row],[val_J]],NA())</f>
        <v>#N/A</v>
      </c>
      <c r="AB879" s="11" t="e">
        <f>IF(AND(テーブル1[[#This Row],[設定項目]]&lt;設定!$D$10,テーブル1[[#This Row],[設定項目]]&gt;=設定!$D$9),テーブル1[[#This Row],[val_K]],NA())</f>
        <v>#N/A</v>
      </c>
      <c r="AC879" s="11" t="e">
        <f>IF(AND(テーブル1[[#This Row],[設定項目]]&lt;設定!$F$8,テーブル1[[#This Row],[設定項目]]&lt;&gt;""),テーブル1[[#This Row],[val_J]],NA())</f>
        <v>#N/A</v>
      </c>
      <c r="AD879" s="11" t="e">
        <f>IF(AND(テーブル1[[#This Row],[設定項目]]&lt;設定!$F$8,テーブル1[[#This Row],[設定項目]]&lt;&gt;""),テーブル1[[#This Row],[val_K]],NA())</f>
        <v>#N/A</v>
      </c>
      <c r="AE879" s="11">
        <f>IF(AND('グラフ(cCa-P)'!$I$11="ON",テーブル1[[#This Row],[ラベル表示]]=TRUE),テーブル1[[#This Row],[名前]],"")</f>
        <v>0</v>
      </c>
      <c r="AF879" s="11">
        <f>IF(AND('グラフ(PTH-cCa,P)'!$I$31="ON",テーブル1[[#This Row],[ラベル表示]]=TRUE),テーブル1[[#This Row],[名前]],"")</f>
        <v>0</v>
      </c>
      <c r="AG879" s="11">
        <f>IF(AND('グラフ(PTH-cCa,P)'!$Y$31="ON",テーブル1[[#This Row],[ラベル表示]]=TRUE),テーブル1[[#This Row],[名前]],"")</f>
        <v>0</v>
      </c>
      <c r="AH879" s="76">
        <f t="shared" si="27"/>
        <v>0</v>
      </c>
    </row>
    <row r="880" spans="2:34" ht="20.399999999999999" customHeight="1" x14ac:dyDescent="0.45">
      <c r="B880" s="129" t="b">
        <v>1</v>
      </c>
      <c r="C880" s="88">
        <f t="shared" si="26"/>
        <v>876</v>
      </c>
      <c r="D880" s="144"/>
      <c r="E880" s="8"/>
      <c r="F880" s="8"/>
      <c r="G880" s="8"/>
      <c r="H880" s="8"/>
      <c r="I880" s="8"/>
      <c r="J880" s="8"/>
      <c r="K880" s="136" t="str">
        <f>テーブル1[[#This Row],[cCa(mg/dL) '[自動計算']_グラフ表示用]]</f>
        <v/>
      </c>
      <c r="L880" s="8"/>
      <c r="M880" s="8"/>
      <c r="N880" s="59"/>
      <c r="O8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0" s="130" t="e">
        <f>IF(AND(テーブル1[[#This Row],[cCa(mg/dL) '[自動計算']_グラフ表示用]]&lt;&gt;"",テーブル1[[#This Row],[ラベル表示]]=TRUE),テーブル1[[#This Row],[cCa(mg/dL) '[自動計算']_グラフ表示用]],NA())</f>
        <v>#N/A</v>
      </c>
      <c r="Q880" s="130" t="e">
        <f>IF(AND(テーブル1[[#This Row],[P(mg/dL)]]&lt;&gt;"",テーブル1[[#This Row],[ラベル表示]]=TRUE),テーブル1[[#This Row],[P(mg/dL)]],NA())</f>
        <v>#N/A</v>
      </c>
      <c r="R880" s="130" t="e">
        <f>IF(AND(テーブル1[[#This Row],[設定項目]]&lt;&gt;"",テーブル1[[#This Row],[ラベル表示]]=TRUE),テーブル1[[#This Row],[設定項目]],NA())</f>
        <v>#N/A</v>
      </c>
      <c r="S880" s="58" t="e">
        <f>IF(テーブル1[[#This Row],[設定項目]]&gt;=設定!$D$13,テーブル1[[#This Row],[val_J]],NA())</f>
        <v>#N/A</v>
      </c>
      <c r="T880" s="11" t="e">
        <f>IF(テーブル1[[#This Row],[設定項目]]&gt;=設定!$D$13,テーブル1[[#This Row],[val_K]],NA())</f>
        <v>#N/A</v>
      </c>
      <c r="U880" s="11" t="e">
        <f>IF(AND(テーブル1[[#This Row],[設定項目]]&lt;設定!$D$13,テーブル1[[#This Row],[設定項目]]&gt;=設定!$D$12),テーブル1[[#This Row],[val_J]],NA())</f>
        <v>#N/A</v>
      </c>
      <c r="V880" s="11" t="e">
        <f>IF(AND(テーブル1[[#This Row],[設定項目]]&lt;設定!$D$13,テーブル1[[#This Row],[設定項目]]&gt;=設定!$D$12),テーブル1[[#This Row],[val_K]],NA())</f>
        <v>#N/A</v>
      </c>
      <c r="W880" s="11" t="e">
        <f>IF(AND(テーブル1[[#This Row],[設定項目]]&lt;設定!$D$12,テーブル1[[#This Row],[設定項目]]&gt;=設定!$D$11),テーブル1[[#This Row],[val_J]],NA())</f>
        <v>#N/A</v>
      </c>
      <c r="X880" s="11" t="e">
        <f>IF(AND(テーブル1[[#This Row],[設定項目]]&lt;設定!$D$12,テーブル1[[#This Row],[設定項目]]&gt;=設定!$D$11),テーブル1[[#This Row],[val_K]],NA())</f>
        <v>#N/A</v>
      </c>
      <c r="Y880" s="11" t="e">
        <f>IF(AND(テーブル1[[#This Row],[設定項目]]&lt;設定!$D$11,テーブル1[[#This Row],[設定項目]]&gt;=設定!$D$10),テーブル1[[#This Row],[val_J]],NA())</f>
        <v>#N/A</v>
      </c>
      <c r="Z880" s="11" t="e">
        <f>IF(AND(テーブル1[[#This Row],[設定項目]]&lt;設定!$D$11,テーブル1[[#This Row],[設定項目]]&gt;=設定!$D$10),テーブル1[[#This Row],[val_K]],NA())</f>
        <v>#N/A</v>
      </c>
      <c r="AA880" s="11" t="e">
        <f>IF(AND(テーブル1[[#This Row],[設定項目]]&lt;設定!$D$10,テーブル1[[#This Row],[設定項目]]&gt;=設定!$D$9),テーブル1[[#This Row],[val_J]],NA())</f>
        <v>#N/A</v>
      </c>
      <c r="AB880" s="11" t="e">
        <f>IF(AND(テーブル1[[#This Row],[設定項目]]&lt;設定!$D$10,テーブル1[[#This Row],[設定項目]]&gt;=設定!$D$9),テーブル1[[#This Row],[val_K]],NA())</f>
        <v>#N/A</v>
      </c>
      <c r="AC880" s="11" t="e">
        <f>IF(AND(テーブル1[[#This Row],[設定項目]]&lt;設定!$F$8,テーブル1[[#This Row],[設定項目]]&lt;&gt;""),テーブル1[[#This Row],[val_J]],NA())</f>
        <v>#N/A</v>
      </c>
      <c r="AD880" s="11" t="e">
        <f>IF(AND(テーブル1[[#This Row],[設定項目]]&lt;設定!$F$8,テーブル1[[#This Row],[設定項目]]&lt;&gt;""),テーブル1[[#This Row],[val_K]],NA())</f>
        <v>#N/A</v>
      </c>
      <c r="AE880" s="11">
        <f>IF(AND('グラフ(cCa-P)'!$I$11="ON",テーブル1[[#This Row],[ラベル表示]]=TRUE),テーブル1[[#This Row],[名前]],"")</f>
        <v>0</v>
      </c>
      <c r="AF880" s="11">
        <f>IF(AND('グラフ(PTH-cCa,P)'!$I$31="ON",テーブル1[[#This Row],[ラベル表示]]=TRUE),テーブル1[[#This Row],[名前]],"")</f>
        <v>0</v>
      </c>
      <c r="AG880" s="11">
        <f>IF(AND('グラフ(PTH-cCa,P)'!$Y$31="ON",テーブル1[[#This Row],[ラベル表示]]=TRUE),テーブル1[[#This Row],[名前]],"")</f>
        <v>0</v>
      </c>
      <c r="AH880" s="76">
        <f t="shared" si="27"/>
        <v>0</v>
      </c>
    </row>
    <row r="881" spans="2:34" ht="20.399999999999999" customHeight="1" x14ac:dyDescent="0.45">
      <c r="B881" s="129" t="b">
        <v>1</v>
      </c>
      <c r="C881" s="88">
        <f t="shared" si="26"/>
        <v>877</v>
      </c>
      <c r="D881" s="144"/>
      <c r="E881" s="8"/>
      <c r="F881" s="8"/>
      <c r="G881" s="8"/>
      <c r="H881" s="8"/>
      <c r="I881" s="8"/>
      <c r="J881" s="8"/>
      <c r="K881" s="136" t="str">
        <f>テーブル1[[#This Row],[cCa(mg/dL) '[自動計算']_グラフ表示用]]</f>
        <v/>
      </c>
      <c r="L881" s="8"/>
      <c r="M881" s="8"/>
      <c r="N881" s="59"/>
      <c r="O8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1" s="130" t="e">
        <f>IF(AND(テーブル1[[#This Row],[cCa(mg/dL) '[自動計算']_グラフ表示用]]&lt;&gt;"",テーブル1[[#This Row],[ラベル表示]]=TRUE),テーブル1[[#This Row],[cCa(mg/dL) '[自動計算']_グラフ表示用]],NA())</f>
        <v>#N/A</v>
      </c>
      <c r="Q881" s="130" t="e">
        <f>IF(AND(テーブル1[[#This Row],[P(mg/dL)]]&lt;&gt;"",テーブル1[[#This Row],[ラベル表示]]=TRUE),テーブル1[[#This Row],[P(mg/dL)]],NA())</f>
        <v>#N/A</v>
      </c>
      <c r="R881" s="130" t="e">
        <f>IF(AND(テーブル1[[#This Row],[設定項目]]&lt;&gt;"",テーブル1[[#This Row],[ラベル表示]]=TRUE),テーブル1[[#This Row],[設定項目]],NA())</f>
        <v>#N/A</v>
      </c>
      <c r="S881" s="58" t="e">
        <f>IF(テーブル1[[#This Row],[設定項目]]&gt;=設定!$D$13,テーブル1[[#This Row],[val_J]],NA())</f>
        <v>#N/A</v>
      </c>
      <c r="T881" s="11" t="e">
        <f>IF(テーブル1[[#This Row],[設定項目]]&gt;=設定!$D$13,テーブル1[[#This Row],[val_K]],NA())</f>
        <v>#N/A</v>
      </c>
      <c r="U881" s="11" t="e">
        <f>IF(AND(テーブル1[[#This Row],[設定項目]]&lt;設定!$D$13,テーブル1[[#This Row],[設定項目]]&gt;=設定!$D$12),テーブル1[[#This Row],[val_J]],NA())</f>
        <v>#N/A</v>
      </c>
      <c r="V881" s="11" t="e">
        <f>IF(AND(テーブル1[[#This Row],[設定項目]]&lt;設定!$D$13,テーブル1[[#This Row],[設定項目]]&gt;=設定!$D$12),テーブル1[[#This Row],[val_K]],NA())</f>
        <v>#N/A</v>
      </c>
      <c r="W881" s="11" t="e">
        <f>IF(AND(テーブル1[[#This Row],[設定項目]]&lt;設定!$D$12,テーブル1[[#This Row],[設定項目]]&gt;=設定!$D$11),テーブル1[[#This Row],[val_J]],NA())</f>
        <v>#N/A</v>
      </c>
      <c r="X881" s="11" t="e">
        <f>IF(AND(テーブル1[[#This Row],[設定項目]]&lt;設定!$D$12,テーブル1[[#This Row],[設定項目]]&gt;=設定!$D$11),テーブル1[[#This Row],[val_K]],NA())</f>
        <v>#N/A</v>
      </c>
      <c r="Y881" s="11" t="e">
        <f>IF(AND(テーブル1[[#This Row],[設定項目]]&lt;設定!$D$11,テーブル1[[#This Row],[設定項目]]&gt;=設定!$D$10),テーブル1[[#This Row],[val_J]],NA())</f>
        <v>#N/A</v>
      </c>
      <c r="Z881" s="11" t="e">
        <f>IF(AND(テーブル1[[#This Row],[設定項目]]&lt;設定!$D$11,テーブル1[[#This Row],[設定項目]]&gt;=設定!$D$10),テーブル1[[#This Row],[val_K]],NA())</f>
        <v>#N/A</v>
      </c>
      <c r="AA881" s="11" t="e">
        <f>IF(AND(テーブル1[[#This Row],[設定項目]]&lt;設定!$D$10,テーブル1[[#This Row],[設定項目]]&gt;=設定!$D$9),テーブル1[[#This Row],[val_J]],NA())</f>
        <v>#N/A</v>
      </c>
      <c r="AB881" s="11" t="e">
        <f>IF(AND(テーブル1[[#This Row],[設定項目]]&lt;設定!$D$10,テーブル1[[#This Row],[設定項目]]&gt;=設定!$D$9),テーブル1[[#This Row],[val_K]],NA())</f>
        <v>#N/A</v>
      </c>
      <c r="AC881" s="11" t="e">
        <f>IF(AND(テーブル1[[#This Row],[設定項目]]&lt;設定!$F$8,テーブル1[[#This Row],[設定項目]]&lt;&gt;""),テーブル1[[#This Row],[val_J]],NA())</f>
        <v>#N/A</v>
      </c>
      <c r="AD881" s="11" t="e">
        <f>IF(AND(テーブル1[[#This Row],[設定項目]]&lt;設定!$F$8,テーブル1[[#This Row],[設定項目]]&lt;&gt;""),テーブル1[[#This Row],[val_K]],NA())</f>
        <v>#N/A</v>
      </c>
      <c r="AE881" s="11">
        <f>IF(AND('グラフ(cCa-P)'!$I$11="ON",テーブル1[[#This Row],[ラベル表示]]=TRUE),テーブル1[[#This Row],[名前]],"")</f>
        <v>0</v>
      </c>
      <c r="AF881" s="11">
        <f>IF(AND('グラフ(PTH-cCa,P)'!$I$31="ON",テーブル1[[#This Row],[ラベル表示]]=TRUE),テーブル1[[#This Row],[名前]],"")</f>
        <v>0</v>
      </c>
      <c r="AG881" s="11">
        <f>IF(AND('グラフ(PTH-cCa,P)'!$Y$31="ON",テーブル1[[#This Row],[ラベル表示]]=TRUE),テーブル1[[#This Row],[名前]],"")</f>
        <v>0</v>
      </c>
      <c r="AH881" s="76">
        <f t="shared" si="27"/>
        <v>0</v>
      </c>
    </row>
    <row r="882" spans="2:34" ht="20.399999999999999" customHeight="1" x14ac:dyDescent="0.45">
      <c r="B882" s="129" t="b">
        <v>1</v>
      </c>
      <c r="C882" s="88">
        <f t="shared" si="26"/>
        <v>878</v>
      </c>
      <c r="D882" s="144"/>
      <c r="E882" s="8"/>
      <c r="F882" s="8"/>
      <c r="G882" s="8"/>
      <c r="H882" s="8"/>
      <c r="I882" s="8"/>
      <c r="J882" s="8"/>
      <c r="K882" s="136" t="str">
        <f>テーブル1[[#This Row],[cCa(mg/dL) '[自動計算']_グラフ表示用]]</f>
        <v/>
      </c>
      <c r="L882" s="8"/>
      <c r="M882" s="8"/>
      <c r="N882" s="59"/>
      <c r="O8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2" s="130" t="e">
        <f>IF(AND(テーブル1[[#This Row],[cCa(mg/dL) '[自動計算']_グラフ表示用]]&lt;&gt;"",テーブル1[[#This Row],[ラベル表示]]=TRUE),テーブル1[[#This Row],[cCa(mg/dL) '[自動計算']_グラフ表示用]],NA())</f>
        <v>#N/A</v>
      </c>
      <c r="Q882" s="130" t="e">
        <f>IF(AND(テーブル1[[#This Row],[P(mg/dL)]]&lt;&gt;"",テーブル1[[#This Row],[ラベル表示]]=TRUE),テーブル1[[#This Row],[P(mg/dL)]],NA())</f>
        <v>#N/A</v>
      </c>
      <c r="R882" s="130" t="e">
        <f>IF(AND(テーブル1[[#This Row],[設定項目]]&lt;&gt;"",テーブル1[[#This Row],[ラベル表示]]=TRUE),テーブル1[[#This Row],[設定項目]],NA())</f>
        <v>#N/A</v>
      </c>
      <c r="S882" s="58" t="e">
        <f>IF(テーブル1[[#This Row],[設定項目]]&gt;=設定!$D$13,テーブル1[[#This Row],[val_J]],NA())</f>
        <v>#N/A</v>
      </c>
      <c r="T882" s="11" t="e">
        <f>IF(テーブル1[[#This Row],[設定項目]]&gt;=設定!$D$13,テーブル1[[#This Row],[val_K]],NA())</f>
        <v>#N/A</v>
      </c>
      <c r="U882" s="11" t="e">
        <f>IF(AND(テーブル1[[#This Row],[設定項目]]&lt;設定!$D$13,テーブル1[[#This Row],[設定項目]]&gt;=設定!$D$12),テーブル1[[#This Row],[val_J]],NA())</f>
        <v>#N/A</v>
      </c>
      <c r="V882" s="11" t="e">
        <f>IF(AND(テーブル1[[#This Row],[設定項目]]&lt;設定!$D$13,テーブル1[[#This Row],[設定項目]]&gt;=設定!$D$12),テーブル1[[#This Row],[val_K]],NA())</f>
        <v>#N/A</v>
      </c>
      <c r="W882" s="11" t="e">
        <f>IF(AND(テーブル1[[#This Row],[設定項目]]&lt;設定!$D$12,テーブル1[[#This Row],[設定項目]]&gt;=設定!$D$11),テーブル1[[#This Row],[val_J]],NA())</f>
        <v>#N/A</v>
      </c>
      <c r="X882" s="11" t="e">
        <f>IF(AND(テーブル1[[#This Row],[設定項目]]&lt;設定!$D$12,テーブル1[[#This Row],[設定項目]]&gt;=設定!$D$11),テーブル1[[#This Row],[val_K]],NA())</f>
        <v>#N/A</v>
      </c>
      <c r="Y882" s="11" t="e">
        <f>IF(AND(テーブル1[[#This Row],[設定項目]]&lt;設定!$D$11,テーブル1[[#This Row],[設定項目]]&gt;=設定!$D$10),テーブル1[[#This Row],[val_J]],NA())</f>
        <v>#N/A</v>
      </c>
      <c r="Z882" s="11" t="e">
        <f>IF(AND(テーブル1[[#This Row],[設定項目]]&lt;設定!$D$11,テーブル1[[#This Row],[設定項目]]&gt;=設定!$D$10),テーブル1[[#This Row],[val_K]],NA())</f>
        <v>#N/A</v>
      </c>
      <c r="AA882" s="11" t="e">
        <f>IF(AND(テーブル1[[#This Row],[設定項目]]&lt;設定!$D$10,テーブル1[[#This Row],[設定項目]]&gt;=設定!$D$9),テーブル1[[#This Row],[val_J]],NA())</f>
        <v>#N/A</v>
      </c>
      <c r="AB882" s="11" t="e">
        <f>IF(AND(テーブル1[[#This Row],[設定項目]]&lt;設定!$D$10,テーブル1[[#This Row],[設定項目]]&gt;=設定!$D$9),テーブル1[[#This Row],[val_K]],NA())</f>
        <v>#N/A</v>
      </c>
      <c r="AC882" s="11" t="e">
        <f>IF(AND(テーブル1[[#This Row],[設定項目]]&lt;設定!$F$8,テーブル1[[#This Row],[設定項目]]&lt;&gt;""),テーブル1[[#This Row],[val_J]],NA())</f>
        <v>#N/A</v>
      </c>
      <c r="AD882" s="11" t="e">
        <f>IF(AND(テーブル1[[#This Row],[設定項目]]&lt;設定!$F$8,テーブル1[[#This Row],[設定項目]]&lt;&gt;""),テーブル1[[#This Row],[val_K]],NA())</f>
        <v>#N/A</v>
      </c>
      <c r="AE882" s="11">
        <f>IF(AND('グラフ(cCa-P)'!$I$11="ON",テーブル1[[#This Row],[ラベル表示]]=TRUE),テーブル1[[#This Row],[名前]],"")</f>
        <v>0</v>
      </c>
      <c r="AF882" s="11">
        <f>IF(AND('グラフ(PTH-cCa,P)'!$I$31="ON",テーブル1[[#This Row],[ラベル表示]]=TRUE),テーブル1[[#This Row],[名前]],"")</f>
        <v>0</v>
      </c>
      <c r="AG882" s="11">
        <f>IF(AND('グラフ(PTH-cCa,P)'!$Y$31="ON",テーブル1[[#This Row],[ラベル表示]]=TRUE),テーブル1[[#This Row],[名前]],"")</f>
        <v>0</v>
      </c>
      <c r="AH882" s="76">
        <f t="shared" si="27"/>
        <v>0</v>
      </c>
    </row>
    <row r="883" spans="2:34" ht="20.399999999999999" customHeight="1" x14ac:dyDescent="0.45">
      <c r="B883" s="129" t="b">
        <v>1</v>
      </c>
      <c r="C883" s="88">
        <f t="shared" si="26"/>
        <v>879</v>
      </c>
      <c r="D883" s="144"/>
      <c r="E883" s="8"/>
      <c r="F883" s="8"/>
      <c r="G883" s="8"/>
      <c r="H883" s="8"/>
      <c r="I883" s="8"/>
      <c r="J883" s="8"/>
      <c r="K883" s="136" t="str">
        <f>テーブル1[[#This Row],[cCa(mg/dL) '[自動計算']_グラフ表示用]]</f>
        <v/>
      </c>
      <c r="L883" s="8"/>
      <c r="M883" s="8"/>
      <c r="N883" s="59"/>
      <c r="O8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3" s="130" t="e">
        <f>IF(AND(テーブル1[[#This Row],[cCa(mg/dL) '[自動計算']_グラフ表示用]]&lt;&gt;"",テーブル1[[#This Row],[ラベル表示]]=TRUE),テーブル1[[#This Row],[cCa(mg/dL) '[自動計算']_グラフ表示用]],NA())</f>
        <v>#N/A</v>
      </c>
      <c r="Q883" s="130" t="e">
        <f>IF(AND(テーブル1[[#This Row],[P(mg/dL)]]&lt;&gt;"",テーブル1[[#This Row],[ラベル表示]]=TRUE),テーブル1[[#This Row],[P(mg/dL)]],NA())</f>
        <v>#N/A</v>
      </c>
      <c r="R883" s="130" t="e">
        <f>IF(AND(テーブル1[[#This Row],[設定項目]]&lt;&gt;"",テーブル1[[#This Row],[ラベル表示]]=TRUE),テーブル1[[#This Row],[設定項目]],NA())</f>
        <v>#N/A</v>
      </c>
      <c r="S883" s="58" t="e">
        <f>IF(テーブル1[[#This Row],[設定項目]]&gt;=設定!$D$13,テーブル1[[#This Row],[val_J]],NA())</f>
        <v>#N/A</v>
      </c>
      <c r="T883" s="11" t="e">
        <f>IF(テーブル1[[#This Row],[設定項目]]&gt;=設定!$D$13,テーブル1[[#This Row],[val_K]],NA())</f>
        <v>#N/A</v>
      </c>
      <c r="U883" s="11" t="e">
        <f>IF(AND(テーブル1[[#This Row],[設定項目]]&lt;設定!$D$13,テーブル1[[#This Row],[設定項目]]&gt;=設定!$D$12),テーブル1[[#This Row],[val_J]],NA())</f>
        <v>#N/A</v>
      </c>
      <c r="V883" s="11" t="e">
        <f>IF(AND(テーブル1[[#This Row],[設定項目]]&lt;設定!$D$13,テーブル1[[#This Row],[設定項目]]&gt;=設定!$D$12),テーブル1[[#This Row],[val_K]],NA())</f>
        <v>#N/A</v>
      </c>
      <c r="W883" s="11" t="e">
        <f>IF(AND(テーブル1[[#This Row],[設定項目]]&lt;設定!$D$12,テーブル1[[#This Row],[設定項目]]&gt;=設定!$D$11),テーブル1[[#This Row],[val_J]],NA())</f>
        <v>#N/A</v>
      </c>
      <c r="X883" s="11" t="e">
        <f>IF(AND(テーブル1[[#This Row],[設定項目]]&lt;設定!$D$12,テーブル1[[#This Row],[設定項目]]&gt;=設定!$D$11),テーブル1[[#This Row],[val_K]],NA())</f>
        <v>#N/A</v>
      </c>
      <c r="Y883" s="11" t="e">
        <f>IF(AND(テーブル1[[#This Row],[設定項目]]&lt;設定!$D$11,テーブル1[[#This Row],[設定項目]]&gt;=設定!$D$10),テーブル1[[#This Row],[val_J]],NA())</f>
        <v>#N/A</v>
      </c>
      <c r="Z883" s="11" t="e">
        <f>IF(AND(テーブル1[[#This Row],[設定項目]]&lt;設定!$D$11,テーブル1[[#This Row],[設定項目]]&gt;=設定!$D$10),テーブル1[[#This Row],[val_K]],NA())</f>
        <v>#N/A</v>
      </c>
      <c r="AA883" s="11" t="e">
        <f>IF(AND(テーブル1[[#This Row],[設定項目]]&lt;設定!$D$10,テーブル1[[#This Row],[設定項目]]&gt;=設定!$D$9),テーブル1[[#This Row],[val_J]],NA())</f>
        <v>#N/A</v>
      </c>
      <c r="AB883" s="11" t="e">
        <f>IF(AND(テーブル1[[#This Row],[設定項目]]&lt;設定!$D$10,テーブル1[[#This Row],[設定項目]]&gt;=設定!$D$9),テーブル1[[#This Row],[val_K]],NA())</f>
        <v>#N/A</v>
      </c>
      <c r="AC883" s="11" t="e">
        <f>IF(AND(テーブル1[[#This Row],[設定項目]]&lt;設定!$F$8,テーブル1[[#This Row],[設定項目]]&lt;&gt;""),テーブル1[[#This Row],[val_J]],NA())</f>
        <v>#N/A</v>
      </c>
      <c r="AD883" s="11" t="e">
        <f>IF(AND(テーブル1[[#This Row],[設定項目]]&lt;設定!$F$8,テーブル1[[#This Row],[設定項目]]&lt;&gt;""),テーブル1[[#This Row],[val_K]],NA())</f>
        <v>#N/A</v>
      </c>
      <c r="AE883" s="11">
        <f>IF(AND('グラフ(cCa-P)'!$I$11="ON",テーブル1[[#This Row],[ラベル表示]]=TRUE),テーブル1[[#This Row],[名前]],"")</f>
        <v>0</v>
      </c>
      <c r="AF883" s="11">
        <f>IF(AND('グラフ(PTH-cCa,P)'!$I$31="ON",テーブル1[[#This Row],[ラベル表示]]=TRUE),テーブル1[[#This Row],[名前]],"")</f>
        <v>0</v>
      </c>
      <c r="AG883" s="11">
        <f>IF(AND('グラフ(PTH-cCa,P)'!$Y$31="ON",テーブル1[[#This Row],[ラベル表示]]=TRUE),テーブル1[[#This Row],[名前]],"")</f>
        <v>0</v>
      </c>
      <c r="AH883" s="76">
        <f t="shared" si="27"/>
        <v>0</v>
      </c>
    </row>
    <row r="884" spans="2:34" ht="20.399999999999999" customHeight="1" x14ac:dyDescent="0.45">
      <c r="B884" s="129" t="b">
        <v>1</v>
      </c>
      <c r="C884" s="88">
        <f t="shared" si="26"/>
        <v>880</v>
      </c>
      <c r="D884" s="144"/>
      <c r="E884" s="8"/>
      <c r="F884" s="8"/>
      <c r="G884" s="8"/>
      <c r="H884" s="8"/>
      <c r="I884" s="8"/>
      <c r="J884" s="8"/>
      <c r="K884" s="136" t="str">
        <f>テーブル1[[#This Row],[cCa(mg/dL) '[自動計算']_グラフ表示用]]</f>
        <v/>
      </c>
      <c r="L884" s="8"/>
      <c r="M884" s="8"/>
      <c r="N884" s="59"/>
      <c r="O8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4" s="130" t="e">
        <f>IF(AND(テーブル1[[#This Row],[cCa(mg/dL) '[自動計算']_グラフ表示用]]&lt;&gt;"",テーブル1[[#This Row],[ラベル表示]]=TRUE),テーブル1[[#This Row],[cCa(mg/dL) '[自動計算']_グラフ表示用]],NA())</f>
        <v>#N/A</v>
      </c>
      <c r="Q884" s="130" t="e">
        <f>IF(AND(テーブル1[[#This Row],[P(mg/dL)]]&lt;&gt;"",テーブル1[[#This Row],[ラベル表示]]=TRUE),テーブル1[[#This Row],[P(mg/dL)]],NA())</f>
        <v>#N/A</v>
      </c>
      <c r="R884" s="130" t="e">
        <f>IF(AND(テーブル1[[#This Row],[設定項目]]&lt;&gt;"",テーブル1[[#This Row],[ラベル表示]]=TRUE),テーブル1[[#This Row],[設定項目]],NA())</f>
        <v>#N/A</v>
      </c>
      <c r="S884" s="58" t="e">
        <f>IF(テーブル1[[#This Row],[設定項目]]&gt;=設定!$D$13,テーブル1[[#This Row],[val_J]],NA())</f>
        <v>#N/A</v>
      </c>
      <c r="T884" s="11" t="e">
        <f>IF(テーブル1[[#This Row],[設定項目]]&gt;=設定!$D$13,テーブル1[[#This Row],[val_K]],NA())</f>
        <v>#N/A</v>
      </c>
      <c r="U884" s="11" t="e">
        <f>IF(AND(テーブル1[[#This Row],[設定項目]]&lt;設定!$D$13,テーブル1[[#This Row],[設定項目]]&gt;=設定!$D$12),テーブル1[[#This Row],[val_J]],NA())</f>
        <v>#N/A</v>
      </c>
      <c r="V884" s="11" t="e">
        <f>IF(AND(テーブル1[[#This Row],[設定項目]]&lt;設定!$D$13,テーブル1[[#This Row],[設定項目]]&gt;=設定!$D$12),テーブル1[[#This Row],[val_K]],NA())</f>
        <v>#N/A</v>
      </c>
      <c r="W884" s="11" t="e">
        <f>IF(AND(テーブル1[[#This Row],[設定項目]]&lt;設定!$D$12,テーブル1[[#This Row],[設定項目]]&gt;=設定!$D$11),テーブル1[[#This Row],[val_J]],NA())</f>
        <v>#N/A</v>
      </c>
      <c r="X884" s="11" t="e">
        <f>IF(AND(テーブル1[[#This Row],[設定項目]]&lt;設定!$D$12,テーブル1[[#This Row],[設定項目]]&gt;=設定!$D$11),テーブル1[[#This Row],[val_K]],NA())</f>
        <v>#N/A</v>
      </c>
      <c r="Y884" s="11" t="e">
        <f>IF(AND(テーブル1[[#This Row],[設定項目]]&lt;設定!$D$11,テーブル1[[#This Row],[設定項目]]&gt;=設定!$D$10),テーブル1[[#This Row],[val_J]],NA())</f>
        <v>#N/A</v>
      </c>
      <c r="Z884" s="11" t="e">
        <f>IF(AND(テーブル1[[#This Row],[設定項目]]&lt;設定!$D$11,テーブル1[[#This Row],[設定項目]]&gt;=設定!$D$10),テーブル1[[#This Row],[val_K]],NA())</f>
        <v>#N/A</v>
      </c>
      <c r="AA884" s="11" t="e">
        <f>IF(AND(テーブル1[[#This Row],[設定項目]]&lt;設定!$D$10,テーブル1[[#This Row],[設定項目]]&gt;=設定!$D$9),テーブル1[[#This Row],[val_J]],NA())</f>
        <v>#N/A</v>
      </c>
      <c r="AB884" s="11" t="e">
        <f>IF(AND(テーブル1[[#This Row],[設定項目]]&lt;設定!$D$10,テーブル1[[#This Row],[設定項目]]&gt;=設定!$D$9),テーブル1[[#This Row],[val_K]],NA())</f>
        <v>#N/A</v>
      </c>
      <c r="AC884" s="11" t="e">
        <f>IF(AND(テーブル1[[#This Row],[設定項目]]&lt;設定!$F$8,テーブル1[[#This Row],[設定項目]]&lt;&gt;""),テーブル1[[#This Row],[val_J]],NA())</f>
        <v>#N/A</v>
      </c>
      <c r="AD884" s="11" t="e">
        <f>IF(AND(テーブル1[[#This Row],[設定項目]]&lt;設定!$F$8,テーブル1[[#This Row],[設定項目]]&lt;&gt;""),テーブル1[[#This Row],[val_K]],NA())</f>
        <v>#N/A</v>
      </c>
      <c r="AE884" s="11">
        <f>IF(AND('グラフ(cCa-P)'!$I$11="ON",テーブル1[[#This Row],[ラベル表示]]=TRUE),テーブル1[[#This Row],[名前]],"")</f>
        <v>0</v>
      </c>
      <c r="AF884" s="11">
        <f>IF(AND('グラフ(PTH-cCa,P)'!$I$31="ON",テーブル1[[#This Row],[ラベル表示]]=TRUE),テーブル1[[#This Row],[名前]],"")</f>
        <v>0</v>
      </c>
      <c r="AG884" s="11">
        <f>IF(AND('グラフ(PTH-cCa,P)'!$Y$31="ON",テーブル1[[#This Row],[ラベル表示]]=TRUE),テーブル1[[#This Row],[名前]],"")</f>
        <v>0</v>
      </c>
      <c r="AH884" s="76">
        <f t="shared" si="27"/>
        <v>0</v>
      </c>
    </row>
    <row r="885" spans="2:34" ht="20.399999999999999" customHeight="1" x14ac:dyDescent="0.45">
      <c r="B885" s="129" t="b">
        <v>1</v>
      </c>
      <c r="C885" s="88">
        <f t="shared" si="26"/>
        <v>881</v>
      </c>
      <c r="D885" s="144"/>
      <c r="E885" s="8"/>
      <c r="F885" s="8"/>
      <c r="G885" s="8"/>
      <c r="H885" s="8"/>
      <c r="I885" s="8"/>
      <c r="J885" s="8"/>
      <c r="K885" s="136" t="str">
        <f>テーブル1[[#This Row],[cCa(mg/dL) '[自動計算']_グラフ表示用]]</f>
        <v/>
      </c>
      <c r="L885" s="8"/>
      <c r="M885" s="8"/>
      <c r="N885" s="59"/>
      <c r="O8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5" s="130" t="e">
        <f>IF(AND(テーブル1[[#This Row],[cCa(mg/dL) '[自動計算']_グラフ表示用]]&lt;&gt;"",テーブル1[[#This Row],[ラベル表示]]=TRUE),テーブル1[[#This Row],[cCa(mg/dL) '[自動計算']_グラフ表示用]],NA())</f>
        <v>#N/A</v>
      </c>
      <c r="Q885" s="130" t="e">
        <f>IF(AND(テーブル1[[#This Row],[P(mg/dL)]]&lt;&gt;"",テーブル1[[#This Row],[ラベル表示]]=TRUE),テーブル1[[#This Row],[P(mg/dL)]],NA())</f>
        <v>#N/A</v>
      </c>
      <c r="R885" s="130" t="e">
        <f>IF(AND(テーブル1[[#This Row],[設定項目]]&lt;&gt;"",テーブル1[[#This Row],[ラベル表示]]=TRUE),テーブル1[[#This Row],[設定項目]],NA())</f>
        <v>#N/A</v>
      </c>
      <c r="S885" s="58" t="e">
        <f>IF(テーブル1[[#This Row],[設定項目]]&gt;=設定!$D$13,テーブル1[[#This Row],[val_J]],NA())</f>
        <v>#N/A</v>
      </c>
      <c r="T885" s="11" t="e">
        <f>IF(テーブル1[[#This Row],[設定項目]]&gt;=設定!$D$13,テーブル1[[#This Row],[val_K]],NA())</f>
        <v>#N/A</v>
      </c>
      <c r="U885" s="11" t="e">
        <f>IF(AND(テーブル1[[#This Row],[設定項目]]&lt;設定!$D$13,テーブル1[[#This Row],[設定項目]]&gt;=設定!$D$12),テーブル1[[#This Row],[val_J]],NA())</f>
        <v>#N/A</v>
      </c>
      <c r="V885" s="11" t="e">
        <f>IF(AND(テーブル1[[#This Row],[設定項目]]&lt;設定!$D$13,テーブル1[[#This Row],[設定項目]]&gt;=設定!$D$12),テーブル1[[#This Row],[val_K]],NA())</f>
        <v>#N/A</v>
      </c>
      <c r="W885" s="11" t="e">
        <f>IF(AND(テーブル1[[#This Row],[設定項目]]&lt;設定!$D$12,テーブル1[[#This Row],[設定項目]]&gt;=設定!$D$11),テーブル1[[#This Row],[val_J]],NA())</f>
        <v>#N/A</v>
      </c>
      <c r="X885" s="11" t="e">
        <f>IF(AND(テーブル1[[#This Row],[設定項目]]&lt;設定!$D$12,テーブル1[[#This Row],[設定項目]]&gt;=設定!$D$11),テーブル1[[#This Row],[val_K]],NA())</f>
        <v>#N/A</v>
      </c>
      <c r="Y885" s="11" t="e">
        <f>IF(AND(テーブル1[[#This Row],[設定項目]]&lt;設定!$D$11,テーブル1[[#This Row],[設定項目]]&gt;=設定!$D$10),テーブル1[[#This Row],[val_J]],NA())</f>
        <v>#N/A</v>
      </c>
      <c r="Z885" s="11" t="e">
        <f>IF(AND(テーブル1[[#This Row],[設定項目]]&lt;設定!$D$11,テーブル1[[#This Row],[設定項目]]&gt;=設定!$D$10),テーブル1[[#This Row],[val_K]],NA())</f>
        <v>#N/A</v>
      </c>
      <c r="AA885" s="11" t="e">
        <f>IF(AND(テーブル1[[#This Row],[設定項目]]&lt;設定!$D$10,テーブル1[[#This Row],[設定項目]]&gt;=設定!$D$9),テーブル1[[#This Row],[val_J]],NA())</f>
        <v>#N/A</v>
      </c>
      <c r="AB885" s="11" t="e">
        <f>IF(AND(テーブル1[[#This Row],[設定項目]]&lt;設定!$D$10,テーブル1[[#This Row],[設定項目]]&gt;=設定!$D$9),テーブル1[[#This Row],[val_K]],NA())</f>
        <v>#N/A</v>
      </c>
      <c r="AC885" s="11" t="e">
        <f>IF(AND(テーブル1[[#This Row],[設定項目]]&lt;設定!$F$8,テーブル1[[#This Row],[設定項目]]&lt;&gt;""),テーブル1[[#This Row],[val_J]],NA())</f>
        <v>#N/A</v>
      </c>
      <c r="AD885" s="11" t="e">
        <f>IF(AND(テーブル1[[#This Row],[設定項目]]&lt;設定!$F$8,テーブル1[[#This Row],[設定項目]]&lt;&gt;""),テーブル1[[#This Row],[val_K]],NA())</f>
        <v>#N/A</v>
      </c>
      <c r="AE885" s="11">
        <f>IF(AND('グラフ(cCa-P)'!$I$11="ON",テーブル1[[#This Row],[ラベル表示]]=TRUE),テーブル1[[#This Row],[名前]],"")</f>
        <v>0</v>
      </c>
      <c r="AF885" s="11">
        <f>IF(AND('グラフ(PTH-cCa,P)'!$I$31="ON",テーブル1[[#This Row],[ラベル表示]]=TRUE),テーブル1[[#This Row],[名前]],"")</f>
        <v>0</v>
      </c>
      <c r="AG885" s="11">
        <f>IF(AND('グラフ(PTH-cCa,P)'!$Y$31="ON",テーブル1[[#This Row],[ラベル表示]]=TRUE),テーブル1[[#This Row],[名前]],"")</f>
        <v>0</v>
      </c>
      <c r="AH885" s="76">
        <f t="shared" si="27"/>
        <v>0</v>
      </c>
    </row>
    <row r="886" spans="2:34" ht="20.399999999999999" customHeight="1" x14ac:dyDescent="0.45">
      <c r="B886" s="129" t="b">
        <v>1</v>
      </c>
      <c r="C886" s="88">
        <f t="shared" si="26"/>
        <v>882</v>
      </c>
      <c r="D886" s="144"/>
      <c r="E886" s="8"/>
      <c r="F886" s="8"/>
      <c r="G886" s="8"/>
      <c r="H886" s="8"/>
      <c r="I886" s="8"/>
      <c r="J886" s="8"/>
      <c r="K886" s="136" t="str">
        <f>テーブル1[[#This Row],[cCa(mg/dL) '[自動計算']_グラフ表示用]]</f>
        <v/>
      </c>
      <c r="L886" s="8"/>
      <c r="M886" s="8"/>
      <c r="N886" s="59"/>
      <c r="O8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6" s="130" t="e">
        <f>IF(AND(テーブル1[[#This Row],[cCa(mg/dL) '[自動計算']_グラフ表示用]]&lt;&gt;"",テーブル1[[#This Row],[ラベル表示]]=TRUE),テーブル1[[#This Row],[cCa(mg/dL) '[自動計算']_グラフ表示用]],NA())</f>
        <v>#N/A</v>
      </c>
      <c r="Q886" s="130" t="e">
        <f>IF(AND(テーブル1[[#This Row],[P(mg/dL)]]&lt;&gt;"",テーブル1[[#This Row],[ラベル表示]]=TRUE),テーブル1[[#This Row],[P(mg/dL)]],NA())</f>
        <v>#N/A</v>
      </c>
      <c r="R886" s="130" t="e">
        <f>IF(AND(テーブル1[[#This Row],[設定項目]]&lt;&gt;"",テーブル1[[#This Row],[ラベル表示]]=TRUE),テーブル1[[#This Row],[設定項目]],NA())</f>
        <v>#N/A</v>
      </c>
      <c r="S886" s="58" t="e">
        <f>IF(テーブル1[[#This Row],[設定項目]]&gt;=設定!$D$13,テーブル1[[#This Row],[val_J]],NA())</f>
        <v>#N/A</v>
      </c>
      <c r="T886" s="11" t="e">
        <f>IF(テーブル1[[#This Row],[設定項目]]&gt;=設定!$D$13,テーブル1[[#This Row],[val_K]],NA())</f>
        <v>#N/A</v>
      </c>
      <c r="U886" s="11" t="e">
        <f>IF(AND(テーブル1[[#This Row],[設定項目]]&lt;設定!$D$13,テーブル1[[#This Row],[設定項目]]&gt;=設定!$D$12),テーブル1[[#This Row],[val_J]],NA())</f>
        <v>#N/A</v>
      </c>
      <c r="V886" s="11" t="e">
        <f>IF(AND(テーブル1[[#This Row],[設定項目]]&lt;設定!$D$13,テーブル1[[#This Row],[設定項目]]&gt;=設定!$D$12),テーブル1[[#This Row],[val_K]],NA())</f>
        <v>#N/A</v>
      </c>
      <c r="W886" s="11" t="e">
        <f>IF(AND(テーブル1[[#This Row],[設定項目]]&lt;設定!$D$12,テーブル1[[#This Row],[設定項目]]&gt;=設定!$D$11),テーブル1[[#This Row],[val_J]],NA())</f>
        <v>#N/A</v>
      </c>
      <c r="X886" s="11" t="e">
        <f>IF(AND(テーブル1[[#This Row],[設定項目]]&lt;設定!$D$12,テーブル1[[#This Row],[設定項目]]&gt;=設定!$D$11),テーブル1[[#This Row],[val_K]],NA())</f>
        <v>#N/A</v>
      </c>
      <c r="Y886" s="11" t="e">
        <f>IF(AND(テーブル1[[#This Row],[設定項目]]&lt;設定!$D$11,テーブル1[[#This Row],[設定項目]]&gt;=設定!$D$10),テーブル1[[#This Row],[val_J]],NA())</f>
        <v>#N/A</v>
      </c>
      <c r="Z886" s="11" t="e">
        <f>IF(AND(テーブル1[[#This Row],[設定項目]]&lt;設定!$D$11,テーブル1[[#This Row],[設定項目]]&gt;=設定!$D$10),テーブル1[[#This Row],[val_K]],NA())</f>
        <v>#N/A</v>
      </c>
      <c r="AA886" s="11" t="e">
        <f>IF(AND(テーブル1[[#This Row],[設定項目]]&lt;設定!$D$10,テーブル1[[#This Row],[設定項目]]&gt;=設定!$D$9),テーブル1[[#This Row],[val_J]],NA())</f>
        <v>#N/A</v>
      </c>
      <c r="AB886" s="11" t="e">
        <f>IF(AND(テーブル1[[#This Row],[設定項目]]&lt;設定!$D$10,テーブル1[[#This Row],[設定項目]]&gt;=設定!$D$9),テーブル1[[#This Row],[val_K]],NA())</f>
        <v>#N/A</v>
      </c>
      <c r="AC886" s="11" t="e">
        <f>IF(AND(テーブル1[[#This Row],[設定項目]]&lt;設定!$F$8,テーブル1[[#This Row],[設定項目]]&lt;&gt;""),テーブル1[[#This Row],[val_J]],NA())</f>
        <v>#N/A</v>
      </c>
      <c r="AD886" s="11" t="e">
        <f>IF(AND(テーブル1[[#This Row],[設定項目]]&lt;設定!$F$8,テーブル1[[#This Row],[設定項目]]&lt;&gt;""),テーブル1[[#This Row],[val_K]],NA())</f>
        <v>#N/A</v>
      </c>
      <c r="AE886" s="11">
        <f>IF(AND('グラフ(cCa-P)'!$I$11="ON",テーブル1[[#This Row],[ラベル表示]]=TRUE),テーブル1[[#This Row],[名前]],"")</f>
        <v>0</v>
      </c>
      <c r="AF886" s="11">
        <f>IF(AND('グラフ(PTH-cCa,P)'!$I$31="ON",テーブル1[[#This Row],[ラベル表示]]=TRUE),テーブル1[[#This Row],[名前]],"")</f>
        <v>0</v>
      </c>
      <c r="AG886" s="11">
        <f>IF(AND('グラフ(PTH-cCa,P)'!$Y$31="ON",テーブル1[[#This Row],[ラベル表示]]=TRUE),テーブル1[[#This Row],[名前]],"")</f>
        <v>0</v>
      </c>
      <c r="AH886" s="76">
        <f t="shared" si="27"/>
        <v>0</v>
      </c>
    </row>
    <row r="887" spans="2:34" ht="20.399999999999999" customHeight="1" x14ac:dyDescent="0.45">
      <c r="B887" s="129" t="b">
        <v>1</v>
      </c>
      <c r="C887" s="88">
        <f t="shared" si="26"/>
        <v>883</v>
      </c>
      <c r="D887" s="144"/>
      <c r="E887" s="8"/>
      <c r="F887" s="8"/>
      <c r="G887" s="8"/>
      <c r="H887" s="8"/>
      <c r="I887" s="8"/>
      <c r="J887" s="8"/>
      <c r="K887" s="136" t="str">
        <f>テーブル1[[#This Row],[cCa(mg/dL) '[自動計算']_グラフ表示用]]</f>
        <v/>
      </c>
      <c r="L887" s="8"/>
      <c r="M887" s="8"/>
      <c r="N887" s="59"/>
      <c r="O8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7" s="130" t="e">
        <f>IF(AND(テーブル1[[#This Row],[cCa(mg/dL) '[自動計算']_グラフ表示用]]&lt;&gt;"",テーブル1[[#This Row],[ラベル表示]]=TRUE),テーブル1[[#This Row],[cCa(mg/dL) '[自動計算']_グラフ表示用]],NA())</f>
        <v>#N/A</v>
      </c>
      <c r="Q887" s="130" t="e">
        <f>IF(AND(テーブル1[[#This Row],[P(mg/dL)]]&lt;&gt;"",テーブル1[[#This Row],[ラベル表示]]=TRUE),テーブル1[[#This Row],[P(mg/dL)]],NA())</f>
        <v>#N/A</v>
      </c>
      <c r="R887" s="130" t="e">
        <f>IF(AND(テーブル1[[#This Row],[設定項目]]&lt;&gt;"",テーブル1[[#This Row],[ラベル表示]]=TRUE),テーブル1[[#This Row],[設定項目]],NA())</f>
        <v>#N/A</v>
      </c>
      <c r="S887" s="58" t="e">
        <f>IF(テーブル1[[#This Row],[設定項目]]&gt;=設定!$D$13,テーブル1[[#This Row],[val_J]],NA())</f>
        <v>#N/A</v>
      </c>
      <c r="T887" s="11" t="e">
        <f>IF(テーブル1[[#This Row],[設定項目]]&gt;=設定!$D$13,テーブル1[[#This Row],[val_K]],NA())</f>
        <v>#N/A</v>
      </c>
      <c r="U887" s="11" t="e">
        <f>IF(AND(テーブル1[[#This Row],[設定項目]]&lt;設定!$D$13,テーブル1[[#This Row],[設定項目]]&gt;=設定!$D$12),テーブル1[[#This Row],[val_J]],NA())</f>
        <v>#N/A</v>
      </c>
      <c r="V887" s="11" t="e">
        <f>IF(AND(テーブル1[[#This Row],[設定項目]]&lt;設定!$D$13,テーブル1[[#This Row],[設定項目]]&gt;=設定!$D$12),テーブル1[[#This Row],[val_K]],NA())</f>
        <v>#N/A</v>
      </c>
      <c r="W887" s="11" t="e">
        <f>IF(AND(テーブル1[[#This Row],[設定項目]]&lt;設定!$D$12,テーブル1[[#This Row],[設定項目]]&gt;=設定!$D$11),テーブル1[[#This Row],[val_J]],NA())</f>
        <v>#N/A</v>
      </c>
      <c r="X887" s="11" t="e">
        <f>IF(AND(テーブル1[[#This Row],[設定項目]]&lt;設定!$D$12,テーブル1[[#This Row],[設定項目]]&gt;=設定!$D$11),テーブル1[[#This Row],[val_K]],NA())</f>
        <v>#N/A</v>
      </c>
      <c r="Y887" s="11" t="e">
        <f>IF(AND(テーブル1[[#This Row],[設定項目]]&lt;設定!$D$11,テーブル1[[#This Row],[設定項目]]&gt;=設定!$D$10),テーブル1[[#This Row],[val_J]],NA())</f>
        <v>#N/A</v>
      </c>
      <c r="Z887" s="11" t="e">
        <f>IF(AND(テーブル1[[#This Row],[設定項目]]&lt;設定!$D$11,テーブル1[[#This Row],[設定項目]]&gt;=設定!$D$10),テーブル1[[#This Row],[val_K]],NA())</f>
        <v>#N/A</v>
      </c>
      <c r="AA887" s="11" t="e">
        <f>IF(AND(テーブル1[[#This Row],[設定項目]]&lt;設定!$D$10,テーブル1[[#This Row],[設定項目]]&gt;=設定!$D$9),テーブル1[[#This Row],[val_J]],NA())</f>
        <v>#N/A</v>
      </c>
      <c r="AB887" s="11" t="e">
        <f>IF(AND(テーブル1[[#This Row],[設定項目]]&lt;設定!$D$10,テーブル1[[#This Row],[設定項目]]&gt;=設定!$D$9),テーブル1[[#This Row],[val_K]],NA())</f>
        <v>#N/A</v>
      </c>
      <c r="AC887" s="11" t="e">
        <f>IF(AND(テーブル1[[#This Row],[設定項目]]&lt;設定!$F$8,テーブル1[[#This Row],[設定項目]]&lt;&gt;""),テーブル1[[#This Row],[val_J]],NA())</f>
        <v>#N/A</v>
      </c>
      <c r="AD887" s="11" t="e">
        <f>IF(AND(テーブル1[[#This Row],[設定項目]]&lt;設定!$F$8,テーブル1[[#This Row],[設定項目]]&lt;&gt;""),テーブル1[[#This Row],[val_K]],NA())</f>
        <v>#N/A</v>
      </c>
      <c r="AE887" s="11">
        <f>IF(AND('グラフ(cCa-P)'!$I$11="ON",テーブル1[[#This Row],[ラベル表示]]=TRUE),テーブル1[[#This Row],[名前]],"")</f>
        <v>0</v>
      </c>
      <c r="AF887" s="11">
        <f>IF(AND('グラフ(PTH-cCa,P)'!$I$31="ON",テーブル1[[#This Row],[ラベル表示]]=TRUE),テーブル1[[#This Row],[名前]],"")</f>
        <v>0</v>
      </c>
      <c r="AG887" s="11">
        <f>IF(AND('グラフ(PTH-cCa,P)'!$Y$31="ON",テーブル1[[#This Row],[ラベル表示]]=TRUE),テーブル1[[#This Row],[名前]],"")</f>
        <v>0</v>
      </c>
      <c r="AH887" s="76">
        <f t="shared" si="27"/>
        <v>0</v>
      </c>
    </row>
    <row r="888" spans="2:34" ht="20.399999999999999" customHeight="1" x14ac:dyDescent="0.45">
      <c r="B888" s="129" t="b">
        <v>1</v>
      </c>
      <c r="C888" s="88">
        <f t="shared" si="26"/>
        <v>884</v>
      </c>
      <c r="D888" s="144"/>
      <c r="E888" s="8"/>
      <c r="F888" s="8"/>
      <c r="G888" s="8"/>
      <c r="H888" s="8"/>
      <c r="I888" s="8"/>
      <c r="J888" s="8"/>
      <c r="K888" s="136" t="str">
        <f>テーブル1[[#This Row],[cCa(mg/dL) '[自動計算']_グラフ表示用]]</f>
        <v/>
      </c>
      <c r="L888" s="8"/>
      <c r="M888" s="8"/>
      <c r="N888" s="59"/>
      <c r="O8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8" s="130" t="e">
        <f>IF(AND(テーブル1[[#This Row],[cCa(mg/dL) '[自動計算']_グラフ表示用]]&lt;&gt;"",テーブル1[[#This Row],[ラベル表示]]=TRUE),テーブル1[[#This Row],[cCa(mg/dL) '[自動計算']_グラフ表示用]],NA())</f>
        <v>#N/A</v>
      </c>
      <c r="Q888" s="130" t="e">
        <f>IF(AND(テーブル1[[#This Row],[P(mg/dL)]]&lt;&gt;"",テーブル1[[#This Row],[ラベル表示]]=TRUE),テーブル1[[#This Row],[P(mg/dL)]],NA())</f>
        <v>#N/A</v>
      </c>
      <c r="R888" s="130" t="e">
        <f>IF(AND(テーブル1[[#This Row],[設定項目]]&lt;&gt;"",テーブル1[[#This Row],[ラベル表示]]=TRUE),テーブル1[[#This Row],[設定項目]],NA())</f>
        <v>#N/A</v>
      </c>
      <c r="S888" s="58" t="e">
        <f>IF(テーブル1[[#This Row],[設定項目]]&gt;=設定!$D$13,テーブル1[[#This Row],[val_J]],NA())</f>
        <v>#N/A</v>
      </c>
      <c r="T888" s="11" t="e">
        <f>IF(テーブル1[[#This Row],[設定項目]]&gt;=設定!$D$13,テーブル1[[#This Row],[val_K]],NA())</f>
        <v>#N/A</v>
      </c>
      <c r="U888" s="11" t="e">
        <f>IF(AND(テーブル1[[#This Row],[設定項目]]&lt;設定!$D$13,テーブル1[[#This Row],[設定項目]]&gt;=設定!$D$12),テーブル1[[#This Row],[val_J]],NA())</f>
        <v>#N/A</v>
      </c>
      <c r="V888" s="11" t="e">
        <f>IF(AND(テーブル1[[#This Row],[設定項目]]&lt;設定!$D$13,テーブル1[[#This Row],[設定項目]]&gt;=設定!$D$12),テーブル1[[#This Row],[val_K]],NA())</f>
        <v>#N/A</v>
      </c>
      <c r="W888" s="11" t="e">
        <f>IF(AND(テーブル1[[#This Row],[設定項目]]&lt;設定!$D$12,テーブル1[[#This Row],[設定項目]]&gt;=設定!$D$11),テーブル1[[#This Row],[val_J]],NA())</f>
        <v>#N/A</v>
      </c>
      <c r="X888" s="11" t="e">
        <f>IF(AND(テーブル1[[#This Row],[設定項目]]&lt;設定!$D$12,テーブル1[[#This Row],[設定項目]]&gt;=設定!$D$11),テーブル1[[#This Row],[val_K]],NA())</f>
        <v>#N/A</v>
      </c>
      <c r="Y888" s="11" t="e">
        <f>IF(AND(テーブル1[[#This Row],[設定項目]]&lt;設定!$D$11,テーブル1[[#This Row],[設定項目]]&gt;=設定!$D$10),テーブル1[[#This Row],[val_J]],NA())</f>
        <v>#N/A</v>
      </c>
      <c r="Z888" s="11" t="e">
        <f>IF(AND(テーブル1[[#This Row],[設定項目]]&lt;設定!$D$11,テーブル1[[#This Row],[設定項目]]&gt;=設定!$D$10),テーブル1[[#This Row],[val_K]],NA())</f>
        <v>#N/A</v>
      </c>
      <c r="AA888" s="11" t="e">
        <f>IF(AND(テーブル1[[#This Row],[設定項目]]&lt;設定!$D$10,テーブル1[[#This Row],[設定項目]]&gt;=設定!$D$9),テーブル1[[#This Row],[val_J]],NA())</f>
        <v>#N/A</v>
      </c>
      <c r="AB888" s="11" t="e">
        <f>IF(AND(テーブル1[[#This Row],[設定項目]]&lt;設定!$D$10,テーブル1[[#This Row],[設定項目]]&gt;=設定!$D$9),テーブル1[[#This Row],[val_K]],NA())</f>
        <v>#N/A</v>
      </c>
      <c r="AC888" s="11" t="e">
        <f>IF(AND(テーブル1[[#This Row],[設定項目]]&lt;設定!$F$8,テーブル1[[#This Row],[設定項目]]&lt;&gt;""),テーブル1[[#This Row],[val_J]],NA())</f>
        <v>#N/A</v>
      </c>
      <c r="AD888" s="11" t="e">
        <f>IF(AND(テーブル1[[#This Row],[設定項目]]&lt;設定!$F$8,テーブル1[[#This Row],[設定項目]]&lt;&gt;""),テーブル1[[#This Row],[val_K]],NA())</f>
        <v>#N/A</v>
      </c>
      <c r="AE888" s="11">
        <f>IF(AND('グラフ(cCa-P)'!$I$11="ON",テーブル1[[#This Row],[ラベル表示]]=TRUE),テーブル1[[#This Row],[名前]],"")</f>
        <v>0</v>
      </c>
      <c r="AF888" s="11">
        <f>IF(AND('グラフ(PTH-cCa,P)'!$I$31="ON",テーブル1[[#This Row],[ラベル表示]]=TRUE),テーブル1[[#This Row],[名前]],"")</f>
        <v>0</v>
      </c>
      <c r="AG888" s="11">
        <f>IF(AND('グラフ(PTH-cCa,P)'!$Y$31="ON",テーブル1[[#This Row],[ラベル表示]]=TRUE),テーブル1[[#This Row],[名前]],"")</f>
        <v>0</v>
      </c>
      <c r="AH888" s="76">
        <f t="shared" si="27"/>
        <v>0</v>
      </c>
    </row>
    <row r="889" spans="2:34" ht="20.399999999999999" customHeight="1" x14ac:dyDescent="0.45">
      <c r="B889" s="129" t="b">
        <v>1</v>
      </c>
      <c r="C889" s="88">
        <f t="shared" si="26"/>
        <v>885</v>
      </c>
      <c r="D889" s="144"/>
      <c r="E889" s="8"/>
      <c r="F889" s="8"/>
      <c r="G889" s="8"/>
      <c r="H889" s="8"/>
      <c r="I889" s="8"/>
      <c r="J889" s="8"/>
      <c r="K889" s="136" t="str">
        <f>テーブル1[[#This Row],[cCa(mg/dL) '[自動計算']_グラフ表示用]]</f>
        <v/>
      </c>
      <c r="L889" s="8"/>
      <c r="M889" s="8"/>
      <c r="N889" s="59"/>
      <c r="O8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89" s="130" t="e">
        <f>IF(AND(テーブル1[[#This Row],[cCa(mg/dL) '[自動計算']_グラフ表示用]]&lt;&gt;"",テーブル1[[#This Row],[ラベル表示]]=TRUE),テーブル1[[#This Row],[cCa(mg/dL) '[自動計算']_グラフ表示用]],NA())</f>
        <v>#N/A</v>
      </c>
      <c r="Q889" s="130" t="e">
        <f>IF(AND(テーブル1[[#This Row],[P(mg/dL)]]&lt;&gt;"",テーブル1[[#This Row],[ラベル表示]]=TRUE),テーブル1[[#This Row],[P(mg/dL)]],NA())</f>
        <v>#N/A</v>
      </c>
      <c r="R889" s="130" t="e">
        <f>IF(AND(テーブル1[[#This Row],[設定項目]]&lt;&gt;"",テーブル1[[#This Row],[ラベル表示]]=TRUE),テーブル1[[#This Row],[設定項目]],NA())</f>
        <v>#N/A</v>
      </c>
      <c r="S889" s="58" t="e">
        <f>IF(テーブル1[[#This Row],[設定項目]]&gt;=設定!$D$13,テーブル1[[#This Row],[val_J]],NA())</f>
        <v>#N/A</v>
      </c>
      <c r="T889" s="11" t="e">
        <f>IF(テーブル1[[#This Row],[設定項目]]&gt;=設定!$D$13,テーブル1[[#This Row],[val_K]],NA())</f>
        <v>#N/A</v>
      </c>
      <c r="U889" s="11" t="e">
        <f>IF(AND(テーブル1[[#This Row],[設定項目]]&lt;設定!$D$13,テーブル1[[#This Row],[設定項目]]&gt;=設定!$D$12),テーブル1[[#This Row],[val_J]],NA())</f>
        <v>#N/A</v>
      </c>
      <c r="V889" s="11" t="e">
        <f>IF(AND(テーブル1[[#This Row],[設定項目]]&lt;設定!$D$13,テーブル1[[#This Row],[設定項目]]&gt;=設定!$D$12),テーブル1[[#This Row],[val_K]],NA())</f>
        <v>#N/A</v>
      </c>
      <c r="W889" s="11" t="e">
        <f>IF(AND(テーブル1[[#This Row],[設定項目]]&lt;設定!$D$12,テーブル1[[#This Row],[設定項目]]&gt;=設定!$D$11),テーブル1[[#This Row],[val_J]],NA())</f>
        <v>#N/A</v>
      </c>
      <c r="X889" s="11" t="e">
        <f>IF(AND(テーブル1[[#This Row],[設定項目]]&lt;設定!$D$12,テーブル1[[#This Row],[設定項目]]&gt;=設定!$D$11),テーブル1[[#This Row],[val_K]],NA())</f>
        <v>#N/A</v>
      </c>
      <c r="Y889" s="11" t="e">
        <f>IF(AND(テーブル1[[#This Row],[設定項目]]&lt;設定!$D$11,テーブル1[[#This Row],[設定項目]]&gt;=設定!$D$10),テーブル1[[#This Row],[val_J]],NA())</f>
        <v>#N/A</v>
      </c>
      <c r="Z889" s="11" t="e">
        <f>IF(AND(テーブル1[[#This Row],[設定項目]]&lt;設定!$D$11,テーブル1[[#This Row],[設定項目]]&gt;=設定!$D$10),テーブル1[[#This Row],[val_K]],NA())</f>
        <v>#N/A</v>
      </c>
      <c r="AA889" s="11" t="e">
        <f>IF(AND(テーブル1[[#This Row],[設定項目]]&lt;設定!$D$10,テーブル1[[#This Row],[設定項目]]&gt;=設定!$D$9),テーブル1[[#This Row],[val_J]],NA())</f>
        <v>#N/A</v>
      </c>
      <c r="AB889" s="11" t="e">
        <f>IF(AND(テーブル1[[#This Row],[設定項目]]&lt;設定!$D$10,テーブル1[[#This Row],[設定項目]]&gt;=設定!$D$9),テーブル1[[#This Row],[val_K]],NA())</f>
        <v>#N/A</v>
      </c>
      <c r="AC889" s="11" t="e">
        <f>IF(AND(テーブル1[[#This Row],[設定項目]]&lt;設定!$F$8,テーブル1[[#This Row],[設定項目]]&lt;&gt;""),テーブル1[[#This Row],[val_J]],NA())</f>
        <v>#N/A</v>
      </c>
      <c r="AD889" s="11" t="e">
        <f>IF(AND(テーブル1[[#This Row],[設定項目]]&lt;設定!$F$8,テーブル1[[#This Row],[設定項目]]&lt;&gt;""),テーブル1[[#This Row],[val_K]],NA())</f>
        <v>#N/A</v>
      </c>
      <c r="AE889" s="11">
        <f>IF(AND('グラフ(cCa-P)'!$I$11="ON",テーブル1[[#This Row],[ラベル表示]]=TRUE),テーブル1[[#This Row],[名前]],"")</f>
        <v>0</v>
      </c>
      <c r="AF889" s="11">
        <f>IF(AND('グラフ(PTH-cCa,P)'!$I$31="ON",テーブル1[[#This Row],[ラベル表示]]=TRUE),テーブル1[[#This Row],[名前]],"")</f>
        <v>0</v>
      </c>
      <c r="AG889" s="11">
        <f>IF(AND('グラフ(PTH-cCa,P)'!$Y$31="ON",テーブル1[[#This Row],[ラベル表示]]=TRUE),テーブル1[[#This Row],[名前]],"")</f>
        <v>0</v>
      </c>
      <c r="AH889" s="76">
        <f t="shared" si="27"/>
        <v>0</v>
      </c>
    </row>
    <row r="890" spans="2:34" ht="20.399999999999999" customHeight="1" x14ac:dyDescent="0.45">
      <c r="B890" s="129" t="b">
        <v>1</v>
      </c>
      <c r="C890" s="88">
        <f t="shared" si="26"/>
        <v>886</v>
      </c>
      <c r="D890" s="144"/>
      <c r="E890" s="8"/>
      <c r="F890" s="8"/>
      <c r="G890" s="8"/>
      <c r="H890" s="8"/>
      <c r="I890" s="8"/>
      <c r="J890" s="8"/>
      <c r="K890" s="136" t="str">
        <f>テーブル1[[#This Row],[cCa(mg/dL) '[自動計算']_グラフ表示用]]</f>
        <v/>
      </c>
      <c r="L890" s="8"/>
      <c r="M890" s="8"/>
      <c r="N890" s="59"/>
      <c r="O8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0" s="130" t="e">
        <f>IF(AND(テーブル1[[#This Row],[cCa(mg/dL) '[自動計算']_グラフ表示用]]&lt;&gt;"",テーブル1[[#This Row],[ラベル表示]]=TRUE),テーブル1[[#This Row],[cCa(mg/dL) '[自動計算']_グラフ表示用]],NA())</f>
        <v>#N/A</v>
      </c>
      <c r="Q890" s="130" t="e">
        <f>IF(AND(テーブル1[[#This Row],[P(mg/dL)]]&lt;&gt;"",テーブル1[[#This Row],[ラベル表示]]=TRUE),テーブル1[[#This Row],[P(mg/dL)]],NA())</f>
        <v>#N/A</v>
      </c>
      <c r="R890" s="130" t="e">
        <f>IF(AND(テーブル1[[#This Row],[設定項目]]&lt;&gt;"",テーブル1[[#This Row],[ラベル表示]]=TRUE),テーブル1[[#This Row],[設定項目]],NA())</f>
        <v>#N/A</v>
      </c>
      <c r="S890" s="58" t="e">
        <f>IF(テーブル1[[#This Row],[設定項目]]&gt;=設定!$D$13,テーブル1[[#This Row],[val_J]],NA())</f>
        <v>#N/A</v>
      </c>
      <c r="T890" s="11" t="e">
        <f>IF(テーブル1[[#This Row],[設定項目]]&gt;=設定!$D$13,テーブル1[[#This Row],[val_K]],NA())</f>
        <v>#N/A</v>
      </c>
      <c r="U890" s="11" t="e">
        <f>IF(AND(テーブル1[[#This Row],[設定項目]]&lt;設定!$D$13,テーブル1[[#This Row],[設定項目]]&gt;=設定!$D$12),テーブル1[[#This Row],[val_J]],NA())</f>
        <v>#N/A</v>
      </c>
      <c r="V890" s="11" t="e">
        <f>IF(AND(テーブル1[[#This Row],[設定項目]]&lt;設定!$D$13,テーブル1[[#This Row],[設定項目]]&gt;=設定!$D$12),テーブル1[[#This Row],[val_K]],NA())</f>
        <v>#N/A</v>
      </c>
      <c r="W890" s="11" t="e">
        <f>IF(AND(テーブル1[[#This Row],[設定項目]]&lt;設定!$D$12,テーブル1[[#This Row],[設定項目]]&gt;=設定!$D$11),テーブル1[[#This Row],[val_J]],NA())</f>
        <v>#N/A</v>
      </c>
      <c r="X890" s="11" t="e">
        <f>IF(AND(テーブル1[[#This Row],[設定項目]]&lt;設定!$D$12,テーブル1[[#This Row],[設定項目]]&gt;=設定!$D$11),テーブル1[[#This Row],[val_K]],NA())</f>
        <v>#N/A</v>
      </c>
      <c r="Y890" s="11" t="e">
        <f>IF(AND(テーブル1[[#This Row],[設定項目]]&lt;設定!$D$11,テーブル1[[#This Row],[設定項目]]&gt;=設定!$D$10),テーブル1[[#This Row],[val_J]],NA())</f>
        <v>#N/A</v>
      </c>
      <c r="Z890" s="11" t="e">
        <f>IF(AND(テーブル1[[#This Row],[設定項目]]&lt;設定!$D$11,テーブル1[[#This Row],[設定項目]]&gt;=設定!$D$10),テーブル1[[#This Row],[val_K]],NA())</f>
        <v>#N/A</v>
      </c>
      <c r="AA890" s="11" t="e">
        <f>IF(AND(テーブル1[[#This Row],[設定項目]]&lt;設定!$D$10,テーブル1[[#This Row],[設定項目]]&gt;=設定!$D$9),テーブル1[[#This Row],[val_J]],NA())</f>
        <v>#N/A</v>
      </c>
      <c r="AB890" s="11" t="e">
        <f>IF(AND(テーブル1[[#This Row],[設定項目]]&lt;設定!$D$10,テーブル1[[#This Row],[設定項目]]&gt;=設定!$D$9),テーブル1[[#This Row],[val_K]],NA())</f>
        <v>#N/A</v>
      </c>
      <c r="AC890" s="11" t="e">
        <f>IF(AND(テーブル1[[#This Row],[設定項目]]&lt;設定!$F$8,テーブル1[[#This Row],[設定項目]]&lt;&gt;""),テーブル1[[#This Row],[val_J]],NA())</f>
        <v>#N/A</v>
      </c>
      <c r="AD890" s="11" t="e">
        <f>IF(AND(テーブル1[[#This Row],[設定項目]]&lt;設定!$F$8,テーブル1[[#This Row],[設定項目]]&lt;&gt;""),テーブル1[[#This Row],[val_K]],NA())</f>
        <v>#N/A</v>
      </c>
      <c r="AE890" s="11">
        <f>IF(AND('グラフ(cCa-P)'!$I$11="ON",テーブル1[[#This Row],[ラベル表示]]=TRUE),テーブル1[[#This Row],[名前]],"")</f>
        <v>0</v>
      </c>
      <c r="AF890" s="11">
        <f>IF(AND('グラフ(PTH-cCa,P)'!$I$31="ON",テーブル1[[#This Row],[ラベル表示]]=TRUE),テーブル1[[#This Row],[名前]],"")</f>
        <v>0</v>
      </c>
      <c r="AG890" s="11">
        <f>IF(AND('グラフ(PTH-cCa,P)'!$Y$31="ON",テーブル1[[#This Row],[ラベル表示]]=TRUE),テーブル1[[#This Row],[名前]],"")</f>
        <v>0</v>
      </c>
      <c r="AH890" s="76">
        <f t="shared" si="27"/>
        <v>0</v>
      </c>
    </row>
    <row r="891" spans="2:34" ht="20.399999999999999" customHeight="1" x14ac:dyDescent="0.45">
      <c r="B891" s="129" t="b">
        <v>1</v>
      </c>
      <c r="C891" s="88">
        <f t="shared" si="26"/>
        <v>887</v>
      </c>
      <c r="D891" s="144"/>
      <c r="E891" s="8"/>
      <c r="F891" s="8"/>
      <c r="G891" s="8"/>
      <c r="H891" s="8"/>
      <c r="I891" s="8"/>
      <c r="J891" s="8"/>
      <c r="K891" s="136" t="str">
        <f>テーブル1[[#This Row],[cCa(mg/dL) '[自動計算']_グラフ表示用]]</f>
        <v/>
      </c>
      <c r="L891" s="8"/>
      <c r="M891" s="8"/>
      <c r="N891" s="59"/>
      <c r="O8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1" s="130" t="e">
        <f>IF(AND(テーブル1[[#This Row],[cCa(mg/dL) '[自動計算']_グラフ表示用]]&lt;&gt;"",テーブル1[[#This Row],[ラベル表示]]=TRUE),テーブル1[[#This Row],[cCa(mg/dL) '[自動計算']_グラフ表示用]],NA())</f>
        <v>#N/A</v>
      </c>
      <c r="Q891" s="130" t="e">
        <f>IF(AND(テーブル1[[#This Row],[P(mg/dL)]]&lt;&gt;"",テーブル1[[#This Row],[ラベル表示]]=TRUE),テーブル1[[#This Row],[P(mg/dL)]],NA())</f>
        <v>#N/A</v>
      </c>
      <c r="R891" s="130" t="e">
        <f>IF(AND(テーブル1[[#This Row],[設定項目]]&lt;&gt;"",テーブル1[[#This Row],[ラベル表示]]=TRUE),テーブル1[[#This Row],[設定項目]],NA())</f>
        <v>#N/A</v>
      </c>
      <c r="S891" s="58" t="e">
        <f>IF(テーブル1[[#This Row],[設定項目]]&gt;=設定!$D$13,テーブル1[[#This Row],[val_J]],NA())</f>
        <v>#N/A</v>
      </c>
      <c r="T891" s="11" t="e">
        <f>IF(テーブル1[[#This Row],[設定項目]]&gt;=設定!$D$13,テーブル1[[#This Row],[val_K]],NA())</f>
        <v>#N/A</v>
      </c>
      <c r="U891" s="11" t="e">
        <f>IF(AND(テーブル1[[#This Row],[設定項目]]&lt;設定!$D$13,テーブル1[[#This Row],[設定項目]]&gt;=設定!$D$12),テーブル1[[#This Row],[val_J]],NA())</f>
        <v>#N/A</v>
      </c>
      <c r="V891" s="11" t="e">
        <f>IF(AND(テーブル1[[#This Row],[設定項目]]&lt;設定!$D$13,テーブル1[[#This Row],[設定項目]]&gt;=設定!$D$12),テーブル1[[#This Row],[val_K]],NA())</f>
        <v>#N/A</v>
      </c>
      <c r="W891" s="11" t="e">
        <f>IF(AND(テーブル1[[#This Row],[設定項目]]&lt;設定!$D$12,テーブル1[[#This Row],[設定項目]]&gt;=設定!$D$11),テーブル1[[#This Row],[val_J]],NA())</f>
        <v>#N/A</v>
      </c>
      <c r="X891" s="11" t="e">
        <f>IF(AND(テーブル1[[#This Row],[設定項目]]&lt;設定!$D$12,テーブル1[[#This Row],[設定項目]]&gt;=設定!$D$11),テーブル1[[#This Row],[val_K]],NA())</f>
        <v>#N/A</v>
      </c>
      <c r="Y891" s="11" t="e">
        <f>IF(AND(テーブル1[[#This Row],[設定項目]]&lt;設定!$D$11,テーブル1[[#This Row],[設定項目]]&gt;=設定!$D$10),テーブル1[[#This Row],[val_J]],NA())</f>
        <v>#N/A</v>
      </c>
      <c r="Z891" s="11" t="e">
        <f>IF(AND(テーブル1[[#This Row],[設定項目]]&lt;設定!$D$11,テーブル1[[#This Row],[設定項目]]&gt;=設定!$D$10),テーブル1[[#This Row],[val_K]],NA())</f>
        <v>#N/A</v>
      </c>
      <c r="AA891" s="11" t="e">
        <f>IF(AND(テーブル1[[#This Row],[設定項目]]&lt;設定!$D$10,テーブル1[[#This Row],[設定項目]]&gt;=設定!$D$9),テーブル1[[#This Row],[val_J]],NA())</f>
        <v>#N/A</v>
      </c>
      <c r="AB891" s="11" t="e">
        <f>IF(AND(テーブル1[[#This Row],[設定項目]]&lt;設定!$D$10,テーブル1[[#This Row],[設定項目]]&gt;=設定!$D$9),テーブル1[[#This Row],[val_K]],NA())</f>
        <v>#N/A</v>
      </c>
      <c r="AC891" s="11" t="e">
        <f>IF(AND(テーブル1[[#This Row],[設定項目]]&lt;設定!$F$8,テーブル1[[#This Row],[設定項目]]&lt;&gt;""),テーブル1[[#This Row],[val_J]],NA())</f>
        <v>#N/A</v>
      </c>
      <c r="AD891" s="11" t="e">
        <f>IF(AND(テーブル1[[#This Row],[設定項目]]&lt;設定!$F$8,テーブル1[[#This Row],[設定項目]]&lt;&gt;""),テーブル1[[#This Row],[val_K]],NA())</f>
        <v>#N/A</v>
      </c>
      <c r="AE891" s="11">
        <f>IF(AND('グラフ(cCa-P)'!$I$11="ON",テーブル1[[#This Row],[ラベル表示]]=TRUE),テーブル1[[#This Row],[名前]],"")</f>
        <v>0</v>
      </c>
      <c r="AF891" s="11">
        <f>IF(AND('グラフ(PTH-cCa,P)'!$I$31="ON",テーブル1[[#This Row],[ラベル表示]]=TRUE),テーブル1[[#This Row],[名前]],"")</f>
        <v>0</v>
      </c>
      <c r="AG891" s="11">
        <f>IF(AND('グラフ(PTH-cCa,P)'!$Y$31="ON",テーブル1[[#This Row],[ラベル表示]]=TRUE),テーブル1[[#This Row],[名前]],"")</f>
        <v>0</v>
      </c>
      <c r="AH891" s="76">
        <f t="shared" si="27"/>
        <v>0</v>
      </c>
    </row>
    <row r="892" spans="2:34" ht="20.399999999999999" customHeight="1" x14ac:dyDescent="0.45">
      <c r="B892" s="129" t="b">
        <v>1</v>
      </c>
      <c r="C892" s="88">
        <f t="shared" si="26"/>
        <v>888</v>
      </c>
      <c r="D892" s="144"/>
      <c r="E892" s="8"/>
      <c r="F892" s="8"/>
      <c r="G892" s="8"/>
      <c r="H892" s="8"/>
      <c r="I892" s="8"/>
      <c r="J892" s="8"/>
      <c r="K892" s="136" t="str">
        <f>テーブル1[[#This Row],[cCa(mg/dL) '[自動計算']_グラフ表示用]]</f>
        <v/>
      </c>
      <c r="L892" s="8"/>
      <c r="M892" s="8"/>
      <c r="N892" s="59"/>
      <c r="O8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2" s="130" t="e">
        <f>IF(AND(テーブル1[[#This Row],[cCa(mg/dL) '[自動計算']_グラフ表示用]]&lt;&gt;"",テーブル1[[#This Row],[ラベル表示]]=TRUE),テーブル1[[#This Row],[cCa(mg/dL) '[自動計算']_グラフ表示用]],NA())</f>
        <v>#N/A</v>
      </c>
      <c r="Q892" s="130" t="e">
        <f>IF(AND(テーブル1[[#This Row],[P(mg/dL)]]&lt;&gt;"",テーブル1[[#This Row],[ラベル表示]]=TRUE),テーブル1[[#This Row],[P(mg/dL)]],NA())</f>
        <v>#N/A</v>
      </c>
      <c r="R892" s="130" t="e">
        <f>IF(AND(テーブル1[[#This Row],[設定項目]]&lt;&gt;"",テーブル1[[#This Row],[ラベル表示]]=TRUE),テーブル1[[#This Row],[設定項目]],NA())</f>
        <v>#N/A</v>
      </c>
      <c r="S892" s="58" t="e">
        <f>IF(テーブル1[[#This Row],[設定項目]]&gt;=設定!$D$13,テーブル1[[#This Row],[val_J]],NA())</f>
        <v>#N/A</v>
      </c>
      <c r="T892" s="11" t="e">
        <f>IF(テーブル1[[#This Row],[設定項目]]&gt;=設定!$D$13,テーブル1[[#This Row],[val_K]],NA())</f>
        <v>#N/A</v>
      </c>
      <c r="U892" s="11" t="e">
        <f>IF(AND(テーブル1[[#This Row],[設定項目]]&lt;設定!$D$13,テーブル1[[#This Row],[設定項目]]&gt;=設定!$D$12),テーブル1[[#This Row],[val_J]],NA())</f>
        <v>#N/A</v>
      </c>
      <c r="V892" s="11" t="e">
        <f>IF(AND(テーブル1[[#This Row],[設定項目]]&lt;設定!$D$13,テーブル1[[#This Row],[設定項目]]&gt;=設定!$D$12),テーブル1[[#This Row],[val_K]],NA())</f>
        <v>#N/A</v>
      </c>
      <c r="W892" s="11" t="e">
        <f>IF(AND(テーブル1[[#This Row],[設定項目]]&lt;設定!$D$12,テーブル1[[#This Row],[設定項目]]&gt;=設定!$D$11),テーブル1[[#This Row],[val_J]],NA())</f>
        <v>#N/A</v>
      </c>
      <c r="X892" s="11" t="e">
        <f>IF(AND(テーブル1[[#This Row],[設定項目]]&lt;設定!$D$12,テーブル1[[#This Row],[設定項目]]&gt;=設定!$D$11),テーブル1[[#This Row],[val_K]],NA())</f>
        <v>#N/A</v>
      </c>
      <c r="Y892" s="11" t="e">
        <f>IF(AND(テーブル1[[#This Row],[設定項目]]&lt;設定!$D$11,テーブル1[[#This Row],[設定項目]]&gt;=設定!$D$10),テーブル1[[#This Row],[val_J]],NA())</f>
        <v>#N/A</v>
      </c>
      <c r="Z892" s="11" t="e">
        <f>IF(AND(テーブル1[[#This Row],[設定項目]]&lt;設定!$D$11,テーブル1[[#This Row],[設定項目]]&gt;=設定!$D$10),テーブル1[[#This Row],[val_K]],NA())</f>
        <v>#N/A</v>
      </c>
      <c r="AA892" s="11" t="e">
        <f>IF(AND(テーブル1[[#This Row],[設定項目]]&lt;設定!$D$10,テーブル1[[#This Row],[設定項目]]&gt;=設定!$D$9),テーブル1[[#This Row],[val_J]],NA())</f>
        <v>#N/A</v>
      </c>
      <c r="AB892" s="11" t="e">
        <f>IF(AND(テーブル1[[#This Row],[設定項目]]&lt;設定!$D$10,テーブル1[[#This Row],[設定項目]]&gt;=設定!$D$9),テーブル1[[#This Row],[val_K]],NA())</f>
        <v>#N/A</v>
      </c>
      <c r="AC892" s="11" t="e">
        <f>IF(AND(テーブル1[[#This Row],[設定項目]]&lt;設定!$F$8,テーブル1[[#This Row],[設定項目]]&lt;&gt;""),テーブル1[[#This Row],[val_J]],NA())</f>
        <v>#N/A</v>
      </c>
      <c r="AD892" s="11" t="e">
        <f>IF(AND(テーブル1[[#This Row],[設定項目]]&lt;設定!$F$8,テーブル1[[#This Row],[設定項目]]&lt;&gt;""),テーブル1[[#This Row],[val_K]],NA())</f>
        <v>#N/A</v>
      </c>
      <c r="AE892" s="11">
        <f>IF(AND('グラフ(cCa-P)'!$I$11="ON",テーブル1[[#This Row],[ラベル表示]]=TRUE),テーブル1[[#This Row],[名前]],"")</f>
        <v>0</v>
      </c>
      <c r="AF892" s="11">
        <f>IF(AND('グラフ(PTH-cCa,P)'!$I$31="ON",テーブル1[[#This Row],[ラベル表示]]=TRUE),テーブル1[[#This Row],[名前]],"")</f>
        <v>0</v>
      </c>
      <c r="AG892" s="11">
        <f>IF(AND('グラフ(PTH-cCa,P)'!$Y$31="ON",テーブル1[[#This Row],[ラベル表示]]=TRUE),テーブル1[[#This Row],[名前]],"")</f>
        <v>0</v>
      </c>
      <c r="AH892" s="76">
        <f t="shared" si="27"/>
        <v>0</v>
      </c>
    </row>
    <row r="893" spans="2:34" ht="20.399999999999999" customHeight="1" x14ac:dyDescent="0.45">
      <c r="B893" s="129" t="b">
        <v>1</v>
      </c>
      <c r="C893" s="88">
        <f t="shared" si="26"/>
        <v>889</v>
      </c>
      <c r="D893" s="144"/>
      <c r="E893" s="8"/>
      <c r="F893" s="8"/>
      <c r="G893" s="8"/>
      <c r="H893" s="8"/>
      <c r="I893" s="8"/>
      <c r="J893" s="8"/>
      <c r="K893" s="136" t="str">
        <f>テーブル1[[#This Row],[cCa(mg/dL) '[自動計算']_グラフ表示用]]</f>
        <v/>
      </c>
      <c r="L893" s="8"/>
      <c r="M893" s="8"/>
      <c r="N893" s="59"/>
      <c r="O8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3" s="130" t="e">
        <f>IF(AND(テーブル1[[#This Row],[cCa(mg/dL) '[自動計算']_グラフ表示用]]&lt;&gt;"",テーブル1[[#This Row],[ラベル表示]]=TRUE),テーブル1[[#This Row],[cCa(mg/dL) '[自動計算']_グラフ表示用]],NA())</f>
        <v>#N/A</v>
      </c>
      <c r="Q893" s="130" t="e">
        <f>IF(AND(テーブル1[[#This Row],[P(mg/dL)]]&lt;&gt;"",テーブル1[[#This Row],[ラベル表示]]=TRUE),テーブル1[[#This Row],[P(mg/dL)]],NA())</f>
        <v>#N/A</v>
      </c>
      <c r="R893" s="130" t="e">
        <f>IF(AND(テーブル1[[#This Row],[設定項目]]&lt;&gt;"",テーブル1[[#This Row],[ラベル表示]]=TRUE),テーブル1[[#This Row],[設定項目]],NA())</f>
        <v>#N/A</v>
      </c>
      <c r="S893" s="58" t="e">
        <f>IF(テーブル1[[#This Row],[設定項目]]&gt;=設定!$D$13,テーブル1[[#This Row],[val_J]],NA())</f>
        <v>#N/A</v>
      </c>
      <c r="T893" s="11" t="e">
        <f>IF(テーブル1[[#This Row],[設定項目]]&gt;=設定!$D$13,テーブル1[[#This Row],[val_K]],NA())</f>
        <v>#N/A</v>
      </c>
      <c r="U893" s="11" t="e">
        <f>IF(AND(テーブル1[[#This Row],[設定項目]]&lt;設定!$D$13,テーブル1[[#This Row],[設定項目]]&gt;=設定!$D$12),テーブル1[[#This Row],[val_J]],NA())</f>
        <v>#N/A</v>
      </c>
      <c r="V893" s="11" t="e">
        <f>IF(AND(テーブル1[[#This Row],[設定項目]]&lt;設定!$D$13,テーブル1[[#This Row],[設定項目]]&gt;=設定!$D$12),テーブル1[[#This Row],[val_K]],NA())</f>
        <v>#N/A</v>
      </c>
      <c r="W893" s="11" t="e">
        <f>IF(AND(テーブル1[[#This Row],[設定項目]]&lt;設定!$D$12,テーブル1[[#This Row],[設定項目]]&gt;=設定!$D$11),テーブル1[[#This Row],[val_J]],NA())</f>
        <v>#N/A</v>
      </c>
      <c r="X893" s="11" t="e">
        <f>IF(AND(テーブル1[[#This Row],[設定項目]]&lt;設定!$D$12,テーブル1[[#This Row],[設定項目]]&gt;=設定!$D$11),テーブル1[[#This Row],[val_K]],NA())</f>
        <v>#N/A</v>
      </c>
      <c r="Y893" s="11" t="e">
        <f>IF(AND(テーブル1[[#This Row],[設定項目]]&lt;設定!$D$11,テーブル1[[#This Row],[設定項目]]&gt;=設定!$D$10),テーブル1[[#This Row],[val_J]],NA())</f>
        <v>#N/A</v>
      </c>
      <c r="Z893" s="11" t="e">
        <f>IF(AND(テーブル1[[#This Row],[設定項目]]&lt;設定!$D$11,テーブル1[[#This Row],[設定項目]]&gt;=設定!$D$10),テーブル1[[#This Row],[val_K]],NA())</f>
        <v>#N/A</v>
      </c>
      <c r="AA893" s="11" t="e">
        <f>IF(AND(テーブル1[[#This Row],[設定項目]]&lt;設定!$D$10,テーブル1[[#This Row],[設定項目]]&gt;=設定!$D$9),テーブル1[[#This Row],[val_J]],NA())</f>
        <v>#N/A</v>
      </c>
      <c r="AB893" s="11" t="e">
        <f>IF(AND(テーブル1[[#This Row],[設定項目]]&lt;設定!$D$10,テーブル1[[#This Row],[設定項目]]&gt;=設定!$D$9),テーブル1[[#This Row],[val_K]],NA())</f>
        <v>#N/A</v>
      </c>
      <c r="AC893" s="11" t="e">
        <f>IF(AND(テーブル1[[#This Row],[設定項目]]&lt;設定!$F$8,テーブル1[[#This Row],[設定項目]]&lt;&gt;""),テーブル1[[#This Row],[val_J]],NA())</f>
        <v>#N/A</v>
      </c>
      <c r="AD893" s="11" t="e">
        <f>IF(AND(テーブル1[[#This Row],[設定項目]]&lt;設定!$F$8,テーブル1[[#This Row],[設定項目]]&lt;&gt;""),テーブル1[[#This Row],[val_K]],NA())</f>
        <v>#N/A</v>
      </c>
      <c r="AE893" s="11">
        <f>IF(AND('グラフ(cCa-P)'!$I$11="ON",テーブル1[[#This Row],[ラベル表示]]=TRUE),テーブル1[[#This Row],[名前]],"")</f>
        <v>0</v>
      </c>
      <c r="AF893" s="11">
        <f>IF(AND('グラフ(PTH-cCa,P)'!$I$31="ON",テーブル1[[#This Row],[ラベル表示]]=TRUE),テーブル1[[#This Row],[名前]],"")</f>
        <v>0</v>
      </c>
      <c r="AG893" s="11">
        <f>IF(AND('グラフ(PTH-cCa,P)'!$Y$31="ON",テーブル1[[#This Row],[ラベル表示]]=TRUE),テーブル1[[#This Row],[名前]],"")</f>
        <v>0</v>
      </c>
      <c r="AH893" s="76">
        <f t="shared" si="27"/>
        <v>0</v>
      </c>
    </row>
    <row r="894" spans="2:34" ht="20.399999999999999" customHeight="1" x14ac:dyDescent="0.45">
      <c r="B894" s="129" t="b">
        <v>1</v>
      </c>
      <c r="C894" s="88">
        <f t="shared" si="26"/>
        <v>890</v>
      </c>
      <c r="D894" s="144"/>
      <c r="E894" s="8"/>
      <c r="F894" s="8"/>
      <c r="G894" s="8"/>
      <c r="H894" s="8"/>
      <c r="I894" s="8"/>
      <c r="J894" s="8"/>
      <c r="K894" s="136" t="str">
        <f>テーブル1[[#This Row],[cCa(mg/dL) '[自動計算']_グラフ表示用]]</f>
        <v/>
      </c>
      <c r="L894" s="8"/>
      <c r="M894" s="8"/>
      <c r="N894" s="59"/>
      <c r="O8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4" s="130" t="e">
        <f>IF(AND(テーブル1[[#This Row],[cCa(mg/dL) '[自動計算']_グラフ表示用]]&lt;&gt;"",テーブル1[[#This Row],[ラベル表示]]=TRUE),テーブル1[[#This Row],[cCa(mg/dL) '[自動計算']_グラフ表示用]],NA())</f>
        <v>#N/A</v>
      </c>
      <c r="Q894" s="130" t="e">
        <f>IF(AND(テーブル1[[#This Row],[P(mg/dL)]]&lt;&gt;"",テーブル1[[#This Row],[ラベル表示]]=TRUE),テーブル1[[#This Row],[P(mg/dL)]],NA())</f>
        <v>#N/A</v>
      </c>
      <c r="R894" s="130" t="e">
        <f>IF(AND(テーブル1[[#This Row],[設定項目]]&lt;&gt;"",テーブル1[[#This Row],[ラベル表示]]=TRUE),テーブル1[[#This Row],[設定項目]],NA())</f>
        <v>#N/A</v>
      </c>
      <c r="S894" s="58" t="e">
        <f>IF(テーブル1[[#This Row],[設定項目]]&gt;=設定!$D$13,テーブル1[[#This Row],[val_J]],NA())</f>
        <v>#N/A</v>
      </c>
      <c r="T894" s="11" t="e">
        <f>IF(テーブル1[[#This Row],[設定項目]]&gt;=設定!$D$13,テーブル1[[#This Row],[val_K]],NA())</f>
        <v>#N/A</v>
      </c>
      <c r="U894" s="11" t="e">
        <f>IF(AND(テーブル1[[#This Row],[設定項目]]&lt;設定!$D$13,テーブル1[[#This Row],[設定項目]]&gt;=設定!$D$12),テーブル1[[#This Row],[val_J]],NA())</f>
        <v>#N/A</v>
      </c>
      <c r="V894" s="11" t="e">
        <f>IF(AND(テーブル1[[#This Row],[設定項目]]&lt;設定!$D$13,テーブル1[[#This Row],[設定項目]]&gt;=設定!$D$12),テーブル1[[#This Row],[val_K]],NA())</f>
        <v>#N/A</v>
      </c>
      <c r="W894" s="11" t="e">
        <f>IF(AND(テーブル1[[#This Row],[設定項目]]&lt;設定!$D$12,テーブル1[[#This Row],[設定項目]]&gt;=設定!$D$11),テーブル1[[#This Row],[val_J]],NA())</f>
        <v>#N/A</v>
      </c>
      <c r="X894" s="11" t="e">
        <f>IF(AND(テーブル1[[#This Row],[設定項目]]&lt;設定!$D$12,テーブル1[[#This Row],[設定項目]]&gt;=設定!$D$11),テーブル1[[#This Row],[val_K]],NA())</f>
        <v>#N/A</v>
      </c>
      <c r="Y894" s="11" t="e">
        <f>IF(AND(テーブル1[[#This Row],[設定項目]]&lt;設定!$D$11,テーブル1[[#This Row],[設定項目]]&gt;=設定!$D$10),テーブル1[[#This Row],[val_J]],NA())</f>
        <v>#N/A</v>
      </c>
      <c r="Z894" s="11" t="e">
        <f>IF(AND(テーブル1[[#This Row],[設定項目]]&lt;設定!$D$11,テーブル1[[#This Row],[設定項目]]&gt;=設定!$D$10),テーブル1[[#This Row],[val_K]],NA())</f>
        <v>#N/A</v>
      </c>
      <c r="AA894" s="11" t="e">
        <f>IF(AND(テーブル1[[#This Row],[設定項目]]&lt;設定!$D$10,テーブル1[[#This Row],[設定項目]]&gt;=設定!$D$9),テーブル1[[#This Row],[val_J]],NA())</f>
        <v>#N/A</v>
      </c>
      <c r="AB894" s="11" t="e">
        <f>IF(AND(テーブル1[[#This Row],[設定項目]]&lt;設定!$D$10,テーブル1[[#This Row],[設定項目]]&gt;=設定!$D$9),テーブル1[[#This Row],[val_K]],NA())</f>
        <v>#N/A</v>
      </c>
      <c r="AC894" s="11" t="e">
        <f>IF(AND(テーブル1[[#This Row],[設定項目]]&lt;設定!$F$8,テーブル1[[#This Row],[設定項目]]&lt;&gt;""),テーブル1[[#This Row],[val_J]],NA())</f>
        <v>#N/A</v>
      </c>
      <c r="AD894" s="11" t="e">
        <f>IF(AND(テーブル1[[#This Row],[設定項目]]&lt;設定!$F$8,テーブル1[[#This Row],[設定項目]]&lt;&gt;""),テーブル1[[#This Row],[val_K]],NA())</f>
        <v>#N/A</v>
      </c>
      <c r="AE894" s="11">
        <f>IF(AND('グラフ(cCa-P)'!$I$11="ON",テーブル1[[#This Row],[ラベル表示]]=TRUE),テーブル1[[#This Row],[名前]],"")</f>
        <v>0</v>
      </c>
      <c r="AF894" s="11">
        <f>IF(AND('グラフ(PTH-cCa,P)'!$I$31="ON",テーブル1[[#This Row],[ラベル表示]]=TRUE),テーブル1[[#This Row],[名前]],"")</f>
        <v>0</v>
      </c>
      <c r="AG894" s="11">
        <f>IF(AND('グラフ(PTH-cCa,P)'!$Y$31="ON",テーブル1[[#This Row],[ラベル表示]]=TRUE),テーブル1[[#This Row],[名前]],"")</f>
        <v>0</v>
      </c>
      <c r="AH894" s="76">
        <f t="shared" si="27"/>
        <v>0</v>
      </c>
    </row>
    <row r="895" spans="2:34" ht="20.399999999999999" customHeight="1" x14ac:dyDescent="0.45">
      <c r="B895" s="129" t="b">
        <v>1</v>
      </c>
      <c r="C895" s="88">
        <f t="shared" si="26"/>
        <v>891</v>
      </c>
      <c r="D895" s="144"/>
      <c r="E895" s="8"/>
      <c r="F895" s="8"/>
      <c r="G895" s="8"/>
      <c r="H895" s="8"/>
      <c r="I895" s="8"/>
      <c r="J895" s="8"/>
      <c r="K895" s="136" t="str">
        <f>テーブル1[[#This Row],[cCa(mg/dL) '[自動計算']_グラフ表示用]]</f>
        <v/>
      </c>
      <c r="L895" s="8"/>
      <c r="M895" s="8"/>
      <c r="N895" s="59"/>
      <c r="O8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5" s="130" t="e">
        <f>IF(AND(テーブル1[[#This Row],[cCa(mg/dL) '[自動計算']_グラフ表示用]]&lt;&gt;"",テーブル1[[#This Row],[ラベル表示]]=TRUE),テーブル1[[#This Row],[cCa(mg/dL) '[自動計算']_グラフ表示用]],NA())</f>
        <v>#N/A</v>
      </c>
      <c r="Q895" s="130" t="e">
        <f>IF(AND(テーブル1[[#This Row],[P(mg/dL)]]&lt;&gt;"",テーブル1[[#This Row],[ラベル表示]]=TRUE),テーブル1[[#This Row],[P(mg/dL)]],NA())</f>
        <v>#N/A</v>
      </c>
      <c r="R895" s="130" t="e">
        <f>IF(AND(テーブル1[[#This Row],[設定項目]]&lt;&gt;"",テーブル1[[#This Row],[ラベル表示]]=TRUE),テーブル1[[#This Row],[設定項目]],NA())</f>
        <v>#N/A</v>
      </c>
      <c r="S895" s="58" t="e">
        <f>IF(テーブル1[[#This Row],[設定項目]]&gt;=設定!$D$13,テーブル1[[#This Row],[val_J]],NA())</f>
        <v>#N/A</v>
      </c>
      <c r="T895" s="11" t="e">
        <f>IF(テーブル1[[#This Row],[設定項目]]&gt;=設定!$D$13,テーブル1[[#This Row],[val_K]],NA())</f>
        <v>#N/A</v>
      </c>
      <c r="U895" s="11" t="e">
        <f>IF(AND(テーブル1[[#This Row],[設定項目]]&lt;設定!$D$13,テーブル1[[#This Row],[設定項目]]&gt;=設定!$D$12),テーブル1[[#This Row],[val_J]],NA())</f>
        <v>#N/A</v>
      </c>
      <c r="V895" s="11" t="e">
        <f>IF(AND(テーブル1[[#This Row],[設定項目]]&lt;設定!$D$13,テーブル1[[#This Row],[設定項目]]&gt;=設定!$D$12),テーブル1[[#This Row],[val_K]],NA())</f>
        <v>#N/A</v>
      </c>
      <c r="W895" s="11" t="e">
        <f>IF(AND(テーブル1[[#This Row],[設定項目]]&lt;設定!$D$12,テーブル1[[#This Row],[設定項目]]&gt;=設定!$D$11),テーブル1[[#This Row],[val_J]],NA())</f>
        <v>#N/A</v>
      </c>
      <c r="X895" s="11" t="e">
        <f>IF(AND(テーブル1[[#This Row],[設定項目]]&lt;設定!$D$12,テーブル1[[#This Row],[設定項目]]&gt;=設定!$D$11),テーブル1[[#This Row],[val_K]],NA())</f>
        <v>#N/A</v>
      </c>
      <c r="Y895" s="11" t="e">
        <f>IF(AND(テーブル1[[#This Row],[設定項目]]&lt;設定!$D$11,テーブル1[[#This Row],[設定項目]]&gt;=設定!$D$10),テーブル1[[#This Row],[val_J]],NA())</f>
        <v>#N/A</v>
      </c>
      <c r="Z895" s="11" t="e">
        <f>IF(AND(テーブル1[[#This Row],[設定項目]]&lt;設定!$D$11,テーブル1[[#This Row],[設定項目]]&gt;=設定!$D$10),テーブル1[[#This Row],[val_K]],NA())</f>
        <v>#N/A</v>
      </c>
      <c r="AA895" s="11" t="e">
        <f>IF(AND(テーブル1[[#This Row],[設定項目]]&lt;設定!$D$10,テーブル1[[#This Row],[設定項目]]&gt;=設定!$D$9),テーブル1[[#This Row],[val_J]],NA())</f>
        <v>#N/A</v>
      </c>
      <c r="AB895" s="11" t="e">
        <f>IF(AND(テーブル1[[#This Row],[設定項目]]&lt;設定!$D$10,テーブル1[[#This Row],[設定項目]]&gt;=設定!$D$9),テーブル1[[#This Row],[val_K]],NA())</f>
        <v>#N/A</v>
      </c>
      <c r="AC895" s="11" t="e">
        <f>IF(AND(テーブル1[[#This Row],[設定項目]]&lt;設定!$F$8,テーブル1[[#This Row],[設定項目]]&lt;&gt;""),テーブル1[[#This Row],[val_J]],NA())</f>
        <v>#N/A</v>
      </c>
      <c r="AD895" s="11" t="e">
        <f>IF(AND(テーブル1[[#This Row],[設定項目]]&lt;設定!$F$8,テーブル1[[#This Row],[設定項目]]&lt;&gt;""),テーブル1[[#This Row],[val_K]],NA())</f>
        <v>#N/A</v>
      </c>
      <c r="AE895" s="11">
        <f>IF(AND('グラフ(cCa-P)'!$I$11="ON",テーブル1[[#This Row],[ラベル表示]]=TRUE),テーブル1[[#This Row],[名前]],"")</f>
        <v>0</v>
      </c>
      <c r="AF895" s="11">
        <f>IF(AND('グラフ(PTH-cCa,P)'!$I$31="ON",テーブル1[[#This Row],[ラベル表示]]=TRUE),テーブル1[[#This Row],[名前]],"")</f>
        <v>0</v>
      </c>
      <c r="AG895" s="11">
        <f>IF(AND('グラフ(PTH-cCa,P)'!$Y$31="ON",テーブル1[[#This Row],[ラベル表示]]=TRUE),テーブル1[[#This Row],[名前]],"")</f>
        <v>0</v>
      </c>
      <c r="AH895" s="76">
        <f t="shared" si="27"/>
        <v>0</v>
      </c>
    </row>
    <row r="896" spans="2:34" ht="20.399999999999999" customHeight="1" x14ac:dyDescent="0.45">
      <c r="B896" s="129" t="b">
        <v>1</v>
      </c>
      <c r="C896" s="88">
        <f t="shared" si="26"/>
        <v>892</v>
      </c>
      <c r="D896" s="144"/>
      <c r="E896" s="8"/>
      <c r="F896" s="8"/>
      <c r="G896" s="8"/>
      <c r="H896" s="8"/>
      <c r="I896" s="8"/>
      <c r="J896" s="8"/>
      <c r="K896" s="136" t="str">
        <f>テーブル1[[#This Row],[cCa(mg/dL) '[自動計算']_グラフ表示用]]</f>
        <v/>
      </c>
      <c r="L896" s="8"/>
      <c r="M896" s="8"/>
      <c r="N896" s="59"/>
      <c r="O8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6" s="130" t="e">
        <f>IF(AND(テーブル1[[#This Row],[cCa(mg/dL) '[自動計算']_グラフ表示用]]&lt;&gt;"",テーブル1[[#This Row],[ラベル表示]]=TRUE),テーブル1[[#This Row],[cCa(mg/dL) '[自動計算']_グラフ表示用]],NA())</f>
        <v>#N/A</v>
      </c>
      <c r="Q896" s="130" t="e">
        <f>IF(AND(テーブル1[[#This Row],[P(mg/dL)]]&lt;&gt;"",テーブル1[[#This Row],[ラベル表示]]=TRUE),テーブル1[[#This Row],[P(mg/dL)]],NA())</f>
        <v>#N/A</v>
      </c>
      <c r="R896" s="130" t="e">
        <f>IF(AND(テーブル1[[#This Row],[設定項目]]&lt;&gt;"",テーブル1[[#This Row],[ラベル表示]]=TRUE),テーブル1[[#This Row],[設定項目]],NA())</f>
        <v>#N/A</v>
      </c>
      <c r="S896" s="58" t="e">
        <f>IF(テーブル1[[#This Row],[設定項目]]&gt;=設定!$D$13,テーブル1[[#This Row],[val_J]],NA())</f>
        <v>#N/A</v>
      </c>
      <c r="T896" s="11" t="e">
        <f>IF(テーブル1[[#This Row],[設定項目]]&gt;=設定!$D$13,テーブル1[[#This Row],[val_K]],NA())</f>
        <v>#N/A</v>
      </c>
      <c r="U896" s="11" t="e">
        <f>IF(AND(テーブル1[[#This Row],[設定項目]]&lt;設定!$D$13,テーブル1[[#This Row],[設定項目]]&gt;=設定!$D$12),テーブル1[[#This Row],[val_J]],NA())</f>
        <v>#N/A</v>
      </c>
      <c r="V896" s="11" t="e">
        <f>IF(AND(テーブル1[[#This Row],[設定項目]]&lt;設定!$D$13,テーブル1[[#This Row],[設定項目]]&gt;=設定!$D$12),テーブル1[[#This Row],[val_K]],NA())</f>
        <v>#N/A</v>
      </c>
      <c r="W896" s="11" t="e">
        <f>IF(AND(テーブル1[[#This Row],[設定項目]]&lt;設定!$D$12,テーブル1[[#This Row],[設定項目]]&gt;=設定!$D$11),テーブル1[[#This Row],[val_J]],NA())</f>
        <v>#N/A</v>
      </c>
      <c r="X896" s="11" t="e">
        <f>IF(AND(テーブル1[[#This Row],[設定項目]]&lt;設定!$D$12,テーブル1[[#This Row],[設定項目]]&gt;=設定!$D$11),テーブル1[[#This Row],[val_K]],NA())</f>
        <v>#N/A</v>
      </c>
      <c r="Y896" s="11" t="e">
        <f>IF(AND(テーブル1[[#This Row],[設定項目]]&lt;設定!$D$11,テーブル1[[#This Row],[設定項目]]&gt;=設定!$D$10),テーブル1[[#This Row],[val_J]],NA())</f>
        <v>#N/A</v>
      </c>
      <c r="Z896" s="11" t="e">
        <f>IF(AND(テーブル1[[#This Row],[設定項目]]&lt;設定!$D$11,テーブル1[[#This Row],[設定項目]]&gt;=設定!$D$10),テーブル1[[#This Row],[val_K]],NA())</f>
        <v>#N/A</v>
      </c>
      <c r="AA896" s="11" t="e">
        <f>IF(AND(テーブル1[[#This Row],[設定項目]]&lt;設定!$D$10,テーブル1[[#This Row],[設定項目]]&gt;=設定!$D$9),テーブル1[[#This Row],[val_J]],NA())</f>
        <v>#N/A</v>
      </c>
      <c r="AB896" s="11" t="e">
        <f>IF(AND(テーブル1[[#This Row],[設定項目]]&lt;設定!$D$10,テーブル1[[#This Row],[設定項目]]&gt;=設定!$D$9),テーブル1[[#This Row],[val_K]],NA())</f>
        <v>#N/A</v>
      </c>
      <c r="AC896" s="11" t="e">
        <f>IF(AND(テーブル1[[#This Row],[設定項目]]&lt;設定!$F$8,テーブル1[[#This Row],[設定項目]]&lt;&gt;""),テーブル1[[#This Row],[val_J]],NA())</f>
        <v>#N/A</v>
      </c>
      <c r="AD896" s="11" t="e">
        <f>IF(AND(テーブル1[[#This Row],[設定項目]]&lt;設定!$F$8,テーブル1[[#This Row],[設定項目]]&lt;&gt;""),テーブル1[[#This Row],[val_K]],NA())</f>
        <v>#N/A</v>
      </c>
      <c r="AE896" s="11">
        <f>IF(AND('グラフ(cCa-P)'!$I$11="ON",テーブル1[[#This Row],[ラベル表示]]=TRUE),テーブル1[[#This Row],[名前]],"")</f>
        <v>0</v>
      </c>
      <c r="AF896" s="11">
        <f>IF(AND('グラフ(PTH-cCa,P)'!$I$31="ON",テーブル1[[#This Row],[ラベル表示]]=TRUE),テーブル1[[#This Row],[名前]],"")</f>
        <v>0</v>
      </c>
      <c r="AG896" s="11">
        <f>IF(AND('グラフ(PTH-cCa,P)'!$Y$31="ON",テーブル1[[#This Row],[ラベル表示]]=TRUE),テーブル1[[#This Row],[名前]],"")</f>
        <v>0</v>
      </c>
      <c r="AH896" s="76">
        <f t="shared" si="27"/>
        <v>0</v>
      </c>
    </row>
    <row r="897" spans="2:34" ht="20.399999999999999" customHeight="1" x14ac:dyDescent="0.45">
      <c r="B897" s="129" t="b">
        <v>1</v>
      </c>
      <c r="C897" s="88">
        <f t="shared" si="26"/>
        <v>893</v>
      </c>
      <c r="D897" s="144"/>
      <c r="E897" s="8"/>
      <c r="F897" s="8"/>
      <c r="G897" s="8"/>
      <c r="H897" s="8"/>
      <c r="I897" s="8"/>
      <c r="J897" s="8"/>
      <c r="K897" s="136" t="str">
        <f>テーブル1[[#This Row],[cCa(mg/dL) '[自動計算']_グラフ表示用]]</f>
        <v/>
      </c>
      <c r="L897" s="8"/>
      <c r="M897" s="8"/>
      <c r="N897" s="59"/>
      <c r="O8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7" s="130" t="e">
        <f>IF(AND(テーブル1[[#This Row],[cCa(mg/dL) '[自動計算']_グラフ表示用]]&lt;&gt;"",テーブル1[[#This Row],[ラベル表示]]=TRUE),テーブル1[[#This Row],[cCa(mg/dL) '[自動計算']_グラフ表示用]],NA())</f>
        <v>#N/A</v>
      </c>
      <c r="Q897" s="130" t="e">
        <f>IF(AND(テーブル1[[#This Row],[P(mg/dL)]]&lt;&gt;"",テーブル1[[#This Row],[ラベル表示]]=TRUE),テーブル1[[#This Row],[P(mg/dL)]],NA())</f>
        <v>#N/A</v>
      </c>
      <c r="R897" s="130" t="e">
        <f>IF(AND(テーブル1[[#This Row],[設定項目]]&lt;&gt;"",テーブル1[[#This Row],[ラベル表示]]=TRUE),テーブル1[[#This Row],[設定項目]],NA())</f>
        <v>#N/A</v>
      </c>
      <c r="S897" s="58" t="e">
        <f>IF(テーブル1[[#This Row],[設定項目]]&gt;=設定!$D$13,テーブル1[[#This Row],[val_J]],NA())</f>
        <v>#N/A</v>
      </c>
      <c r="T897" s="11" t="e">
        <f>IF(テーブル1[[#This Row],[設定項目]]&gt;=設定!$D$13,テーブル1[[#This Row],[val_K]],NA())</f>
        <v>#N/A</v>
      </c>
      <c r="U897" s="11" t="e">
        <f>IF(AND(テーブル1[[#This Row],[設定項目]]&lt;設定!$D$13,テーブル1[[#This Row],[設定項目]]&gt;=設定!$D$12),テーブル1[[#This Row],[val_J]],NA())</f>
        <v>#N/A</v>
      </c>
      <c r="V897" s="11" t="e">
        <f>IF(AND(テーブル1[[#This Row],[設定項目]]&lt;設定!$D$13,テーブル1[[#This Row],[設定項目]]&gt;=設定!$D$12),テーブル1[[#This Row],[val_K]],NA())</f>
        <v>#N/A</v>
      </c>
      <c r="W897" s="11" t="e">
        <f>IF(AND(テーブル1[[#This Row],[設定項目]]&lt;設定!$D$12,テーブル1[[#This Row],[設定項目]]&gt;=設定!$D$11),テーブル1[[#This Row],[val_J]],NA())</f>
        <v>#N/A</v>
      </c>
      <c r="X897" s="11" t="e">
        <f>IF(AND(テーブル1[[#This Row],[設定項目]]&lt;設定!$D$12,テーブル1[[#This Row],[設定項目]]&gt;=設定!$D$11),テーブル1[[#This Row],[val_K]],NA())</f>
        <v>#N/A</v>
      </c>
      <c r="Y897" s="11" t="e">
        <f>IF(AND(テーブル1[[#This Row],[設定項目]]&lt;設定!$D$11,テーブル1[[#This Row],[設定項目]]&gt;=設定!$D$10),テーブル1[[#This Row],[val_J]],NA())</f>
        <v>#N/A</v>
      </c>
      <c r="Z897" s="11" t="e">
        <f>IF(AND(テーブル1[[#This Row],[設定項目]]&lt;設定!$D$11,テーブル1[[#This Row],[設定項目]]&gt;=設定!$D$10),テーブル1[[#This Row],[val_K]],NA())</f>
        <v>#N/A</v>
      </c>
      <c r="AA897" s="11" t="e">
        <f>IF(AND(テーブル1[[#This Row],[設定項目]]&lt;設定!$D$10,テーブル1[[#This Row],[設定項目]]&gt;=設定!$D$9),テーブル1[[#This Row],[val_J]],NA())</f>
        <v>#N/A</v>
      </c>
      <c r="AB897" s="11" t="e">
        <f>IF(AND(テーブル1[[#This Row],[設定項目]]&lt;設定!$D$10,テーブル1[[#This Row],[設定項目]]&gt;=設定!$D$9),テーブル1[[#This Row],[val_K]],NA())</f>
        <v>#N/A</v>
      </c>
      <c r="AC897" s="11" t="e">
        <f>IF(AND(テーブル1[[#This Row],[設定項目]]&lt;設定!$F$8,テーブル1[[#This Row],[設定項目]]&lt;&gt;""),テーブル1[[#This Row],[val_J]],NA())</f>
        <v>#N/A</v>
      </c>
      <c r="AD897" s="11" t="e">
        <f>IF(AND(テーブル1[[#This Row],[設定項目]]&lt;設定!$F$8,テーブル1[[#This Row],[設定項目]]&lt;&gt;""),テーブル1[[#This Row],[val_K]],NA())</f>
        <v>#N/A</v>
      </c>
      <c r="AE897" s="11">
        <f>IF(AND('グラフ(cCa-P)'!$I$11="ON",テーブル1[[#This Row],[ラベル表示]]=TRUE),テーブル1[[#This Row],[名前]],"")</f>
        <v>0</v>
      </c>
      <c r="AF897" s="11">
        <f>IF(AND('グラフ(PTH-cCa,P)'!$I$31="ON",テーブル1[[#This Row],[ラベル表示]]=TRUE),テーブル1[[#This Row],[名前]],"")</f>
        <v>0</v>
      </c>
      <c r="AG897" s="11">
        <f>IF(AND('グラフ(PTH-cCa,P)'!$Y$31="ON",テーブル1[[#This Row],[ラベル表示]]=TRUE),テーブル1[[#This Row],[名前]],"")</f>
        <v>0</v>
      </c>
      <c r="AH897" s="76">
        <f t="shared" si="27"/>
        <v>0</v>
      </c>
    </row>
    <row r="898" spans="2:34" ht="20.399999999999999" customHeight="1" x14ac:dyDescent="0.45">
      <c r="B898" s="129" t="b">
        <v>1</v>
      </c>
      <c r="C898" s="88">
        <f t="shared" si="26"/>
        <v>894</v>
      </c>
      <c r="D898" s="144"/>
      <c r="E898" s="8"/>
      <c r="F898" s="8"/>
      <c r="G898" s="8"/>
      <c r="H898" s="8"/>
      <c r="I898" s="8"/>
      <c r="J898" s="8"/>
      <c r="K898" s="136" t="str">
        <f>テーブル1[[#This Row],[cCa(mg/dL) '[自動計算']_グラフ表示用]]</f>
        <v/>
      </c>
      <c r="L898" s="8"/>
      <c r="M898" s="8"/>
      <c r="N898" s="59"/>
      <c r="O8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8" s="130" t="e">
        <f>IF(AND(テーブル1[[#This Row],[cCa(mg/dL) '[自動計算']_グラフ表示用]]&lt;&gt;"",テーブル1[[#This Row],[ラベル表示]]=TRUE),テーブル1[[#This Row],[cCa(mg/dL) '[自動計算']_グラフ表示用]],NA())</f>
        <v>#N/A</v>
      </c>
      <c r="Q898" s="130" t="e">
        <f>IF(AND(テーブル1[[#This Row],[P(mg/dL)]]&lt;&gt;"",テーブル1[[#This Row],[ラベル表示]]=TRUE),テーブル1[[#This Row],[P(mg/dL)]],NA())</f>
        <v>#N/A</v>
      </c>
      <c r="R898" s="130" t="e">
        <f>IF(AND(テーブル1[[#This Row],[設定項目]]&lt;&gt;"",テーブル1[[#This Row],[ラベル表示]]=TRUE),テーブル1[[#This Row],[設定項目]],NA())</f>
        <v>#N/A</v>
      </c>
      <c r="S898" s="58" t="e">
        <f>IF(テーブル1[[#This Row],[設定項目]]&gt;=設定!$D$13,テーブル1[[#This Row],[val_J]],NA())</f>
        <v>#N/A</v>
      </c>
      <c r="T898" s="11" t="e">
        <f>IF(テーブル1[[#This Row],[設定項目]]&gt;=設定!$D$13,テーブル1[[#This Row],[val_K]],NA())</f>
        <v>#N/A</v>
      </c>
      <c r="U898" s="11" t="e">
        <f>IF(AND(テーブル1[[#This Row],[設定項目]]&lt;設定!$D$13,テーブル1[[#This Row],[設定項目]]&gt;=設定!$D$12),テーブル1[[#This Row],[val_J]],NA())</f>
        <v>#N/A</v>
      </c>
      <c r="V898" s="11" t="e">
        <f>IF(AND(テーブル1[[#This Row],[設定項目]]&lt;設定!$D$13,テーブル1[[#This Row],[設定項目]]&gt;=設定!$D$12),テーブル1[[#This Row],[val_K]],NA())</f>
        <v>#N/A</v>
      </c>
      <c r="W898" s="11" t="e">
        <f>IF(AND(テーブル1[[#This Row],[設定項目]]&lt;設定!$D$12,テーブル1[[#This Row],[設定項目]]&gt;=設定!$D$11),テーブル1[[#This Row],[val_J]],NA())</f>
        <v>#N/A</v>
      </c>
      <c r="X898" s="11" t="e">
        <f>IF(AND(テーブル1[[#This Row],[設定項目]]&lt;設定!$D$12,テーブル1[[#This Row],[設定項目]]&gt;=設定!$D$11),テーブル1[[#This Row],[val_K]],NA())</f>
        <v>#N/A</v>
      </c>
      <c r="Y898" s="11" t="e">
        <f>IF(AND(テーブル1[[#This Row],[設定項目]]&lt;設定!$D$11,テーブル1[[#This Row],[設定項目]]&gt;=設定!$D$10),テーブル1[[#This Row],[val_J]],NA())</f>
        <v>#N/A</v>
      </c>
      <c r="Z898" s="11" t="e">
        <f>IF(AND(テーブル1[[#This Row],[設定項目]]&lt;設定!$D$11,テーブル1[[#This Row],[設定項目]]&gt;=設定!$D$10),テーブル1[[#This Row],[val_K]],NA())</f>
        <v>#N/A</v>
      </c>
      <c r="AA898" s="11" t="e">
        <f>IF(AND(テーブル1[[#This Row],[設定項目]]&lt;設定!$D$10,テーブル1[[#This Row],[設定項目]]&gt;=設定!$D$9),テーブル1[[#This Row],[val_J]],NA())</f>
        <v>#N/A</v>
      </c>
      <c r="AB898" s="11" t="e">
        <f>IF(AND(テーブル1[[#This Row],[設定項目]]&lt;設定!$D$10,テーブル1[[#This Row],[設定項目]]&gt;=設定!$D$9),テーブル1[[#This Row],[val_K]],NA())</f>
        <v>#N/A</v>
      </c>
      <c r="AC898" s="11" t="e">
        <f>IF(AND(テーブル1[[#This Row],[設定項目]]&lt;設定!$F$8,テーブル1[[#This Row],[設定項目]]&lt;&gt;""),テーブル1[[#This Row],[val_J]],NA())</f>
        <v>#N/A</v>
      </c>
      <c r="AD898" s="11" t="e">
        <f>IF(AND(テーブル1[[#This Row],[設定項目]]&lt;設定!$F$8,テーブル1[[#This Row],[設定項目]]&lt;&gt;""),テーブル1[[#This Row],[val_K]],NA())</f>
        <v>#N/A</v>
      </c>
      <c r="AE898" s="11">
        <f>IF(AND('グラフ(cCa-P)'!$I$11="ON",テーブル1[[#This Row],[ラベル表示]]=TRUE),テーブル1[[#This Row],[名前]],"")</f>
        <v>0</v>
      </c>
      <c r="AF898" s="11">
        <f>IF(AND('グラフ(PTH-cCa,P)'!$I$31="ON",テーブル1[[#This Row],[ラベル表示]]=TRUE),テーブル1[[#This Row],[名前]],"")</f>
        <v>0</v>
      </c>
      <c r="AG898" s="11">
        <f>IF(AND('グラフ(PTH-cCa,P)'!$Y$31="ON",テーブル1[[#This Row],[ラベル表示]]=TRUE),テーブル1[[#This Row],[名前]],"")</f>
        <v>0</v>
      </c>
      <c r="AH898" s="76">
        <f t="shared" si="27"/>
        <v>0</v>
      </c>
    </row>
    <row r="899" spans="2:34" ht="20.399999999999999" customHeight="1" x14ac:dyDescent="0.45">
      <c r="B899" s="129" t="b">
        <v>1</v>
      </c>
      <c r="C899" s="88">
        <f t="shared" si="26"/>
        <v>895</v>
      </c>
      <c r="D899" s="144"/>
      <c r="E899" s="8"/>
      <c r="F899" s="8"/>
      <c r="G899" s="8"/>
      <c r="H899" s="8"/>
      <c r="I899" s="8"/>
      <c r="J899" s="8"/>
      <c r="K899" s="136" t="str">
        <f>テーブル1[[#This Row],[cCa(mg/dL) '[自動計算']_グラフ表示用]]</f>
        <v/>
      </c>
      <c r="L899" s="8"/>
      <c r="M899" s="8"/>
      <c r="N899" s="59"/>
      <c r="O8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899" s="130" t="e">
        <f>IF(AND(テーブル1[[#This Row],[cCa(mg/dL) '[自動計算']_グラフ表示用]]&lt;&gt;"",テーブル1[[#This Row],[ラベル表示]]=TRUE),テーブル1[[#This Row],[cCa(mg/dL) '[自動計算']_グラフ表示用]],NA())</f>
        <v>#N/A</v>
      </c>
      <c r="Q899" s="130" t="e">
        <f>IF(AND(テーブル1[[#This Row],[P(mg/dL)]]&lt;&gt;"",テーブル1[[#This Row],[ラベル表示]]=TRUE),テーブル1[[#This Row],[P(mg/dL)]],NA())</f>
        <v>#N/A</v>
      </c>
      <c r="R899" s="130" t="e">
        <f>IF(AND(テーブル1[[#This Row],[設定項目]]&lt;&gt;"",テーブル1[[#This Row],[ラベル表示]]=TRUE),テーブル1[[#This Row],[設定項目]],NA())</f>
        <v>#N/A</v>
      </c>
      <c r="S899" s="58" t="e">
        <f>IF(テーブル1[[#This Row],[設定項目]]&gt;=設定!$D$13,テーブル1[[#This Row],[val_J]],NA())</f>
        <v>#N/A</v>
      </c>
      <c r="T899" s="11" t="e">
        <f>IF(テーブル1[[#This Row],[設定項目]]&gt;=設定!$D$13,テーブル1[[#This Row],[val_K]],NA())</f>
        <v>#N/A</v>
      </c>
      <c r="U899" s="11" t="e">
        <f>IF(AND(テーブル1[[#This Row],[設定項目]]&lt;設定!$D$13,テーブル1[[#This Row],[設定項目]]&gt;=設定!$D$12),テーブル1[[#This Row],[val_J]],NA())</f>
        <v>#N/A</v>
      </c>
      <c r="V899" s="11" t="e">
        <f>IF(AND(テーブル1[[#This Row],[設定項目]]&lt;設定!$D$13,テーブル1[[#This Row],[設定項目]]&gt;=設定!$D$12),テーブル1[[#This Row],[val_K]],NA())</f>
        <v>#N/A</v>
      </c>
      <c r="W899" s="11" t="e">
        <f>IF(AND(テーブル1[[#This Row],[設定項目]]&lt;設定!$D$12,テーブル1[[#This Row],[設定項目]]&gt;=設定!$D$11),テーブル1[[#This Row],[val_J]],NA())</f>
        <v>#N/A</v>
      </c>
      <c r="X899" s="11" t="e">
        <f>IF(AND(テーブル1[[#This Row],[設定項目]]&lt;設定!$D$12,テーブル1[[#This Row],[設定項目]]&gt;=設定!$D$11),テーブル1[[#This Row],[val_K]],NA())</f>
        <v>#N/A</v>
      </c>
      <c r="Y899" s="11" t="e">
        <f>IF(AND(テーブル1[[#This Row],[設定項目]]&lt;設定!$D$11,テーブル1[[#This Row],[設定項目]]&gt;=設定!$D$10),テーブル1[[#This Row],[val_J]],NA())</f>
        <v>#N/A</v>
      </c>
      <c r="Z899" s="11" t="e">
        <f>IF(AND(テーブル1[[#This Row],[設定項目]]&lt;設定!$D$11,テーブル1[[#This Row],[設定項目]]&gt;=設定!$D$10),テーブル1[[#This Row],[val_K]],NA())</f>
        <v>#N/A</v>
      </c>
      <c r="AA899" s="11" t="e">
        <f>IF(AND(テーブル1[[#This Row],[設定項目]]&lt;設定!$D$10,テーブル1[[#This Row],[設定項目]]&gt;=設定!$D$9),テーブル1[[#This Row],[val_J]],NA())</f>
        <v>#N/A</v>
      </c>
      <c r="AB899" s="11" t="e">
        <f>IF(AND(テーブル1[[#This Row],[設定項目]]&lt;設定!$D$10,テーブル1[[#This Row],[設定項目]]&gt;=設定!$D$9),テーブル1[[#This Row],[val_K]],NA())</f>
        <v>#N/A</v>
      </c>
      <c r="AC899" s="11" t="e">
        <f>IF(AND(テーブル1[[#This Row],[設定項目]]&lt;設定!$F$8,テーブル1[[#This Row],[設定項目]]&lt;&gt;""),テーブル1[[#This Row],[val_J]],NA())</f>
        <v>#N/A</v>
      </c>
      <c r="AD899" s="11" t="e">
        <f>IF(AND(テーブル1[[#This Row],[設定項目]]&lt;設定!$F$8,テーブル1[[#This Row],[設定項目]]&lt;&gt;""),テーブル1[[#This Row],[val_K]],NA())</f>
        <v>#N/A</v>
      </c>
      <c r="AE899" s="11">
        <f>IF(AND('グラフ(cCa-P)'!$I$11="ON",テーブル1[[#This Row],[ラベル表示]]=TRUE),テーブル1[[#This Row],[名前]],"")</f>
        <v>0</v>
      </c>
      <c r="AF899" s="11">
        <f>IF(AND('グラフ(PTH-cCa,P)'!$I$31="ON",テーブル1[[#This Row],[ラベル表示]]=TRUE),テーブル1[[#This Row],[名前]],"")</f>
        <v>0</v>
      </c>
      <c r="AG899" s="11">
        <f>IF(AND('グラフ(PTH-cCa,P)'!$Y$31="ON",テーブル1[[#This Row],[ラベル表示]]=TRUE),テーブル1[[#This Row],[名前]],"")</f>
        <v>0</v>
      </c>
      <c r="AH899" s="76">
        <f t="shared" si="27"/>
        <v>0</v>
      </c>
    </row>
    <row r="900" spans="2:34" ht="20.399999999999999" customHeight="1" x14ac:dyDescent="0.45">
      <c r="B900" s="129" t="b">
        <v>1</v>
      </c>
      <c r="C900" s="88">
        <f t="shared" si="26"/>
        <v>896</v>
      </c>
      <c r="D900" s="144"/>
      <c r="E900" s="8"/>
      <c r="F900" s="8"/>
      <c r="G900" s="8"/>
      <c r="H900" s="8"/>
      <c r="I900" s="8"/>
      <c r="J900" s="8"/>
      <c r="K900" s="136" t="str">
        <f>テーブル1[[#This Row],[cCa(mg/dL) '[自動計算']_グラフ表示用]]</f>
        <v/>
      </c>
      <c r="L900" s="8"/>
      <c r="M900" s="8"/>
      <c r="N900" s="59"/>
      <c r="O9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0" s="130" t="e">
        <f>IF(AND(テーブル1[[#This Row],[cCa(mg/dL) '[自動計算']_グラフ表示用]]&lt;&gt;"",テーブル1[[#This Row],[ラベル表示]]=TRUE),テーブル1[[#This Row],[cCa(mg/dL) '[自動計算']_グラフ表示用]],NA())</f>
        <v>#N/A</v>
      </c>
      <c r="Q900" s="130" t="e">
        <f>IF(AND(テーブル1[[#This Row],[P(mg/dL)]]&lt;&gt;"",テーブル1[[#This Row],[ラベル表示]]=TRUE),テーブル1[[#This Row],[P(mg/dL)]],NA())</f>
        <v>#N/A</v>
      </c>
      <c r="R900" s="130" t="e">
        <f>IF(AND(テーブル1[[#This Row],[設定項目]]&lt;&gt;"",テーブル1[[#This Row],[ラベル表示]]=TRUE),テーブル1[[#This Row],[設定項目]],NA())</f>
        <v>#N/A</v>
      </c>
      <c r="S900" s="58" t="e">
        <f>IF(テーブル1[[#This Row],[設定項目]]&gt;=設定!$D$13,テーブル1[[#This Row],[val_J]],NA())</f>
        <v>#N/A</v>
      </c>
      <c r="T900" s="11" t="e">
        <f>IF(テーブル1[[#This Row],[設定項目]]&gt;=設定!$D$13,テーブル1[[#This Row],[val_K]],NA())</f>
        <v>#N/A</v>
      </c>
      <c r="U900" s="11" t="e">
        <f>IF(AND(テーブル1[[#This Row],[設定項目]]&lt;設定!$D$13,テーブル1[[#This Row],[設定項目]]&gt;=設定!$D$12),テーブル1[[#This Row],[val_J]],NA())</f>
        <v>#N/A</v>
      </c>
      <c r="V900" s="11" t="e">
        <f>IF(AND(テーブル1[[#This Row],[設定項目]]&lt;設定!$D$13,テーブル1[[#This Row],[設定項目]]&gt;=設定!$D$12),テーブル1[[#This Row],[val_K]],NA())</f>
        <v>#N/A</v>
      </c>
      <c r="W900" s="11" t="e">
        <f>IF(AND(テーブル1[[#This Row],[設定項目]]&lt;設定!$D$12,テーブル1[[#This Row],[設定項目]]&gt;=設定!$D$11),テーブル1[[#This Row],[val_J]],NA())</f>
        <v>#N/A</v>
      </c>
      <c r="X900" s="11" t="e">
        <f>IF(AND(テーブル1[[#This Row],[設定項目]]&lt;設定!$D$12,テーブル1[[#This Row],[設定項目]]&gt;=設定!$D$11),テーブル1[[#This Row],[val_K]],NA())</f>
        <v>#N/A</v>
      </c>
      <c r="Y900" s="11" t="e">
        <f>IF(AND(テーブル1[[#This Row],[設定項目]]&lt;設定!$D$11,テーブル1[[#This Row],[設定項目]]&gt;=設定!$D$10),テーブル1[[#This Row],[val_J]],NA())</f>
        <v>#N/A</v>
      </c>
      <c r="Z900" s="11" t="e">
        <f>IF(AND(テーブル1[[#This Row],[設定項目]]&lt;設定!$D$11,テーブル1[[#This Row],[設定項目]]&gt;=設定!$D$10),テーブル1[[#This Row],[val_K]],NA())</f>
        <v>#N/A</v>
      </c>
      <c r="AA900" s="11" t="e">
        <f>IF(AND(テーブル1[[#This Row],[設定項目]]&lt;設定!$D$10,テーブル1[[#This Row],[設定項目]]&gt;=設定!$D$9),テーブル1[[#This Row],[val_J]],NA())</f>
        <v>#N/A</v>
      </c>
      <c r="AB900" s="11" t="e">
        <f>IF(AND(テーブル1[[#This Row],[設定項目]]&lt;設定!$D$10,テーブル1[[#This Row],[設定項目]]&gt;=設定!$D$9),テーブル1[[#This Row],[val_K]],NA())</f>
        <v>#N/A</v>
      </c>
      <c r="AC900" s="11" t="e">
        <f>IF(AND(テーブル1[[#This Row],[設定項目]]&lt;設定!$F$8,テーブル1[[#This Row],[設定項目]]&lt;&gt;""),テーブル1[[#This Row],[val_J]],NA())</f>
        <v>#N/A</v>
      </c>
      <c r="AD900" s="11" t="e">
        <f>IF(AND(テーブル1[[#This Row],[設定項目]]&lt;設定!$F$8,テーブル1[[#This Row],[設定項目]]&lt;&gt;""),テーブル1[[#This Row],[val_K]],NA())</f>
        <v>#N/A</v>
      </c>
      <c r="AE900" s="11">
        <f>IF(AND('グラフ(cCa-P)'!$I$11="ON",テーブル1[[#This Row],[ラベル表示]]=TRUE),テーブル1[[#This Row],[名前]],"")</f>
        <v>0</v>
      </c>
      <c r="AF900" s="11">
        <f>IF(AND('グラフ(PTH-cCa,P)'!$I$31="ON",テーブル1[[#This Row],[ラベル表示]]=TRUE),テーブル1[[#This Row],[名前]],"")</f>
        <v>0</v>
      </c>
      <c r="AG900" s="11">
        <f>IF(AND('グラフ(PTH-cCa,P)'!$Y$31="ON",テーブル1[[#This Row],[ラベル表示]]=TRUE),テーブル1[[#This Row],[名前]],"")</f>
        <v>0</v>
      </c>
      <c r="AH900" s="76">
        <f t="shared" si="27"/>
        <v>0</v>
      </c>
    </row>
    <row r="901" spans="2:34" ht="20.399999999999999" customHeight="1" x14ac:dyDescent="0.45">
      <c r="B901" s="129" t="b">
        <v>1</v>
      </c>
      <c r="C901" s="88">
        <f t="shared" ref="C901:C964" si="28">ROW()-4</f>
        <v>897</v>
      </c>
      <c r="D901" s="144"/>
      <c r="E901" s="8"/>
      <c r="F901" s="8"/>
      <c r="G901" s="8"/>
      <c r="H901" s="8"/>
      <c r="I901" s="8"/>
      <c r="J901" s="8"/>
      <c r="K901" s="136" t="str">
        <f>テーブル1[[#This Row],[cCa(mg/dL) '[自動計算']_グラフ表示用]]</f>
        <v/>
      </c>
      <c r="L901" s="8"/>
      <c r="M901" s="8"/>
      <c r="N901" s="59"/>
      <c r="O9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1" s="130" t="e">
        <f>IF(AND(テーブル1[[#This Row],[cCa(mg/dL) '[自動計算']_グラフ表示用]]&lt;&gt;"",テーブル1[[#This Row],[ラベル表示]]=TRUE),テーブル1[[#This Row],[cCa(mg/dL) '[自動計算']_グラフ表示用]],NA())</f>
        <v>#N/A</v>
      </c>
      <c r="Q901" s="130" t="e">
        <f>IF(AND(テーブル1[[#This Row],[P(mg/dL)]]&lt;&gt;"",テーブル1[[#This Row],[ラベル表示]]=TRUE),テーブル1[[#This Row],[P(mg/dL)]],NA())</f>
        <v>#N/A</v>
      </c>
      <c r="R901" s="130" t="e">
        <f>IF(AND(テーブル1[[#This Row],[設定項目]]&lt;&gt;"",テーブル1[[#This Row],[ラベル表示]]=TRUE),テーブル1[[#This Row],[設定項目]],NA())</f>
        <v>#N/A</v>
      </c>
      <c r="S901" s="58" t="e">
        <f>IF(テーブル1[[#This Row],[設定項目]]&gt;=設定!$D$13,テーブル1[[#This Row],[val_J]],NA())</f>
        <v>#N/A</v>
      </c>
      <c r="T901" s="11" t="e">
        <f>IF(テーブル1[[#This Row],[設定項目]]&gt;=設定!$D$13,テーブル1[[#This Row],[val_K]],NA())</f>
        <v>#N/A</v>
      </c>
      <c r="U901" s="11" t="e">
        <f>IF(AND(テーブル1[[#This Row],[設定項目]]&lt;設定!$D$13,テーブル1[[#This Row],[設定項目]]&gt;=設定!$D$12),テーブル1[[#This Row],[val_J]],NA())</f>
        <v>#N/A</v>
      </c>
      <c r="V901" s="11" t="e">
        <f>IF(AND(テーブル1[[#This Row],[設定項目]]&lt;設定!$D$13,テーブル1[[#This Row],[設定項目]]&gt;=設定!$D$12),テーブル1[[#This Row],[val_K]],NA())</f>
        <v>#N/A</v>
      </c>
      <c r="W901" s="11" t="e">
        <f>IF(AND(テーブル1[[#This Row],[設定項目]]&lt;設定!$D$12,テーブル1[[#This Row],[設定項目]]&gt;=設定!$D$11),テーブル1[[#This Row],[val_J]],NA())</f>
        <v>#N/A</v>
      </c>
      <c r="X901" s="11" t="e">
        <f>IF(AND(テーブル1[[#This Row],[設定項目]]&lt;設定!$D$12,テーブル1[[#This Row],[設定項目]]&gt;=設定!$D$11),テーブル1[[#This Row],[val_K]],NA())</f>
        <v>#N/A</v>
      </c>
      <c r="Y901" s="11" t="e">
        <f>IF(AND(テーブル1[[#This Row],[設定項目]]&lt;設定!$D$11,テーブル1[[#This Row],[設定項目]]&gt;=設定!$D$10),テーブル1[[#This Row],[val_J]],NA())</f>
        <v>#N/A</v>
      </c>
      <c r="Z901" s="11" t="e">
        <f>IF(AND(テーブル1[[#This Row],[設定項目]]&lt;設定!$D$11,テーブル1[[#This Row],[設定項目]]&gt;=設定!$D$10),テーブル1[[#This Row],[val_K]],NA())</f>
        <v>#N/A</v>
      </c>
      <c r="AA901" s="11" t="e">
        <f>IF(AND(テーブル1[[#This Row],[設定項目]]&lt;設定!$D$10,テーブル1[[#This Row],[設定項目]]&gt;=設定!$D$9),テーブル1[[#This Row],[val_J]],NA())</f>
        <v>#N/A</v>
      </c>
      <c r="AB901" s="11" t="e">
        <f>IF(AND(テーブル1[[#This Row],[設定項目]]&lt;設定!$D$10,テーブル1[[#This Row],[設定項目]]&gt;=設定!$D$9),テーブル1[[#This Row],[val_K]],NA())</f>
        <v>#N/A</v>
      </c>
      <c r="AC901" s="11" t="e">
        <f>IF(AND(テーブル1[[#This Row],[設定項目]]&lt;設定!$F$8,テーブル1[[#This Row],[設定項目]]&lt;&gt;""),テーブル1[[#This Row],[val_J]],NA())</f>
        <v>#N/A</v>
      </c>
      <c r="AD901" s="11" t="e">
        <f>IF(AND(テーブル1[[#This Row],[設定項目]]&lt;設定!$F$8,テーブル1[[#This Row],[設定項目]]&lt;&gt;""),テーブル1[[#This Row],[val_K]],NA())</f>
        <v>#N/A</v>
      </c>
      <c r="AE901" s="11">
        <f>IF(AND('グラフ(cCa-P)'!$I$11="ON",テーブル1[[#This Row],[ラベル表示]]=TRUE),テーブル1[[#This Row],[名前]],"")</f>
        <v>0</v>
      </c>
      <c r="AF901" s="11">
        <f>IF(AND('グラフ(PTH-cCa,P)'!$I$31="ON",テーブル1[[#This Row],[ラベル表示]]=TRUE),テーブル1[[#This Row],[名前]],"")</f>
        <v>0</v>
      </c>
      <c r="AG901" s="11">
        <f>IF(AND('グラフ(PTH-cCa,P)'!$Y$31="ON",テーブル1[[#This Row],[ラベル表示]]=TRUE),テーブル1[[#This Row],[名前]],"")</f>
        <v>0</v>
      </c>
      <c r="AH901" s="76">
        <f t="shared" ref="AH901:AH964" si="29">IF(COUNTIF(K901:M901,"&lt;&gt;")-COUNTIF(K901:M901,"")&gt;0,1,0)</f>
        <v>0</v>
      </c>
    </row>
    <row r="902" spans="2:34" ht="20.399999999999999" customHeight="1" x14ac:dyDescent="0.45">
      <c r="B902" s="129" t="b">
        <v>1</v>
      </c>
      <c r="C902" s="88">
        <f t="shared" si="28"/>
        <v>898</v>
      </c>
      <c r="D902" s="144"/>
      <c r="E902" s="8"/>
      <c r="F902" s="8"/>
      <c r="G902" s="8"/>
      <c r="H902" s="8"/>
      <c r="I902" s="8"/>
      <c r="J902" s="8"/>
      <c r="K902" s="136" t="str">
        <f>テーブル1[[#This Row],[cCa(mg/dL) '[自動計算']_グラフ表示用]]</f>
        <v/>
      </c>
      <c r="L902" s="8"/>
      <c r="M902" s="8"/>
      <c r="N902" s="59"/>
      <c r="O9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2" s="130" t="e">
        <f>IF(AND(テーブル1[[#This Row],[cCa(mg/dL) '[自動計算']_グラフ表示用]]&lt;&gt;"",テーブル1[[#This Row],[ラベル表示]]=TRUE),テーブル1[[#This Row],[cCa(mg/dL) '[自動計算']_グラフ表示用]],NA())</f>
        <v>#N/A</v>
      </c>
      <c r="Q902" s="130" t="e">
        <f>IF(AND(テーブル1[[#This Row],[P(mg/dL)]]&lt;&gt;"",テーブル1[[#This Row],[ラベル表示]]=TRUE),テーブル1[[#This Row],[P(mg/dL)]],NA())</f>
        <v>#N/A</v>
      </c>
      <c r="R902" s="130" t="e">
        <f>IF(AND(テーブル1[[#This Row],[設定項目]]&lt;&gt;"",テーブル1[[#This Row],[ラベル表示]]=TRUE),テーブル1[[#This Row],[設定項目]],NA())</f>
        <v>#N/A</v>
      </c>
      <c r="S902" s="58" t="e">
        <f>IF(テーブル1[[#This Row],[設定項目]]&gt;=設定!$D$13,テーブル1[[#This Row],[val_J]],NA())</f>
        <v>#N/A</v>
      </c>
      <c r="T902" s="11" t="e">
        <f>IF(テーブル1[[#This Row],[設定項目]]&gt;=設定!$D$13,テーブル1[[#This Row],[val_K]],NA())</f>
        <v>#N/A</v>
      </c>
      <c r="U902" s="11" t="e">
        <f>IF(AND(テーブル1[[#This Row],[設定項目]]&lt;設定!$D$13,テーブル1[[#This Row],[設定項目]]&gt;=設定!$D$12),テーブル1[[#This Row],[val_J]],NA())</f>
        <v>#N/A</v>
      </c>
      <c r="V902" s="11" t="e">
        <f>IF(AND(テーブル1[[#This Row],[設定項目]]&lt;設定!$D$13,テーブル1[[#This Row],[設定項目]]&gt;=設定!$D$12),テーブル1[[#This Row],[val_K]],NA())</f>
        <v>#N/A</v>
      </c>
      <c r="W902" s="11" t="e">
        <f>IF(AND(テーブル1[[#This Row],[設定項目]]&lt;設定!$D$12,テーブル1[[#This Row],[設定項目]]&gt;=設定!$D$11),テーブル1[[#This Row],[val_J]],NA())</f>
        <v>#N/A</v>
      </c>
      <c r="X902" s="11" t="e">
        <f>IF(AND(テーブル1[[#This Row],[設定項目]]&lt;設定!$D$12,テーブル1[[#This Row],[設定項目]]&gt;=設定!$D$11),テーブル1[[#This Row],[val_K]],NA())</f>
        <v>#N/A</v>
      </c>
      <c r="Y902" s="11" t="e">
        <f>IF(AND(テーブル1[[#This Row],[設定項目]]&lt;設定!$D$11,テーブル1[[#This Row],[設定項目]]&gt;=設定!$D$10),テーブル1[[#This Row],[val_J]],NA())</f>
        <v>#N/A</v>
      </c>
      <c r="Z902" s="11" t="e">
        <f>IF(AND(テーブル1[[#This Row],[設定項目]]&lt;設定!$D$11,テーブル1[[#This Row],[設定項目]]&gt;=設定!$D$10),テーブル1[[#This Row],[val_K]],NA())</f>
        <v>#N/A</v>
      </c>
      <c r="AA902" s="11" t="e">
        <f>IF(AND(テーブル1[[#This Row],[設定項目]]&lt;設定!$D$10,テーブル1[[#This Row],[設定項目]]&gt;=設定!$D$9),テーブル1[[#This Row],[val_J]],NA())</f>
        <v>#N/A</v>
      </c>
      <c r="AB902" s="11" t="e">
        <f>IF(AND(テーブル1[[#This Row],[設定項目]]&lt;設定!$D$10,テーブル1[[#This Row],[設定項目]]&gt;=設定!$D$9),テーブル1[[#This Row],[val_K]],NA())</f>
        <v>#N/A</v>
      </c>
      <c r="AC902" s="11" t="e">
        <f>IF(AND(テーブル1[[#This Row],[設定項目]]&lt;設定!$F$8,テーブル1[[#This Row],[設定項目]]&lt;&gt;""),テーブル1[[#This Row],[val_J]],NA())</f>
        <v>#N/A</v>
      </c>
      <c r="AD902" s="11" t="e">
        <f>IF(AND(テーブル1[[#This Row],[設定項目]]&lt;設定!$F$8,テーブル1[[#This Row],[設定項目]]&lt;&gt;""),テーブル1[[#This Row],[val_K]],NA())</f>
        <v>#N/A</v>
      </c>
      <c r="AE902" s="11">
        <f>IF(AND('グラフ(cCa-P)'!$I$11="ON",テーブル1[[#This Row],[ラベル表示]]=TRUE),テーブル1[[#This Row],[名前]],"")</f>
        <v>0</v>
      </c>
      <c r="AF902" s="11">
        <f>IF(AND('グラフ(PTH-cCa,P)'!$I$31="ON",テーブル1[[#This Row],[ラベル表示]]=TRUE),テーブル1[[#This Row],[名前]],"")</f>
        <v>0</v>
      </c>
      <c r="AG902" s="11">
        <f>IF(AND('グラフ(PTH-cCa,P)'!$Y$31="ON",テーブル1[[#This Row],[ラベル表示]]=TRUE),テーブル1[[#This Row],[名前]],"")</f>
        <v>0</v>
      </c>
      <c r="AH902" s="76">
        <f t="shared" si="29"/>
        <v>0</v>
      </c>
    </row>
    <row r="903" spans="2:34" ht="20.399999999999999" customHeight="1" x14ac:dyDescent="0.45">
      <c r="B903" s="129" t="b">
        <v>1</v>
      </c>
      <c r="C903" s="88">
        <f t="shared" si="28"/>
        <v>899</v>
      </c>
      <c r="D903" s="144"/>
      <c r="E903" s="8"/>
      <c r="F903" s="8"/>
      <c r="G903" s="8"/>
      <c r="H903" s="8"/>
      <c r="I903" s="8"/>
      <c r="J903" s="8"/>
      <c r="K903" s="136" t="str">
        <f>テーブル1[[#This Row],[cCa(mg/dL) '[自動計算']_グラフ表示用]]</f>
        <v/>
      </c>
      <c r="L903" s="8"/>
      <c r="M903" s="8"/>
      <c r="N903" s="59"/>
      <c r="O9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3" s="130" t="e">
        <f>IF(AND(テーブル1[[#This Row],[cCa(mg/dL) '[自動計算']_グラフ表示用]]&lt;&gt;"",テーブル1[[#This Row],[ラベル表示]]=TRUE),テーブル1[[#This Row],[cCa(mg/dL) '[自動計算']_グラフ表示用]],NA())</f>
        <v>#N/A</v>
      </c>
      <c r="Q903" s="130" t="e">
        <f>IF(AND(テーブル1[[#This Row],[P(mg/dL)]]&lt;&gt;"",テーブル1[[#This Row],[ラベル表示]]=TRUE),テーブル1[[#This Row],[P(mg/dL)]],NA())</f>
        <v>#N/A</v>
      </c>
      <c r="R903" s="130" t="e">
        <f>IF(AND(テーブル1[[#This Row],[設定項目]]&lt;&gt;"",テーブル1[[#This Row],[ラベル表示]]=TRUE),テーブル1[[#This Row],[設定項目]],NA())</f>
        <v>#N/A</v>
      </c>
      <c r="S903" s="58" t="e">
        <f>IF(テーブル1[[#This Row],[設定項目]]&gt;=設定!$D$13,テーブル1[[#This Row],[val_J]],NA())</f>
        <v>#N/A</v>
      </c>
      <c r="T903" s="11" t="e">
        <f>IF(テーブル1[[#This Row],[設定項目]]&gt;=設定!$D$13,テーブル1[[#This Row],[val_K]],NA())</f>
        <v>#N/A</v>
      </c>
      <c r="U903" s="11" t="e">
        <f>IF(AND(テーブル1[[#This Row],[設定項目]]&lt;設定!$D$13,テーブル1[[#This Row],[設定項目]]&gt;=設定!$D$12),テーブル1[[#This Row],[val_J]],NA())</f>
        <v>#N/A</v>
      </c>
      <c r="V903" s="11" t="e">
        <f>IF(AND(テーブル1[[#This Row],[設定項目]]&lt;設定!$D$13,テーブル1[[#This Row],[設定項目]]&gt;=設定!$D$12),テーブル1[[#This Row],[val_K]],NA())</f>
        <v>#N/A</v>
      </c>
      <c r="W903" s="11" t="e">
        <f>IF(AND(テーブル1[[#This Row],[設定項目]]&lt;設定!$D$12,テーブル1[[#This Row],[設定項目]]&gt;=設定!$D$11),テーブル1[[#This Row],[val_J]],NA())</f>
        <v>#N/A</v>
      </c>
      <c r="X903" s="11" t="e">
        <f>IF(AND(テーブル1[[#This Row],[設定項目]]&lt;設定!$D$12,テーブル1[[#This Row],[設定項目]]&gt;=設定!$D$11),テーブル1[[#This Row],[val_K]],NA())</f>
        <v>#N/A</v>
      </c>
      <c r="Y903" s="11" t="e">
        <f>IF(AND(テーブル1[[#This Row],[設定項目]]&lt;設定!$D$11,テーブル1[[#This Row],[設定項目]]&gt;=設定!$D$10),テーブル1[[#This Row],[val_J]],NA())</f>
        <v>#N/A</v>
      </c>
      <c r="Z903" s="11" t="e">
        <f>IF(AND(テーブル1[[#This Row],[設定項目]]&lt;設定!$D$11,テーブル1[[#This Row],[設定項目]]&gt;=設定!$D$10),テーブル1[[#This Row],[val_K]],NA())</f>
        <v>#N/A</v>
      </c>
      <c r="AA903" s="11" t="e">
        <f>IF(AND(テーブル1[[#This Row],[設定項目]]&lt;設定!$D$10,テーブル1[[#This Row],[設定項目]]&gt;=設定!$D$9),テーブル1[[#This Row],[val_J]],NA())</f>
        <v>#N/A</v>
      </c>
      <c r="AB903" s="11" t="e">
        <f>IF(AND(テーブル1[[#This Row],[設定項目]]&lt;設定!$D$10,テーブル1[[#This Row],[設定項目]]&gt;=設定!$D$9),テーブル1[[#This Row],[val_K]],NA())</f>
        <v>#N/A</v>
      </c>
      <c r="AC903" s="11" t="e">
        <f>IF(AND(テーブル1[[#This Row],[設定項目]]&lt;設定!$F$8,テーブル1[[#This Row],[設定項目]]&lt;&gt;""),テーブル1[[#This Row],[val_J]],NA())</f>
        <v>#N/A</v>
      </c>
      <c r="AD903" s="11" t="e">
        <f>IF(AND(テーブル1[[#This Row],[設定項目]]&lt;設定!$F$8,テーブル1[[#This Row],[設定項目]]&lt;&gt;""),テーブル1[[#This Row],[val_K]],NA())</f>
        <v>#N/A</v>
      </c>
      <c r="AE903" s="11">
        <f>IF(AND('グラフ(cCa-P)'!$I$11="ON",テーブル1[[#This Row],[ラベル表示]]=TRUE),テーブル1[[#This Row],[名前]],"")</f>
        <v>0</v>
      </c>
      <c r="AF903" s="11">
        <f>IF(AND('グラフ(PTH-cCa,P)'!$I$31="ON",テーブル1[[#This Row],[ラベル表示]]=TRUE),テーブル1[[#This Row],[名前]],"")</f>
        <v>0</v>
      </c>
      <c r="AG903" s="11">
        <f>IF(AND('グラフ(PTH-cCa,P)'!$Y$31="ON",テーブル1[[#This Row],[ラベル表示]]=TRUE),テーブル1[[#This Row],[名前]],"")</f>
        <v>0</v>
      </c>
      <c r="AH903" s="76">
        <f t="shared" si="29"/>
        <v>0</v>
      </c>
    </row>
    <row r="904" spans="2:34" ht="20.399999999999999" customHeight="1" x14ac:dyDescent="0.45">
      <c r="B904" s="129" t="b">
        <v>1</v>
      </c>
      <c r="C904" s="88">
        <f t="shared" si="28"/>
        <v>900</v>
      </c>
      <c r="D904" s="144"/>
      <c r="E904" s="8"/>
      <c r="F904" s="8"/>
      <c r="G904" s="8"/>
      <c r="H904" s="8"/>
      <c r="I904" s="8"/>
      <c r="J904" s="8"/>
      <c r="K904" s="136" t="str">
        <f>テーブル1[[#This Row],[cCa(mg/dL) '[自動計算']_グラフ表示用]]</f>
        <v/>
      </c>
      <c r="L904" s="8"/>
      <c r="M904" s="8"/>
      <c r="N904" s="59"/>
      <c r="O9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4" s="130" t="e">
        <f>IF(AND(テーブル1[[#This Row],[cCa(mg/dL) '[自動計算']_グラフ表示用]]&lt;&gt;"",テーブル1[[#This Row],[ラベル表示]]=TRUE),テーブル1[[#This Row],[cCa(mg/dL) '[自動計算']_グラフ表示用]],NA())</f>
        <v>#N/A</v>
      </c>
      <c r="Q904" s="130" t="e">
        <f>IF(AND(テーブル1[[#This Row],[P(mg/dL)]]&lt;&gt;"",テーブル1[[#This Row],[ラベル表示]]=TRUE),テーブル1[[#This Row],[P(mg/dL)]],NA())</f>
        <v>#N/A</v>
      </c>
      <c r="R904" s="130" t="e">
        <f>IF(AND(テーブル1[[#This Row],[設定項目]]&lt;&gt;"",テーブル1[[#This Row],[ラベル表示]]=TRUE),テーブル1[[#This Row],[設定項目]],NA())</f>
        <v>#N/A</v>
      </c>
      <c r="S904" s="58" t="e">
        <f>IF(テーブル1[[#This Row],[設定項目]]&gt;=設定!$D$13,テーブル1[[#This Row],[val_J]],NA())</f>
        <v>#N/A</v>
      </c>
      <c r="T904" s="11" t="e">
        <f>IF(テーブル1[[#This Row],[設定項目]]&gt;=設定!$D$13,テーブル1[[#This Row],[val_K]],NA())</f>
        <v>#N/A</v>
      </c>
      <c r="U904" s="11" t="e">
        <f>IF(AND(テーブル1[[#This Row],[設定項目]]&lt;設定!$D$13,テーブル1[[#This Row],[設定項目]]&gt;=設定!$D$12),テーブル1[[#This Row],[val_J]],NA())</f>
        <v>#N/A</v>
      </c>
      <c r="V904" s="11" t="e">
        <f>IF(AND(テーブル1[[#This Row],[設定項目]]&lt;設定!$D$13,テーブル1[[#This Row],[設定項目]]&gt;=設定!$D$12),テーブル1[[#This Row],[val_K]],NA())</f>
        <v>#N/A</v>
      </c>
      <c r="W904" s="11" t="e">
        <f>IF(AND(テーブル1[[#This Row],[設定項目]]&lt;設定!$D$12,テーブル1[[#This Row],[設定項目]]&gt;=設定!$D$11),テーブル1[[#This Row],[val_J]],NA())</f>
        <v>#N/A</v>
      </c>
      <c r="X904" s="11" t="e">
        <f>IF(AND(テーブル1[[#This Row],[設定項目]]&lt;設定!$D$12,テーブル1[[#This Row],[設定項目]]&gt;=設定!$D$11),テーブル1[[#This Row],[val_K]],NA())</f>
        <v>#N/A</v>
      </c>
      <c r="Y904" s="11" t="e">
        <f>IF(AND(テーブル1[[#This Row],[設定項目]]&lt;設定!$D$11,テーブル1[[#This Row],[設定項目]]&gt;=設定!$D$10),テーブル1[[#This Row],[val_J]],NA())</f>
        <v>#N/A</v>
      </c>
      <c r="Z904" s="11" t="e">
        <f>IF(AND(テーブル1[[#This Row],[設定項目]]&lt;設定!$D$11,テーブル1[[#This Row],[設定項目]]&gt;=設定!$D$10),テーブル1[[#This Row],[val_K]],NA())</f>
        <v>#N/A</v>
      </c>
      <c r="AA904" s="11" t="e">
        <f>IF(AND(テーブル1[[#This Row],[設定項目]]&lt;設定!$D$10,テーブル1[[#This Row],[設定項目]]&gt;=設定!$D$9),テーブル1[[#This Row],[val_J]],NA())</f>
        <v>#N/A</v>
      </c>
      <c r="AB904" s="11" t="e">
        <f>IF(AND(テーブル1[[#This Row],[設定項目]]&lt;設定!$D$10,テーブル1[[#This Row],[設定項目]]&gt;=設定!$D$9),テーブル1[[#This Row],[val_K]],NA())</f>
        <v>#N/A</v>
      </c>
      <c r="AC904" s="11" t="e">
        <f>IF(AND(テーブル1[[#This Row],[設定項目]]&lt;設定!$F$8,テーブル1[[#This Row],[設定項目]]&lt;&gt;""),テーブル1[[#This Row],[val_J]],NA())</f>
        <v>#N/A</v>
      </c>
      <c r="AD904" s="11" t="e">
        <f>IF(AND(テーブル1[[#This Row],[設定項目]]&lt;設定!$F$8,テーブル1[[#This Row],[設定項目]]&lt;&gt;""),テーブル1[[#This Row],[val_K]],NA())</f>
        <v>#N/A</v>
      </c>
      <c r="AE904" s="11">
        <f>IF(AND('グラフ(cCa-P)'!$I$11="ON",テーブル1[[#This Row],[ラベル表示]]=TRUE),テーブル1[[#This Row],[名前]],"")</f>
        <v>0</v>
      </c>
      <c r="AF904" s="11">
        <f>IF(AND('グラフ(PTH-cCa,P)'!$I$31="ON",テーブル1[[#This Row],[ラベル表示]]=TRUE),テーブル1[[#This Row],[名前]],"")</f>
        <v>0</v>
      </c>
      <c r="AG904" s="11">
        <f>IF(AND('グラフ(PTH-cCa,P)'!$Y$31="ON",テーブル1[[#This Row],[ラベル表示]]=TRUE),テーブル1[[#This Row],[名前]],"")</f>
        <v>0</v>
      </c>
      <c r="AH904" s="76">
        <f t="shared" si="29"/>
        <v>0</v>
      </c>
    </row>
    <row r="905" spans="2:34" ht="20.399999999999999" customHeight="1" x14ac:dyDescent="0.45">
      <c r="B905" s="129" t="b">
        <v>1</v>
      </c>
      <c r="C905" s="88">
        <f t="shared" si="28"/>
        <v>901</v>
      </c>
      <c r="D905" s="144"/>
      <c r="E905" s="8"/>
      <c r="F905" s="8"/>
      <c r="G905" s="8"/>
      <c r="H905" s="8"/>
      <c r="I905" s="8"/>
      <c r="J905" s="8"/>
      <c r="K905" s="136" t="str">
        <f>テーブル1[[#This Row],[cCa(mg/dL) '[自動計算']_グラフ表示用]]</f>
        <v/>
      </c>
      <c r="L905" s="8"/>
      <c r="M905" s="8"/>
      <c r="N905" s="59"/>
      <c r="O90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5" s="130" t="e">
        <f>IF(AND(テーブル1[[#This Row],[cCa(mg/dL) '[自動計算']_グラフ表示用]]&lt;&gt;"",テーブル1[[#This Row],[ラベル表示]]=TRUE),テーブル1[[#This Row],[cCa(mg/dL) '[自動計算']_グラフ表示用]],NA())</f>
        <v>#N/A</v>
      </c>
      <c r="Q905" s="130" t="e">
        <f>IF(AND(テーブル1[[#This Row],[P(mg/dL)]]&lt;&gt;"",テーブル1[[#This Row],[ラベル表示]]=TRUE),テーブル1[[#This Row],[P(mg/dL)]],NA())</f>
        <v>#N/A</v>
      </c>
      <c r="R905" s="130" t="e">
        <f>IF(AND(テーブル1[[#This Row],[設定項目]]&lt;&gt;"",テーブル1[[#This Row],[ラベル表示]]=TRUE),テーブル1[[#This Row],[設定項目]],NA())</f>
        <v>#N/A</v>
      </c>
      <c r="S905" s="58" t="e">
        <f>IF(テーブル1[[#This Row],[設定項目]]&gt;=設定!$D$13,テーブル1[[#This Row],[val_J]],NA())</f>
        <v>#N/A</v>
      </c>
      <c r="T905" s="11" t="e">
        <f>IF(テーブル1[[#This Row],[設定項目]]&gt;=設定!$D$13,テーブル1[[#This Row],[val_K]],NA())</f>
        <v>#N/A</v>
      </c>
      <c r="U905" s="11" t="e">
        <f>IF(AND(テーブル1[[#This Row],[設定項目]]&lt;設定!$D$13,テーブル1[[#This Row],[設定項目]]&gt;=設定!$D$12),テーブル1[[#This Row],[val_J]],NA())</f>
        <v>#N/A</v>
      </c>
      <c r="V905" s="11" t="e">
        <f>IF(AND(テーブル1[[#This Row],[設定項目]]&lt;設定!$D$13,テーブル1[[#This Row],[設定項目]]&gt;=設定!$D$12),テーブル1[[#This Row],[val_K]],NA())</f>
        <v>#N/A</v>
      </c>
      <c r="W905" s="11" t="e">
        <f>IF(AND(テーブル1[[#This Row],[設定項目]]&lt;設定!$D$12,テーブル1[[#This Row],[設定項目]]&gt;=設定!$D$11),テーブル1[[#This Row],[val_J]],NA())</f>
        <v>#N/A</v>
      </c>
      <c r="X905" s="11" t="e">
        <f>IF(AND(テーブル1[[#This Row],[設定項目]]&lt;設定!$D$12,テーブル1[[#This Row],[設定項目]]&gt;=設定!$D$11),テーブル1[[#This Row],[val_K]],NA())</f>
        <v>#N/A</v>
      </c>
      <c r="Y905" s="11" t="e">
        <f>IF(AND(テーブル1[[#This Row],[設定項目]]&lt;設定!$D$11,テーブル1[[#This Row],[設定項目]]&gt;=設定!$D$10),テーブル1[[#This Row],[val_J]],NA())</f>
        <v>#N/A</v>
      </c>
      <c r="Z905" s="11" t="e">
        <f>IF(AND(テーブル1[[#This Row],[設定項目]]&lt;設定!$D$11,テーブル1[[#This Row],[設定項目]]&gt;=設定!$D$10),テーブル1[[#This Row],[val_K]],NA())</f>
        <v>#N/A</v>
      </c>
      <c r="AA905" s="11" t="e">
        <f>IF(AND(テーブル1[[#This Row],[設定項目]]&lt;設定!$D$10,テーブル1[[#This Row],[設定項目]]&gt;=設定!$D$9),テーブル1[[#This Row],[val_J]],NA())</f>
        <v>#N/A</v>
      </c>
      <c r="AB905" s="11" t="e">
        <f>IF(AND(テーブル1[[#This Row],[設定項目]]&lt;設定!$D$10,テーブル1[[#This Row],[設定項目]]&gt;=設定!$D$9),テーブル1[[#This Row],[val_K]],NA())</f>
        <v>#N/A</v>
      </c>
      <c r="AC905" s="11" t="e">
        <f>IF(AND(テーブル1[[#This Row],[設定項目]]&lt;設定!$F$8,テーブル1[[#This Row],[設定項目]]&lt;&gt;""),テーブル1[[#This Row],[val_J]],NA())</f>
        <v>#N/A</v>
      </c>
      <c r="AD905" s="11" t="e">
        <f>IF(AND(テーブル1[[#This Row],[設定項目]]&lt;設定!$F$8,テーブル1[[#This Row],[設定項目]]&lt;&gt;""),テーブル1[[#This Row],[val_K]],NA())</f>
        <v>#N/A</v>
      </c>
      <c r="AE905" s="11">
        <f>IF(AND('グラフ(cCa-P)'!$I$11="ON",テーブル1[[#This Row],[ラベル表示]]=TRUE),テーブル1[[#This Row],[名前]],"")</f>
        <v>0</v>
      </c>
      <c r="AF905" s="11">
        <f>IF(AND('グラフ(PTH-cCa,P)'!$I$31="ON",テーブル1[[#This Row],[ラベル表示]]=TRUE),テーブル1[[#This Row],[名前]],"")</f>
        <v>0</v>
      </c>
      <c r="AG905" s="11">
        <f>IF(AND('グラフ(PTH-cCa,P)'!$Y$31="ON",テーブル1[[#This Row],[ラベル表示]]=TRUE),テーブル1[[#This Row],[名前]],"")</f>
        <v>0</v>
      </c>
      <c r="AH905" s="76">
        <f t="shared" si="29"/>
        <v>0</v>
      </c>
    </row>
    <row r="906" spans="2:34" ht="20.399999999999999" customHeight="1" x14ac:dyDescent="0.45">
      <c r="B906" s="129" t="b">
        <v>1</v>
      </c>
      <c r="C906" s="88">
        <f t="shared" si="28"/>
        <v>902</v>
      </c>
      <c r="D906" s="144"/>
      <c r="E906" s="8"/>
      <c r="F906" s="8"/>
      <c r="G906" s="8"/>
      <c r="H906" s="8"/>
      <c r="I906" s="8"/>
      <c r="J906" s="8"/>
      <c r="K906" s="136" t="str">
        <f>テーブル1[[#This Row],[cCa(mg/dL) '[自動計算']_グラフ表示用]]</f>
        <v/>
      </c>
      <c r="L906" s="8"/>
      <c r="M906" s="8"/>
      <c r="N906" s="59"/>
      <c r="O90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6" s="130" t="e">
        <f>IF(AND(テーブル1[[#This Row],[cCa(mg/dL) '[自動計算']_グラフ表示用]]&lt;&gt;"",テーブル1[[#This Row],[ラベル表示]]=TRUE),テーブル1[[#This Row],[cCa(mg/dL) '[自動計算']_グラフ表示用]],NA())</f>
        <v>#N/A</v>
      </c>
      <c r="Q906" s="130" t="e">
        <f>IF(AND(テーブル1[[#This Row],[P(mg/dL)]]&lt;&gt;"",テーブル1[[#This Row],[ラベル表示]]=TRUE),テーブル1[[#This Row],[P(mg/dL)]],NA())</f>
        <v>#N/A</v>
      </c>
      <c r="R906" s="130" t="e">
        <f>IF(AND(テーブル1[[#This Row],[設定項目]]&lt;&gt;"",テーブル1[[#This Row],[ラベル表示]]=TRUE),テーブル1[[#This Row],[設定項目]],NA())</f>
        <v>#N/A</v>
      </c>
      <c r="S906" s="58" t="e">
        <f>IF(テーブル1[[#This Row],[設定項目]]&gt;=設定!$D$13,テーブル1[[#This Row],[val_J]],NA())</f>
        <v>#N/A</v>
      </c>
      <c r="T906" s="11" t="e">
        <f>IF(テーブル1[[#This Row],[設定項目]]&gt;=設定!$D$13,テーブル1[[#This Row],[val_K]],NA())</f>
        <v>#N/A</v>
      </c>
      <c r="U906" s="11" t="e">
        <f>IF(AND(テーブル1[[#This Row],[設定項目]]&lt;設定!$D$13,テーブル1[[#This Row],[設定項目]]&gt;=設定!$D$12),テーブル1[[#This Row],[val_J]],NA())</f>
        <v>#N/A</v>
      </c>
      <c r="V906" s="11" t="e">
        <f>IF(AND(テーブル1[[#This Row],[設定項目]]&lt;設定!$D$13,テーブル1[[#This Row],[設定項目]]&gt;=設定!$D$12),テーブル1[[#This Row],[val_K]],NA())</f>
        <v>#N/A</v>
      </c>
      <c r="W906" s="11" t="e">
        <f>IF(AND(テーブル1[[#This Row],[設定項目]]&lt;設定!$D$12,テーブル1[[#This Row],[設定項目]]&gt;=設定!$D$11),テーブル1[[#This Row],[val_J]],NA())</f>
        <v>#N/A</v>
      </c>
      <c r="X906" s="11" t="e">
        <f>IF(AND(テーブル1[[#This Row],[設定項目]]&lt;設定!$D$12,テーブル1[[#This Row],[設定項目]]&gt;=設定!$D$11),テーブル1[[#This Row],[val_K]],NA())</f>
        <v>#N/A</v>
      </c>
      <c r="Y906" s="11" t="e">
        <f>IF(AND(テーブル1[[#This Row],[設定項目]]&lt;設定!$D$11,テーブル1[[#This Row],[設定項目]]&gt;=設定!$D$10),テーブル1[[#This Row],[val_J]],NA())</f>
        <v>#N/A</v>
      </c>
      <c r="Z906" s="11" t="e">
        <f>IF(AND(テーブル1[[#This Row],[設定項目]]&lt;設定!$D$11,テーブル1[[#This Row],[設定項目]]&gt;=設定!$D$10),テーブル1[[#This Row],[val_K]],NA())</f>
        <v>#N/A</v>
      </c>
      <c r="AA906" s="11" t="e">
        <f>IF(AND(テーブル1[[#This Row],[設定項目]]&lt;設定!$D$10,テーブル1[[#This Row],[設定項目]]&gt;=設定!$D$9),テーブル1[[#This Row],[val_J]],NA())</f>
        <v>#N/A</v>
      </c>
      <c r="AB906" s="11" t="e">
        <f>IF(AND(テーブル1[[#This Row],[設定項目]]&lt;設定!$D$10,テーブル1[[#This Row],[設定項目]]&gt;=設定!$D$9),テーブル1[[#This Row],[val_K]],NA())</f>
        <v>#N/A</v>
      </c>
      <c r="AC906" s="11" t="e">
        <f>IF(AND(テーブル1[[#This Row],[設定項目]]&lt;設定!$F$8,テーブル1[[#This Row],[設定項目]]&lt;&gt;""),テーブル1[[#This Row],[val_J]],NA())</f>
        <v>#N/A</v>
      </c>
      <c r="AD906" s="11" t="e">
        <f>IF(AND(テーブル1[[#This Row],[設定項目]]&lt;設定!$F$8,テーブル1[[#This Row],[設定項目]]&lt;&gt;""),テーブル1[[#This Row],[val_K]],NA())</f>
        <v>#N/A</v>
      </c>
      <c r="AE906" s="11">
        <f>IF(AND('グラフ(cCa-P)'!$I$11="ON",テーブル1[[#This Row],[ラベル表示]]=TRUE),テーブル1[[#This Row],[名前]],"")</f>
        <v>0</v>
      </c>
      <c r="AF906" s="11">
        <f>IF(AND('グラフ(PTH-cCa,P)'!$I$31="ON",テーブル1[[#This Row],[ラベル表示]]=TRUE),テーブル1[[#This Row],[名前]],"")</f>
        <v>0</v>
      </c>
      <c r="AG906" s="11">
        <f>IF(AND('グラフ(PTH-cCa,P)'!$Y$31="ON",テーブル1[[#This Row],[ラベル表示]]=TRUE),テーブル1[[#This Row],[名前]],"")</f>
        <v>0</v>
      </c>
      <c r="AH906" s="76">
        <f t="shared" si="29"/>
        <v>0</v>
      </c>
    </row>
    <row r="907" spans="2:34" ht="20.399999999999999" customHeight="1" x14ac:dyDescent="0.45">
      <c r="B907" s="129" t="b">
        <v>1</v>
      </c>
      <c r="C907" s="88">
        <f t="shared" si="28"/>
        <v>903</v>
      </c>
      <c r="D907" s="144"/>
      <c r="E907" s="8"/>
      <c r="F907" s="8"/>
      <c r="G907" s="8"/>
      <c r="H907" s="8"/>
      <c r="I907" s="8"/>
      <c r="J907" s="8"/>
      <c r="K907" s="136" t="str">
        <f>テーブル1[[#This Row],[cCa(mg/dL) '[自動計算']_グラフ表示用]]</f>
        <v/>
      </c>
      <c r="L907" s="8"/>
      <c r="M907" s="8"/>
      <c r="N907" s="59"/>
      <c r="O90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7" s="130" t="e">
        <f>IF(AND(テーブル1[[#This Row],[cCa(mg/dL) '[自動計算']_グラフ表示用]]&lt;&gt;"",テーブル1[[#This Row],[ラベル表示]]=TRUE),テーブル1[[#This Row],[cCa(mg/dL) '[自動計算']_グラフ表示用]],NA())</f>
        <v>#N/A</v>
      </c>
      <c r="Q907" s="130" t="e">
        <f>IF(AND(テーブル1[[#This Row],[P(mg/dL)]]&lt;&gt;"",テーブル1[[#This Row],[ラベル表示]]=TRUE),テーブル1[[#This Row],[P(mg/dL)]],NA())</f>
        <v>#N/A</v>
      </c>
      <c r="R907" s="130" t="e">
        <f>IF(AND(テーブル1[[#This Row],[設定項目]]&lt;&gt;"",テーブル1[[#This Row],[ラベル表示]]=TRUE),テーブル1[[#This Row],[設定項目]],NA())</f>
        <v>#N/A</v>
      </c>
      <c r="S907" s="58" t="e">
        <f>IF(テーブル1[[#This Row],[設定項目]]&gt;=設定!$D$13,テーブル1[[#This Row],[val_J]],NA())</f>
        <v>#N/A</v>
      </c>
      <c r="T907" s="11" t="e">
        <f>IF(テーブル1[[#This Row],[設定項目]]&gt;=設定!$D$13,テーブル1[[#This Row],[val_K]],NA())</f>
        <v>#N/A</v>
      </c>
      <c r="U907" s="11" t="e">
        <f>IF(AND(テーブル1[[#This Row],[設定項目]]&lt;設定!$D$13,テーブル1[[#This Row],[設定項目]]&gt;=設定!$D$12),テーブル1[[#This Row],[val_J]],NA())</f>
        <v>#N/A</v>
      </c>
      <c r="V907" s="11" t="e">
        <f>IF(AND(テーブル1[[#This Row],[設定項目]]&lt;設定!$D$13,テーブル1[[#This Row],[設定項目]]&gt;=設定!$D$12),テーブル1[[#This Row],[val_K]],NA())</f>
        <v>#N/A</v>
      </c>
      <c r="W907" s="11" t="e">
        <f>IF(AND(テーブル1[[#This Row],[設定項目]]&lt;設定!$D$12,テーブル1[[#This Row],[設定項目]]&gt;=設定!$D$11),テーブル1[[#This Row],[val_J]],NA())</f>
        <v>#N/A</v>
      </c>
      <c r="X907" s="11" t="e">
        <f>IF(AND(テーブル1[[#This Row],[設定項目]]&lt;設定!$D$12,テーブル1[[#This Row],[設定項目]]&gt;=設定!$D$11),テーブル1[[#This Row],[val_K]],NA())</f>
        <v>#N/A</v>
      </c>
      <c r="Y907" s="11" t="e">
        <f>IF(AND(テーブル1[[#This Row],[設定項目]]&lt;設定!$D$11,テーブル1[[#This Row],[設定項目]]&gt;=設定!$D$10),テーブル1[[#This Row],[val_J]],NA())</f>
        <v>#N/A</v>
      </c>
      <c r="Z907" s="11" t="e">
        <f>IF(AND(テーブル1[[#This Row],[設定項目]]&lt;設定!$D$11,テーブル1[[#This Row],[設定項目]]&gt;=設定!$D$10),テーブル1[[#This Row],[val_K]],NA())</f>
        <v>#N/A</v>
      </c>
      <c r="AA907" s="11" t="e">
        <f>IF(AND(テーブル1[[#This Row],[設定項目]]&lt;設定!$D$10,テーブル1[[#This Row],[設定項目]]&gt;=設定!$D$9),テーブル1[[#This Row],[val_J]],NA())</f>
        <v>#N/A</v>
      </c>
      <c r="AB907" s="11" t="e">
        <f>IF(AND(テーブル1[[#This Row],[設定項目]]&lt;設定!$D$10,テーブル1[[#This Row],[設定項目]]&gt;=設定!$D$9),テーブル1[[#This Row],[val_K]],NA())</f>
        <v>#N/A</v>
      </c>
      <c r="AC907" s="11" t="e">
        <f>IF(AND(テーブル1[[#This Row],[設定項目]]&lt;設定!$F$8,テーブル1[[#This Row],[設定項目]]&lt;&gt;""),テーブル1[[#This Row],[val_J]],NA())</f>
        <v>#N/A</v>
      </c>
      <c r="AD907" s="11" t="e">
        <f>IF(AND(テーブル1[[#This Row],[設定項目]]&lt;設定!$F$8,テーブル1[[#This Row],[設定項目]]&lt;&gt;""),テーブル1[[#This Row],[val_K]],NA())</f>
        <v>#N/A</v>
      </c>
      <c r="AE907" s="11">
        <f>IF(AND('グラフ(cCa-P)'!$I$11="ON",テーブル1[[#This Row],[ラベル表示]]=TRUE),テーブル1[[#This Row],[名前]],"")</f>
        <v>0</v>
      </c>
      <c r="AF907" s="11">
        <f>IF(AND('グラフ(PTH-cCa,P)'!$I$31="ON",テーブル1[[#This Row],[ラベル表示]]=TRUE),テーブル1[[#This Row],[名前]],"")</f>
        <v>0</v>
      </c>
      <c r="AG907" s="11">
        <f>IF(AND('グラフ(PTH-cCa,P)'!$Y$31="ON",テーブル1[[#This Row],[ラベル表示]]=TRUE),テーブル1[[#This Row],[名前]],"")</f>
        <v>0</v>
      </c>
      <c r="AH907" s="76">
        <f t="shared" si="29"/>
        <v>0</v>
      </c>
    </row>
    <row r="908" spans="2:34" ht="20.399999999999999" customHeight="1" x14ac:dyDescent="0.45">
      <c r="B908" s="129" t="b">
        <v>1</v>
      </c>
      <c r="C908" s="88">
        <f t="shared" si="28"/>
        <v>904</v>
      </c>
      <c r="D908" s="144"/>
      <c r="E908" s="8"/>
      <c r="F908" s="8"/>
      <c r="G908" s="8"/>
      <c r="H908" s="8"/>
      <c r="I908" s="8"/>
      <c r="J908" s="8"/>
      <c r="K908" s="136" t="str">
        <f>テーブル1[[#This Row],[cCa(mg/dL) '[自動計算']_グラフ表示用]]</f>
        <v/>
      </c>
      <c r="L908" s="8"/>
      <c r="M908" s="8"/>
      <c r="N908" s="59"/>
      <c r="O90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8" s="130" t="e">
        <f>IF(AND(テーブル1[[#This Row],[cCa(mg/dL) '[自動計算']_グラフ表示用]]&lt;&gt;"",テーブル1[[#This Row],[ラベル表示]]=TRUE),テーブル1[[#This Row],[cCa(mg/dL) '[自動計算']_グラフ表示用]],NA())</f>
        <v>#N/A</v>
      </c>
      <c r="Q908" s="130" t="e">
        <f>IF(AND(テーブル1[[#This Row],[P(mg/dL)]]&lt;&gt;"",テーブル1[[#This Row],[ラベル表示]]=TRUE),テーブル1[[#This Row],[P(mg/dL)]],NA())</f>
        <v>#N/A</v>
      </c>
      <c r="R908" s="130" t="e">
        <f>IF(AND(テーブル1[[#This Row],[設定項目]]&lt;&gt;"",テーブル1[[#This Row],[ラベル表示]]=TRUE),テーブル1[[#This Row],[設定項目]],NA())</f>
        <v>#N/A</v>
      </c>
      <c r="S908" s="58" t="e">
        <f>IF(テーブル1[[#This Row],[設定項目]]&gt;=設定!$D$13,テーブル1[[#This Row],[val_J]],NA())</f>
        <v>#N/A</v>
      </c>
      <c r="T908" s="11" t="e">
        <f>IF(テーブル1[[#This Row],[設定項目]]&gt;=設定!$D$13,テーブル1[[#This Row],[val_K]],NA())</f>
        <v>#N/A</v>
      </c>
      <c r="U908" s="11" t="e">
        <f>IF(AND(テーブル1[[#This Row],[設定項目]]&lt;設定!$D$13,テーブル1[[#This Row],[設定項目]]&gt;=設定!$D$12),テーブル1[[#This Row],[val_J]],NA())</f>
        <v>#N/A</v>
      </c>
      <c r="V908" s="11" t="e">
        <f>IF(AND(テーブル1[[#This Row],[設定項目]]&lt;設定!$D$13,テーブル1[[#This Row],[設定項目]]&gt;=設定!$D$12),テーブル1[[#This Row],[val_K]],NA())</f>
        <v>#N/A</v>
      </c>
      <c r="W908" s="11" t="e">
        <f>IF(AND(テーブル1[[#This Row],[設定項目]]&lt;設定!$D$12,テーブル1[[#This Row],[設定項目]]&gt;=設定!$D$11),テーブル1[[#This Row],[val_J]],NA())</f>
        <v>#N/A</v>
      </c>
      <c r="X908" s="11" t="e">
        <f>IF(AND(テーブル1[[#This Row],[設定項目]]&lt;設定!$D$12,テーブル1[[#This Row],[設定項目]]&gt;=設定!$D$11),テーブル1[[#This Row],[val_K]],NA())</f>
        <v>#N/A</v>
      </c>
      <c r="Y908" s="11" t="e">
        <f>IF(AND(テーブル1[[#This Row],[設定項目]]&lt;設定!$D$11,テーブル1[[#This Row],[設定項目]]&gt;=設定!$D$10),テーブル1[[#This Row],[val_J]],NA())</f>
        <v>#N/A</v>
      </c>
      <c r="Z908" s="11" t="e">
        <f>IF(AND(テーブル1[[#This Row],[設定項目]]&lt;設定!$D$11,テーブル1[[#This Row],[設定項目]]&gt;=設定!$D$10),テーブル1[[#This Row],[val_K]],NA())</f>
        <v>#N/A</v>
      </c>
      <c r="AA908" s="11" t="e">
        <f>IF(AND(テーブル1[[#This Row],[設定項目]]&lt;設定!$D$10,テーブル1[[#This Row],[設定項目]]&gt;=設定!$D$9),テーブル1[[#This Row],[val_J]],NA())</f>
        <v>#N/A</v>
      </c>
      <c r="AB908" s="11" t="e">
        <f>IF(AND(テーブル1[[#This Row],[設定項目]]&lt;設定!$D$10,テーブル1[[#This Row],[設定項目]]&gt;=設定!$D$9),テーブル1[[#This Row],[val_K]],NA())</f>
        <v>#N/A</v>
      </c>
      <c r="AC908" s="11" t="e">
        <f>IF(AND(テーブル1[[#This Row],[設定項目]]&lt;設定!$F$8,テーブル1[[#This Row],[設定項目]]&lt;&gt;""),テーブル1[[#This Row],[val_J]],NA())</f>
        <v>#N/A</v>
      </c>
      <c r="AD908" s="11" t="e">
        <f>IF(AND(テーブル1[[#This Row],[設定項目]]&lt;設定!$F$8,テーブル1[[#This Row],[設定項目]]&lt;&gt;""),テーブル1[[#This Row],[val_K]],NA())</f>
        <v>#N/A</v>
      </c>
      <c r="AE908" s="11">
        <f>IF(AND('グラフ(cCa-P)'!$I$11="ON",テーブル1[[#This Row],[ラベル表示]]=TRUE),テーブル1[[#This Row],[名前]],"")</f>
        <v>0</v>
      </c>
      <c r="AF908" s="11">
        <f>IF(AND('グラフ(PTH-cCa,P)'!$I$31="ON",テーブル1[[#This Row],[ラベル表示]]=TRUE),テーブル1[[#This Row],[名前]],"")</f>
        <v>0</v>
      </c>
      <c r="AG908" s="11">
        <f>IF(AND('グラフ(PTH-cCa,P)'!$Y$31="ON",テーブル1[[#This Row],[ラベル表示]]=TRUE),テーブル1[[#This Row],[名前]],"")</f>
        <v>0</v>
      </c>
      <c r="AH908" s="76">
        <f t="shared" si="29"/>
        <v>0</v>
      </c>
    </row>
    <row r="909" spans="2:34" ht="20.399999999999999" customHeight="1" x14ac:dyDescent="0.45">
      <c r="B909" s="129" t="b">
        <v>1</v>
      </c>
      <c r="C909" s="88">
        <f t="shared" si="28"/>
        <v>905</v>
      </c>
      <c r="D909" s="144"/>
      <c r="E909" s="8"/>
      <c r="F909" s="8"/>
      <c r="G909" s="8"/>
      <c r="H909" s="8"/>
      <c r="I909" s="8"/>
      <c r="J909" s="8"/>
      <c r="K909" s="136" t="str">
        <f>テーブル1[[#This Row],[cCa(mg/dL) '[自動計算']_グラフ表示用]]</f>
        <v/>
      </c>
      <c r="L909" s="8"/>
      <c r="M909" s="8"/>
      <c r="N909" s="59"/>
      <c r="O90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09" s="130" t="e">
        <f>IF(AND(テーブル1[[#This Row],[cCa(mg/dL) '[自動計算']_グラフ表示用]]&lt;&gt;"",テーブル1[[#This Row],[ラベル表示]]=TRUE),テーブル1[[#This Row],[cCa(mg/dL) '[自動計算']_グラフ表示用]],NA())</f>
        <v>#N/A</v>
      </c>
      <c r="Q909" s="130" t="e">
        <f>IF(AND(テーブル1[[#This Row],[P(mg/dL)]]&lt;&gt;"",テーブル1[[#This Row],[ラベル表示]]=TRUE),テーブル1[[#This Row],[P(mg/dL)]],NA())</f>
        <v>#N/A</v>
      </c>
      <c r="R909" s="130" t="e">
        <f>IF(AND(テーブル1[[#This Row],[設定項目]]&lt;&gt;"",テーブル1[[#This Row],[ラベル表示]]=TRUE),テーブル1[[#This Row],[設定項目]],NA())</f>
        <v>#N/A</v>
      </c>
      <c r="S909" s="58" t="e">
        <f>IF(テーブル1[[#This Row],[設定項目]]&gt;=設定!$D$13,テーブル1[[#This Row],[val_J]],NA())</f>
        <v>#N/A</v>
      </c>
      <c r="T909" s="11" t="e">
        <f>IF(テーブル1[[#This Row],[設定項目]]&gt;=設定!$D$13,テーブル1[[#This Row],[val_K]],NA())</f>
        <v>#N/A</v>
      </c>
      <c r="U909" s="11" t="e">
        <f>IF(AND(テーブル1[[#This Row],[設定項目]]&lt;設定!$D$13,テーブル1[[#This Row],[設定項目]]&gt;=設定!$D$12),テーブル1[[#This Row],[val_J]],NA())</f>
        <v>#N/A</v>
      </c>
      <c r="V909" s="11" t="e">
        <f>IF(AND(テーブル1[[#This Row],[設定項目]]&lt;設定!$D$13,テーブル1[[#This Row],[設定項目]]&gt;=設定!$D$12),テーブル1[[#This Row],[val_K]],NA())</f>
        <v>#N/A</v>
      </c>
      <c r="W909" s="11" t="e">
        <f>IF(AND(テーブル1[[#This Row],[設定項目]]&lt;設定!$D$12,テーブル1[[#This Row],[設定項目]]&gt;=設定!$D$11),テーブル1[[#This Row],[val_J]],NA())</f>
        <v>#N/A</v>
      </c>
      <c r="X909" s="11" t="e">
        <f>IF(AND(テーブル1[[#This Row],[設定項目]]&lt;設定!$D$12,テーブル1[[#This Row],[設定項目]]&gt;=設定!$D$11),テーブル1[[#This Row],[val_K]],NA())</f>
        <v>#N/A</v>
      </c>
      <c r="Y909" s="11" t="e">
        <f>IF(AND(テーブル1[[#This Row],[設定項目]]&lt;設定!$D$11,テーブル1[[#This Row],[設定項目]]&gt;=設定!$D$10),テーブル1[[#This Row],[val_J]],NA())</f>
        <v>#N/A</v>
      </c>
      <c r="Z909" s="11" t="e">
        <f>IF(AND(テーブル1[[#This Row],[設定項目]]&lt;設定!$D$11,テーブル1[[#This Row],[設定項目]]&gt;=設定!$D$10),テーブル1[[#This Row],[val_K]],NA())</f>
        <v>#N/A</v>
      </c>
      <c r="AA909" s="11" t="e">
        <f>IF(AND(テーブル1[[#This Row],[設定項目]]&lt;設定!$D$10,テーブル1[[#This Row],[設定項目]]&gt;=設定!$D$9),テーブル1[[#This Row],[val_J]],NA())</f>
        <v>#N/A</v>
      </c>
      <c r="AB909" s="11" t="e">
        <f>IF(AND(テーブル1[[#This Row],[設定項目]]&lt;設定!$D$10,テーブル1[[#This Row],[設定項目]]&gt;=設定!$D$9),テーブル1[[#This Row],[val_K]],NA())</f>
        <v>#N/A</v>
      </c>
      <c r="AC909" s="11" t="e">
        <f>IF(AND(テーブル1[[#This Row],[設定項目]]&lt;設定!$F$8,テーブル1[[#This Row],[設定項目]]&lt;&gt;""),テーブル1[[#This Row],[val_J]],NA())</f>
        <v>#N/A</v>
      </c>
      <c r="AD909" s="11" t="e">
        <f>IF(AND(テーブル1[[#This Row],[設定項目]]&lt;設定!$F$8,テーブル1[[#This Row],[設定項目]]&lt;&gt;""),テーブル1[[#This Row],[val_K]],NA())</f>
        <v>#N/A</v>
      </c>
      <c r="AE909" s="11">
        <f>IF(AND('グラフ(cCa-P)'!$I$11="ON",テーブル1[[#This Row],[ラベル表示]]=TRUE),テーブル1[[#This Row],[名前]],"")</f>
        <v>0</v>
      </c>
      <c r="AF909" s="11">
        <f>IF(AND('グラフ(PTH-cCa,P)'!$I$31="ON",テーブル1[[#This Row],[ラベル表示]]=TRUE),テーブル1[[#This Row],[名前]],"")</f>
        <v>0</v>
      </c>
      <c r="AG909" s="11">
        <f>IF(AND('グラフ(PTH-cCa,P)'!$Y$31="ON",テーブル1[[#This Row],[ラベル表示]]=TRUE),テーブル1[[#This Row],[名前]],"")</f>
        <v>0</v>
      </c>
      <c r="AH909" s="76">
        <f t="shared" si="29"/>
        <v>0</v>
      </c>
    </row>
    <row r="910" spans="2:34" ht="20.399999999999999" customHeight="1" x14ac:dyDescent="0.45">
      <c r="B910" s="129" t="b">
        <v>1</v>
      </c>
      <c r="C910" s="88">
        <f t="shared" si="28"/>
        <v>906</v>
      </c>
      <c r="D910" s="144"/>
      <c r="E910" s="8"/>
      <c r="F910" s="8"/>
      <c r="G910" s="8"/>
      <c r="H910" s="8"/>
      <c r="I910" s="8"/>
      <c r="J910" s="8"/>
      <c r="K910" s="136" t="str">
        <f>テーブル1[[#This Row],[cCa(mg/dL) '[自動計算']_グラフ表示用]]</f>
        <v/>
      </c>
      <c r="L910" s="8"/>
      <c r="M910" s="8"/>
      <c r="N910" s="59"/>
      <c r="O91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0" s="130" t="e">
        <f>IF(AND(テーブル1[[#This Row],[cCa(mg/dL) '[自動計算']_グラフ表示用]]&lt;&gt;"",テーブル1[[#This Row],[ラベル表示]]=TRUE),テーブル1[[#This Row],[cCa(mg/dL) '[自動計算']_グラフ表示用]],NA())</f>
        <v>#N/A</v>
      </c>
      <c r="Q910" s="130" t="e">
        <f>IF(AND(テーブル1[[#This Row],[P(mg/dL)]]&lt;&gt;"",テーブル1[[#This Row],[ラベル表示]]=TRUE),テーブル1[[#This Row],[P(mg/dL)]],NA())</f>
        <v>#N/A</v>
      </c>
      <c r="R910" s="130" t="e">
        <f>IF(AND(テーブル1[[#This Row],[設定項目]]&lt;&gt;"",テーブル1[[#This Row],[ラベル表示]]=TRUE),テーブル1[[#This Row],[設定項目]],NA())</f>
        <v>#N/A</v>
      </c>
      <c r="S910" s="58" t="e">
        <f>IF(テーブル1[[#This Row],[設定項目]]&gt;=設定!$D$13,テーブル1[[#This Row],[val_J]],NA())</f>
        <v>#N/A</v>
      </c>
      <c r="T910" s="11" t="e">
        <f>IF(テーブル1[[#This Row],[設定項目]]&gt;=設定!$D$13,テーブル1[[#This Row],[val_K]],NA())</f>
        <v>#N/A</v>
      </c>
      <c r="U910" s="11" t="e">
        <f>IF(AND(テーブル1[[#This Row],[設定項目]]&lt;設定!$D$13,テーブル1[[#This Row],[設定項目]]&gt;=設定!$D$12),テーブル1[[#This Row],[val_J]],NA())</f>
        <v>#N/A</v>
      </c>
      <c r="V910" s="11" t="e">
        <f>IF(AND(テーブル1[[#This Row],[設定項目]]&lt;設定!$D$13,テーブル1[[#This Row],[設定項目]]&gt;=設定!$D$12),テーブル1[[#This Row],[val_K]],NA())</f>
        <v>#N/A</v>
      </c>
      <c r="W910" s="11" t="e">
        <f>IF(AND(テーブル1[[#This Row],[設定項目]]&lt;設定!$D$12,テーブル1[[#This Row],[設定項目]]&gt;=設定!$D$11),テーブル1[[#This Row],[val_J]],NA())</f>
        <v>#N/A</v>
      </c>
      <c r="X910" s="11" t="e">
        <f>IF(AND(テーブル1[[#This Row],[設定項目]]&lt;設定!$D$12,テーブル1[[#This Row],[設定項目]]&gt;=設定!$D$11),テーブル1[[#This Row],[val_K]],NA())</f>
        <v>#N/A</v>
      </c>
      <c r="Y910" s="11" t="e">
        <f>IF(AND(テーブル1[[#This Row],[設定項目]]&lt;設定!$D$11,テーブル1[[#This Row],[設定項目]]&gt;=設定!$D$10),テーブル1[[#This Row],[val_J]],NA())</f>
        <v>#N/A</v>
      </c>
      <c r="Z910" s="11" t="e">
        <f>IF(AND(テーブル1[[#This Row],[設定項目]]&lt;設定!$D$11,テーブル1[[#This Row],[設定項目]]&gt;=設定!$D$10),テーブル1[[#This Row],[val_K]],NA())</f>
        <v>#N/A</v>
      </c>
      <c r="AA910" s="11" t="e">
        <f>IF(AND(テーブル1[[#This Row],[設定項目]]&lt;設定!$D$10,テーブル1[[#This Row],[設定項目]]&gt;=設定!$D$9),テーブル1[[#This Row],[val_J]],NA())</f>
        <v>#N/A</v>
      </c>
      <c r="AB910" s="11" t="e">
        <f>IF(AND(テーブル1[[#This Row],[設定項目]]&lt;設定!$D$10,テーブル1[[#This Row],[設定項目]]&gt;=設定!$D$9),テーブル1[[#This Row],[val_K]],NA())</f>
        <v>#N/A</v>
      </c>
      <c r="AC910" s="11" t="e">
        <f>IF(AND(テーブル1[[#This Row],[設定項目]]&lt;設定!$F$8,テーブル1[[#This Row],[設定項目]]&lt;&gt;""),テーブル1[[#This Row],[val_J]],NA())</f>
        <v>#N/A</v>
      </c>
      <c r="AD910" s="11" t="e">
        <f>IF(AND(テーブル1[[#This Row],[設定項目]]&lt;設定!$F$8,テーブル1[[#This Row],[設定項目]]&lt;&gt;""),テーブル1[[#This Row],[val_K]],NA())</f>
        <v>#N/A</v>
      </c>
      <c r="AE910" s="11">
        <f>IF(AND('グラフ(cCa-P)'!$I$11="ON",テーブル1[[#This Row],[ラベル表示]]=TRUE),テーブル1[[#This Row],[名前]],"")</f>
        <v>0</v>
      </c>
      <c r="AF910" s="11">
        <f>IF(AND('グラフ(PTH-cCa,P)'!$I$31="ON",テーブル1[[#This Row],[ラベル表示]]=TRUE),テーブル1[[#This Row],[名前]],"")</f>
        <v>0</v>
      </c>
      <c r="AG910" s="11">
        <f>IF(AND('グラフ(PTH-cCa,P)'!$Y$31="ON",テーブル1[[#This Row],[ラベル表示]]=TRUE),テーブル1[[#This Row],[名前]],"")</f>
        <v>0</v>
      </c>
      <c r="AH910" s="76">
        <f t="shared" si="29"/>
        <v>0</v>
      </c>
    </row>
    <row r="911" spans="2:34" ht="20.399999999999999" customHeight="1" x14ac:dyDescent="0.45">
      <c r="B911" s="129" t="b">
        <v>1</v>
      </c>
      <c r="C911" s="88">
        <f t="shared" si="28"/>
        <v>907</v>
      </c>
      <c r="D911" s="144"/>
      <c r="E911" s="8"/>
      <c r="F911" s="8"/>
      <c r="G911" s="8"/>
      <c r="H911" s="8"/>
      <c r="I911" s="8"/>
      <c r="J911" s="8"/>
      <c r="K911" s="136" t="str">
        <f>テーブル1[[#This Row],[cCa(mg/dL) '[自動計算']_グラフ表示用]]</f>
        <v/>
      </c>
      <c r="L911" s="8"/>
      <c r="M911" s="8"/>
      <c r="N911" s="59"/>
      <c r="O91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1" s="130" t="e">
        <f>IF(AND(テーブル1[[#This Row],[cCa(mg/dL) '[自動計算']_グラフ表示用]]&lt;&gt;"",テーブル1[[#This Row],[ラベル表示]]=TRUE),テーブル1[[#This Row],[cCa(mg/dL) '[自動計算']_グラフ表示用]],NA())</f>
        <v>#N/A</v>
      </c>
      <c r="Q911" s="130" t="e">
        <f>IF(AND(テーブル1[[#This Row],[P(mg/dL)]]&lt;&gt;"",テーブル1[[#This Row],[ラベル表示]]=TRUE),テーブル1[[#This Row],[P(mg/dL)]],NA())</f>
        <v>#N/A</v>
      </c>
      <c r="R911" s="130" t="e">
        <f>IF(AND(テーブル1[[#This Row],[設定項目]]&lt;&gt;"",テーブル1[[#This Row],[ラベル表示]]=TRUE),テーブル1[[#This Row],[設定項目]],NA())</f>
        <v>#N/A</v>
      </c>
      <c r="S911" s="58" t="e">
        <f>IF(テーブル1[[#This Row],[設定項目]]&gt;=設定!$D$13,テーブル1[[#This Row],[val_J]],NA())</f>
        <v>#N/A</v>
      </c>
      <c r="T911" s="11" t="e">
        <f>IF(テーブル1[[#This Row],[設定項目]]&gt;=設定!$D$13,テーブル1[[#This Row],[val_K]],NA())</f>
        <v>#N/A</v>
      </c>
      <c r="U911" s="11" t="e">
        <f>IF(AND(テーブル1[[#This Row],[設定項目]]&lt;設定!$D$13,テーブル1[[#This Row],[設定項目]]&gt;=設定!$D$12),テーブル1[[#This Row],[val_J]],NA())</f>
        <v>#N/A</v>
      </c>
      <c r="V911" s="11" t="e">
        <f>IF(AND(テーブル1[[#This Row],[設定項目]]&lt;設定!$D$13,テーブル1[[#This Row],[設定項目]]&gt;=設定!$D$12),テーブル1[[#This Row],[val_K]],NA())</f>
        <v>#N/A</v>
      </c>
      <c r="W911" s="11" t="e">
        <f>IF(AND(テーブル1[[#This Row],[設定項目]]&lt;設定!$D$12,テーブル1[[#This Row],[設定項目]]&gt;=設定!$D$11),テーブル1[[#This Row],[val_J]],NA())</f>
        <v>#N/A</v>
      </c>
      <c r="X911" s="11" t="e">
        <f>IF(AND(テーブル1[[#This Row],[設定項目]]&lt;設定!$D$12,テーブル1[[#This Row],[設定項目]]&gt;=設定!$D$11),テーブル1[[#This Row],[val_K]],NA())</f>
        <v>#N/A</v>
      </c>
      <c r="Y911" s="11" t="e">
        <f>IF(AND(テーブル1[[#This Row],[設定項目]]&lt;設定!$D$11,テーブル1[[#This Row],[設定項目]]&gt;=設定!$D$10),テーブル1[[#This Row],[val_J]],NA())</f>
        <v>#N/A</v>
      </c>
      <c r="Z911" s="11" t="e">
        <f>IF(AND(テーブル1[[#This Row],[設定項目]]&lt;設定!$D$11,テーブル1[[#This Row],[設定項目]]&gt;=設定!$D$10),テーブル1[[#This Row],[val_K]],NA())</f>
        <v>#N/A</v>
      </c>
      <c r="AA911" s="11" t="e">
        <f>IF(AND(テーブル1[[#This Row],[設定項目]]&lt;設定!$D$10,テーブル1[[#This Row],[設定項目]]&gt;=設定!$D$9),テーブル1[[#This Row],[val_J]],NA())</f>
        <v>#N/A</v>
      </c>
      <c r="AB911" s="11" t="e">
        <f>IF(AND(テーブル1[[#This Row],[設定項目]]&lt;設定!$D$10,テーブル1[[#This Row],[設定項目]]&gt;=設定!$D$9),テーブル1[[#This Row],[val_K]],NA())</f>
        <v>#N/A</v>
      </c>
      <c r="AC911" s="11" t="e">
        <f>IF(AND(テーブル1[[#This Row],[設定項目]]&lt;設定!$F$8,テーブル1[[#This Row],[設定項目]]&lt;&gt;""),テーブル1[[#This Row],[val_J]],NA())</f>
        <v>#N/A</v>
      </c>
      <c r="AD911" s="11" t="e">
        <f>IF(AND(テーブル1[[#This Row],[設定項目]]&lt;設定!$F$8,テーブル1[[#This Row],[設定項目]]&lt;&gt;""),テーブル1[[#This Row],[val_K]],NA())</f>
        <v>#N/A</v>
      </c>
      <c r="AE911" s="11">
        <f>IF(AND('グラフ(cCa-P)'!$I$11="ON",テーブル1[[#This Row],[ラベル表示]]=TRUE),テーブル1[[#This Row],[名前]],"")</f>
        <v>0</v>
      </c>
      <c r="AF911" s="11">
        <f>IF(AND('グラフ(PTH-cCa,P)'!$I$31="ON",テーブル1[[#This Row],[ラベル表示]]=TRUE),テーブル1[[#This Row],[名前]],"")</f>
        <v>0</v>
      </c>
      <c r="AG911" s="11">
        <f>IF(AND('グラフ(PTH-cCa,P)'!$Y$31="ON",テーブル1[[#This Row],[ラベル表示]]=TRUE),テーブル1[[#This Row],[名前]],"")</f>
        <v>0</v>
      </c>
      <c r="AH911" s="76">
        <f t="shared" si="29"/>
        <v>0</v>
      </c>
    </row>
    <row r="912" spans="2:34" ht="20.399999999999999" customHeight="1" x14ac:dyDescent="0.45">
      <c r="B912" s="129" t="b">
        <v>1</v>
      </c>
      <c r="C912" s="88">
        <f t="shared" si="28"/>
        <v>908</v>
      </c>
      <c r="D912" s="144"/>
      <c r="E912" s="8"/>
      <c r="F912" s="8"/>
      <c r="G912" s="8"/>
      <c r="H912" s="8"/>
      <c r="I912" s="8"/>
      <c r="J912" s="8"/>
      <c r="K912" s="136" t="str">
        <f>テーブル1[[#This Row],[cCa(mg/dL) '[自動計算']_グラフ表示用]]</f>
        <v/>
      </c>
      <c r="L912" s="8"/>
      <c r="M912" s="8"/>
      <c r="N912" s="59"/>
      <c r="O91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2" s="130" t="e">
        <f>IF(AND(テーブル1[[#This Row],[cCa(mg/dL) '[自動計算']_グラフ表示用]]&lt;&gt;"",テーブル1[[#This Row],[ラベル表示]]=TRUE),テーブル1[[#This Row],[cCa(mg/dL) '[自動計算']_グラフ表示用]],NA())</f>
        <v>#N/A</v>
      </c>
      <c r="Q912" s="130" t="e">
        <f>IF(AND(テーブル1[[#This Row],[P(mg/dL)]]&lt;&gt;"",テーブル1[[#This Row],[ラベル表示]]=TRUE),テーブル1[[#This Row],[P(mg/dL)]],NA())</f>
        <v>#N/A</v>
      </c>
      <c r="R912" s="130" t="e">
        <f>IF(AND(テーブル1[[#This Row],[設定項目]]&lt;&gt;"",テーブル1[[#This Row],[ラベル表示]]=TRUE),テーブル1[[#This Row],[設定項目]],NA())</f>
        <v>#N/A</v>
      </c>
      <c r="S912" s="58" t="e">
        <f>IF(テーブル1[[#This Row],[設定項目]]&gt;=設定!$D$13,テーブル1[[#This Row],[val_J]],NA())</f>
        <v>#N/A</v>
      </c>
      <c r="T912" s="11" t="e">
        <f>IF(テーブル1[[#This Row],[設定項目]]&gt;=設定!$D$13,テーブル1[[#This Row],[val_K]],NA())</f>
        <v>#N/A</v>
      </c>
      <c r="U912" s="11" t="e">
        <f>IF(AND(テーブル1[[#This Row],[設定項目]]&lt;設定!$D$13,テーブル1[[#This Row],[設定項目]]&gt;=設定!$D$12),テーブル1[[#This Row],[val_J]],NA())</f>
        <v>#N/A</v>
      </c>
      <c r="V912" s="11" t="e">
        <f>IF(AND(テーブル1[[#This Row],[設定項目]]&lt;設定!$D$13,テーブル1[[#This Row],[設定項目]]&gt;=設定!$D$12),テーブル1[[#This Row],[val_K]],NA())</f>
        <v>#N/A</v>
      </c>
      <c r="W912" s="11" t="e">
        <f>IF(AND(テーブル1[[#This Row],[設定項目]]&lt;設定!$D$12,テーブル1[[#This Row],[設定項目]]&gt;=設定!$D$11),テーブル1[[#This Row],[val_J]],NA())</f>
        <v>#N/A</v>
      </c>
      <c r="X912" s="11" t="e">
        <f>IF(AND(テーブル1[[#This Row],[設定項目]]&lt;設定!$D$12,テーブル1[[#This Row],[設定項目]]&gt;=設定!$D$11),テーブル1[[#This Row],[val_K]],NA())</f>
        <v>#N/A</v>
      </c>
      <c r="Y912" s="11" t="e">
        <f>IF(AND(テーブル1[[#This Row],[設定項目]]&lt;設定!$D$11,テーブル1[[#This Row],[設定項目]]&gt;=設定!$D$10),テーブル1[[#This Row],[val_J]],NA())</f>
        <v>#N/A</v>
      </c>
      <c r="Z912" s="11" t="e">
        <f>IF(AND(テーブル1[[#This Row],[設定項目]]&lt;設定!$D$11,テーブル1[[#This Row],[設定項目]]&gt;=設定!$D$10),テーブル1[[#This Row],[val_K]],NA())</f>
        <v>#N/A</v>
      </c>
      <c r="AA912" s="11" t="e">
        <f>IF(AND(テーブル1[[#This Row],[設定項目]]&lt;設定!$D$10,テーブル1[[#This Row],[設定項目]]&gt;=設定!$D$9),テーブル1[[#This Row],[val_J]],NA())</f>
        <v>#N/A</v>
      </c>
      <c r="AB912" s="11" t="e">
        <f>IF(AND(テーブル1[[#This Row],[設定項目]]&lt;設定!$D$10,テーブル1[[#This Row],[設定項目]]&gt;=設定!$D$9),テーブル1[[#This Row],[val_K]],NA())</f>
        <v>#N/A</v>
      </c>
      <c r="AC912" s="11" t="e">
        <f>IF(AND(テーブル1[[#This Row],[設定項目]]&lt;設定!$F$8,テーブル1[[#This Row],[設定項目]]&lt;&gt;""),テーブル1[[#This Row],[val_J]],NA())</f>
        <v>#N/A</v>
      </c>
      <c r="AD912" s="11" t="e">
        <f>IF(AND(テーブル1[[#This Row],[設定項目]]&lt;設定!$F$8,テーブル1[[#This Row],[設定項目]]&lt;&gt;""),テーブル1[[#This Row],[val_K]],NA())</f>
        <v>#N/A</v>
      </c>
      <c r="AE912" s="11">
        <f>IF(AND('グラフ(cCa-P)'!$I$11="ON",テーブル1[[#This Row],[ラベル表示]]=TRUE),テーブル1[[#This Row],[名前]],"")</f>
        <v>0</v>
      </c>
      <c r="AF912" s="11">
        <f>IF(AND('グラフ(PTH-cCa,P)'!$I$31="ON",テーブル1[[#This Row],[ラベル表示]]=TRUE),テーブル1[[#This Row],[名前]],"")</f>
        <v>0</v>
      </c>
      <c r="AG912" s="11">
        <f>IF(AND('グラフ(PTH-cCa,P)'!$Y$31="ON",テーブル1[[#This Row],[ラベル表示]]=TRUE),テーブル1[[#This Row],[名前]],"")</f>
        <v>0</v>
      </c>
      <c r="AH912" s="76">
        <f t="shared" si="29"/>
        <v>0</v>
      </c>
    </row>
    <row r="913" spans="2:34" ht="20.399999999999999" customHeight="1" x14ac:dyDescent="0.45">
      <c r="B913" s="129" t="b">
        <v>1</v>
      </c>
      <c r="C913" s="88">
        <f t="shared" si="28"/>
        <v>909</v>
      </c>
      <c r="D913" s="144"/>
      <c r="E913" s="8"/>
      <c r="F913" s="8"/>
      <c r="G913" s="8"/>
      <c r="H913" s="8"/>
      <c r="I913" s="8"/>
      <c r="J913" s="8"/>
      <c r="K913" s="136" t="str">
        <f>テーブル1[[#This Row],[cCa(mg/dL) '[自動計算']_グラフ表示用]]</f>
        <v/>
      </c>
      <c r="L913" s="8"/>
      <c r="M913" s="8"/>
      <c r="N913" s="59"/>
      <c r="O91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3" s="130" t="e">
        <f>IF(AND(テーブル1[[#This Row],[cCa(mg/dL) '[自動計算']_グラフ表示用]]&lt;&gt;"",テーブル1[[#This Row],[ラベル表示]]=TRUE),テーブル1[[#This Row],[cCa(mg/dL) '[自動計算']_グラフ表示用]],NA())</f>
        <v>#N/A</v>
      </c>
      <c r="Q913" s="130" t="e">
        <f>IF(AND(テーブル1[[#This Row],[P(mg/dL)]]&lt;&gt;"",テーブル1[[#This Row],[ラベル表示]]=TRUE),テーブル1[[#This Row],[P(mg/dL)]],NA())</f>
        <v>#N/A</v>
      </c>
      <c r="R913" s="130" t="e">
        <f>IF(AND(テーブル1[[#This Row],[設定項目]]&lt;&gt;"",テーブル1[[#This Row],[ラベル表示]]=TRUE),テーブル1[[#This Row],[設定項目]],NA())</f>
        <v>#N/A</v>
      </c>
      <c r="S913" s="58" t="e">
        <f>IF(テーブル1[[#This Row],[設定項目]]&gt;=設定!$D$13,テーブル1[[#This Row],[val_J]],NA())</f>
        <v>#N/A</v>
      </c>
      <c r="T913" s="11" t="e">
        <f>IF(テーブル1[[#This Row],[設定項目]]&gt;=設定!$D$13,テーブル1[[#This Row],[val_K]],NA())</f>
        <v>#N/A</v>
      </c>
      <c r="U913" s="11" t="e">
        <f>IF(AND(テーブル1[[#This Row],[設定項目]]&lt;設定!$D$13,テーブル1[[#This Row],[設定項目]]&gt;=設定!$D$12),テーブル1[[#This Row],[val_J]],NA())</f>
        <v>#N/A</v>
      </c>
      <c r="V913" s="11" t="e">
        <f>IF(AND(テーブル1[[#This Row],[設定項目]]&lt;設定!$D$13,テーブル1[[#This Row],[設定項目]]&gt;=設定!$D$12),テーブル1[[#This Row],[val_K]],NA())</f>
        <v>#N/A</v>
      </c>
      <c r="W913" s="11" t="e">
        <f>IF(AND(テーブル1[[#This Row],[設定項目]]&lt;設定!$D$12,テーブル1[[#This Row],[設定項目]]&gt;=設定!$D$11),テーブル1[[#This Row],[val_J]],NA())</f>
        <v>#N/A</v>
      </c>
      <c r="X913" s="11" t="e">
        <f>IF(AND(テーブル1[[#This Row],[設定項目]]&lt;設定!$D$12,テーブル1[[#This Row],[設定項目]]&gt;=設定!$D$11),テーブル1[[#This Row],[val_K]],NA())</f>
        <v>#N/A</v>
      </c>
      <c r="Y913" s="11" t="e">
        <f>IF(AND(テーブル1[[#This Row],[設定項目]]&lt;設定!$D$11,テーブル1[[#This Row],[設定項目]]&gt;=設定!$D$10),テーブル1[[#This Row],[val_J]],NA())</f>
        <v>#N/A</v>
      </c>
      <c r="Z913" s="11" t="e">
        <f>IF(AND(テーブル1[[#This Row],[設定項目]]&lt;設定!$D$11,テーブル1[[#This Row],[設定項目]]&gt;=設定!$D$10),テーブル1[[#This Row],[val_K]],NA())</f>
        <v>#N/A</v>
      </c>
      <c r="AA913" s="11" t="e">
        <f>IF(AND(テーブル1[[#This Row],[設定項目]]&lt;設定!$D$10,テーブル1[[#This Row],[設定項目]]&gt;=設定!$D$9),テーブル1[[#This Row],[val_J]],NA())</f>
        <v>#N/A</v>
      </c>
      <c r="AB913" s="11" t="e">
        <f>IF(AND(テーブル1[[#This Row],[設定項目]]&lt;設定!$D$10,テーブル1[[#This Row],[設定項目]]&gt;=設定!$D$9),テーブル1[[#This Row],[val_K]],NA())</f>
        <v>#N/A</v>
      </c>
      <c r="AC913" s="11" t="e">
        <f>IF(AND(テーブル1[[#This Row],[設定項目]]&lt;設定!$F$8,テーブル1[[#This Row],[設定項目]]&lt;&gt;""),テーブル1[[#This Row],[val_J]],NA())</f>
        <v>#N/A</v>
      </c>
      <c r="AD913" s="11" t="e">
        <f>IF(AND(テーブル1[[#This Row],[設定項目]]&lt;設定!$F$8,テーブル1[[#This Row],[設定項目]]&lt;&gt;""),テーブル1[[#This Row],[val_K]],NA())</f>
        <v>#N/A</v>
      </c>
      <c r="AE913" s="11">
        <f>IF(AND('グラフ(cCa-P)'!$I$11="ON",テーブル1[[#This Row],[ラベル表示]]=TRUE),テーブル1[[#This Row],[名前]],"")</f>
        <v>0</v>
      </c>
      <c r="AF913" s="11">
        <f>IF(AND('グラフ(PTH-cCa,P)'!$I$31="ON",テーブル1[[#This Row],[ラベル表示]]=TRUE),テーブル1[[#This Row],[名前]],"")</f>
        <v>0</v>
      </c>
      <c r="AG913" s="11">
        <f>IF(AND('グラフ(PTH-cCa,P)'!$Y$31="ON",テーブル1[[#This Row],[ラベル表示]]=TRUE),テーブル1[[#This Row],[名前]],"")</f>
        <v>0</v>
      </c>
      <c r="AH913" s="76">
        <f t="shared" si="29"/>
        <v>0</v>
      </c>
    </row>
    <row r="914" spans="2:34" ht="20.399999999999999" customHeight="1" x14ac:dyDescent="0.45">
      <c r="B914" s="129" t="b">
        <v>1</v>
      </c>
      <c r="C914" s="88">
        <f t="shared" si="28"/>
        <v>910</v>
      </c>
      <c r="D914" s="144"/>
      <c r="E914" s="8"/>
      <c r="F914" s="8"/>
      <c r="G914" s="8"/>
      <c r="H914" s="8"/>
      <c r="I914" s="8"/>
      <c r="J914" s="8"/>
      <c r="K914" s="136" t="str">
        <f>テーブル1[[#This Row],[cCa(mg/dL) '[自動計算']_グラフ表示用]]</f>
        <v/>
      </c>
      <c r="L914" s="8"/>
      <c r="M914" s="8"/>
      <c r="N914" s="59"/>
      <c r="O91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4" s="130" t="e">
        <f>IF(AND(テーブル1[[#This Row],[cCa(mg/dL) '[自動計算']_グラフ表示用]]&lt;&gt;"",テーブル1[[#This Row],[ラベル表示]]=TRUE),テーブル1[[#This Row],[cCa(mg/dL) '[自動計算']_グラフ表示用]],NA())</f>
        <v>#N/A</v>
      </c>
      <c r="Q914" s="130" t="e">
        <f>IF(AND(テーブル1[[#This Row],[P(mg/dL)]]&lt;&gt;"",テーブル1[[#This Row],[ラベル表示]]=TRUE),テーブル1[[#This Row],[P(mg/dL)]],NA())</f>
        <v>#N/A</v>
      </c>
      <c r="R914" s="130" t="e">
        <f>IF(AND(テーブル1[[#This Row],[設定項目]]&lt;&gt;"",テーブル1[[#This Row],[ラベル表示]]=TRUE),テーブル1[[#This Row],[設定項目]],NA())</f>
        <v>#N/A</v>
      </c>
      <c r="S914" s="58" t="e">
        <f>IF(テーブル1[[#This Row],[設定項目]]&gt;=設定!$D$13,テーブル1[[#This Row],[val_J]],NA())</f>
        <v>#N/A</v>
      </c>
      <c r="T914" s="11" t="e">
        <f>IF(テーブル1[[#This Row],[設定項目]]&gt;=設定!$D$13,テーブル1[[#This Row],[val_K]],NA())</f>
        <v>#N/A</v>
      </c>
      <c r="U914" s="11" t="e">
        <f>IF(AND(テーブル1[[#This Row],[設定項目]]&lt;設定!$D$13,テーブル1[[#This Row],[設定項目]]&gt;=設定!$D$12),テーブル1[[#This Row],[val_J]],NA())</f>
        <v>#N/A</v>
      </c>
      <c r="V914" s="11" t="e">
        <f>IF(AND(テーブル1[[#This Row],[設定項目]]&lt;設定!$D$13,テーブル1[[#This Row],[設定項目]]&gt;=設定!$D$12),テーブル1[[#This Row],[val_K]],NA())</f>
        <v>#N/A</v>
      </c>
      <c r="W914" s="11" t="e">
        <f>IF(AND(テーブル1[[#This Row],[設定項目]]&lt;設定!$D$12,テーブル1[[#This Row],[設定項目]]&gt;=設定!$D$11),テーブル1[[#This Row],[val_J]],NA())</f>
        <v>#N/A</v>
      </c>
      <c r="X914" s="11" t="e">
        <f>IF(AND(テーブル1[[#This Row],[設定項目]]&lt;設定!$D$12,テーブル1[[#This Row],[設定項目]]&gt;=設定!$D$11),テーブル1[[#This Row],[val_K]],NA())</f>
        <v>#N/A</v>
      </c>
      <c r="Y914" s="11" t="e">
        <f>IF(AND(テーブル1[[#This Row],[設定項目]]&lt;設定!$D$11,テーブル1[[#This Row],[設定項目]]&gt;=設定!$D$10),テーブル1[[#This Row],[val_J]],NA())</f>
        <v>#N/A</v>
      </c>
      <c r="Z914" s="11" t="e">
        <f>IF(AND(テーブル1[[#This Row],[設定項目]]&lt;設定!$D$11,テーブル1[[#This Row],[設定項目]]&gt;=設定!$D$10),テーブル1[[#This Row],[val_K]],NA())</f>
        <v>#N/A</v>
      </c>
      <c r="AA914" s="11" t="e">
        <f>IF(AND(テーブル1[[#This Row],[設定項目]]&lt;設定!$D$10,テーブル1[[#This Row],[設定項目]]&gt;=設定!$D$9),テーブル1[[#This Row],[val_J]],NA())</f>
        <v>#N/A</v>
      </c>
      <c r="AB914" s="11" t="e">
        <f>IF(AND(テーブル1[[#This Row],[設定項目]]&lt;設定!$D$10,テーブル1[[#This Row],[設定項目]]&gt;=設定!$D$9),テーブル1[[#This Row],[val_K]],NA())</f>
        <v>#N/A</v>
      </c>
      <c r="AC914" s="11" t="e">
        <f>IF(AND(テーブル1[[#This Row],[設定項目]]&lt;設定!$F$8,テーブル1[[#This Row],[設定項目]]&lt;&gt;""),テーブル1[[#This Row],[val_J]],NA())</f>
        <v>#N/A</v>
      </c>
      <c r="AD914" s="11" t="e">
        <f>IF(AND(テーブル1[[#This Row],[設定項目]]&lt;設定!$F$8,テーブル1[[#This Row],[設定項目]]&lt;&gt;""),テーブル1[[#This Row],[val_K]],NA())</f>
        <v>#N/A</v>
      </c>
      <c r="AE914" s="11">
        <f>IF(AND('グラフ(cCa-P)'!$I$11="ON",テーブル1[[#This Row],[ラベル表示]]=TRUE),テーブル1[[#This Row],[名前]],"")</f>
        <v>0</v>
      </c>
      <c r="AF914" s="11">
        <f>IF(AND('グラフ(PTH-cCa,P)'!$I$31="ON",テーブル1[[#This Row],[ラベル表示]]=TRUE),テーブル1[[#This Row],[名前]],"")</f>
        <v>0</v>
      </c>
      <c r="AG914" s="11">
        <f>IF(AND('グラフ(PTH-cCa,P)'!$Y$31="ON",テーブル1[[#This Row],[ラベル表示]]=TRUE),テーブル1[[#This Row],[名前]],"")</f>
        <v>0</v>
      </c>
      <c r="AH914" s="76">
        <f t="shared" si="29"/>
        <v>0</v>
      </c>
    </row>
    <row r="915" spans="2:34" ht="20.399999999999999" customHeight="1" x14ac:dyDescent="0.45">
      <c r="B915" s="129" t="b">
        <v>1</v>
      </c>
      <c r="C915" s="88">
        <f t="shared" si="28"/>
        <v>911</v>
      </c>
      <c r="D915" s="144"/>
      <c r="E915" s="8"/>
      <c r="F915" s="8"/>
      <c r="G915" s="8"/>
      <c r="H915" s="8"/>
      <c r="I915" s="8"/>
      <c r="J915" s="8"/>
      <c r="K915" s="136" t="str">
        <f>テーブル1[[#This Row],[cCa(mg/dL) '[自動計算']_グラフ表示用]]</f>
        <v/>
      </c>
      <c r="L915" s="8"/>
      <c r="M915" s="8"/>
      <c r="N915" s="59"/>
      <c r="O91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5" s="130" t="e">
        <f>IF(AND(テーブル1[[#This Row],[cCa(mg/dL) '[自動計算']_グラフ表示用]]&lt;&gt;"",テーブル1[[#This Row],[ラベル表示]]=TRUE),テーブル1[[#This Row],[cCa(mg/dL) '[自動計算']_グラフ表示用]],NA())</f>
        <v>#N/A</v>
      </c>
      <c r="Q915" s="130" t="e">
        <f>IF(AND(テーブル1[[#This Row],[P(mg/dL)]]&lt;&gt;"",テーブル1[[#This Row],[ラベル表示]]=TRUE),テーブル1[[#This Row],[P(mg/dL)]],NA())</f>
        <v>#N/A</v>
      </c>
      <c r="R915" s="130" t="e">
        <f>IF(AND(テーブル1[[#This Row],[設定項目]]&lt;&gt;"",テーブル1[[#This Row],[ラベル表示]]=TRUE),テーブル1[[#This Row],[設定項目]],NA())</f>
        <v>#N/A</v>
      </c>
      <c r="S915" s="58" t="e">
        <f>IF(テーブル1[[#This Row],[設定項目]]&gt;=設定!$D$13,テーブル1[[#This Row],[val_J]],NA())</f>
        <v>#N/A</v>
      </c>
      <c r="T915" s="11" t="e">
        <f>IF(テーブル1[[#This Row],[設定項目]]&gt;=設定!$D$13,テーブル1[[#This Row],[val_K]],NA())</f>
        <v>#N/A</v>
      </c>
      <c r="U915" s="11" t="e">
        <f>IF(AND(テーブル1[[#This Row],[設定項目]]&lt;設定!$D$13,テーブル1[[#This Row],[設定項目]]&gt;=設定!$D$12),テーブル1[[#This Row],[val_J]],NA())</f>
        <v>#N/A</v>
      </c>
      <c r="V915" s="11" t="e">
        <f>IF(AND(テーブル1[[#This Row],[設定項目]]&lt;設定!$D$13,テーブル1[[#This Row],[設定項目]]&gt;=設定!$D$12),テーブル1[[#This Row],[val_K]],NA())</f>
        <v>#N/A</v>
      </c>
      <c r="W915" s="11" t="e">
        <f>IF(AND(テーブル1[[#This Row],[設定項目]]&lt;設定!$D$12,テーブル1[[#This Row],[設定項目]]&gt;=設定!$D$11),テーブル1[[#This Row],[val_J]],NA())</f>
        <v>#N/A</v>
      </c>
      <c r="X915" s="11" t="e">
        <f>IF(AND(テーブル1[[#This Row],[設定項目]]&lt;設定!$D$12,テーブル1[[#This Row],[設定項目]]&gt;=設定!$D$11),テーブル1[[#This Row],[val_K]],NA())</f>
        <v>#N/A</v>
      </c>
      <c r="Y915" s="11" t="e">
        <f>IF(AND(テーブル1[[#This Row],[設定項目]]&lt;設定!$D$11,テーブル1[[#This Row],[設定項目]]&gt;=設定!$D$10),テーブル1[[#This Row],[val_J]],NA())</f>
        <v>#N/A</v>
      </c>
      <c r="Z915" s="11" t="e">
        <f>IF(AND(テーブル1[[#This Row],[設定項目]]&lt;設定!$D$11,テーブル1[[#This Row],[設定項目]]&gt;=設定!$D$10),テーブル1[[#This Row],[val_K]],NA())</f>
        <v>#N/A</v>
      </c>
      <c r="AA915" s="11" t="e">
        <f>IF(AND(テーブル1[[#This Row],[設定項目]]&lt;設定!$D$10,テーブル1[[#This Row],[設定項目]]&gt;=設定!$D$9),テーブル1[[#This Row],[val_J]],NA())</f>
        <v>#N/A</v>
      </c>
      <c r="AB915" s="11" t="e">
        <f>IF(AND(テーブル1[[#This Row],[設定項目]]&lt;設定!$D$10,テーブル1[[#This Row],[設定項目]]&gt;=設定!$D$9),テーブル1[[#This Row],[val_K]],NA())</f>
        <v>#N/A</v>
      </c>
      <c r="AC915" s="11" t="e">
        <f>IF(AND(テーブル1[[#This Row],[設定項目]]&lt;設定!$F$8,テーブル1[[#This Row],[設定項目]]&lt;&gt;""),テーブル1[[#This Row],[val_J]],NA())</f>
        <v>#N/A</v>
      </c>
      <c r="AD915" s="11" t="e">
        <f>IF(AND(テーブル1[[#This Row],[設定項目]]&lt;設定!$F$8,テーブル1[[#This Row],[設定項目]]&lt;&gt;""),テーブル1[[#This Row],[val_K]],NA())</f>
        <v>#N/A</v>
      </c>
      <c r="AE915" s="11">
        <f>IF(AND('グラフ(cCa-P)'!$I$11="ON",テーブル1[[#This Row],[ラベル表示]]=TRUE),テーブル1[[#This Row],[名前]],"")</f>
        <v>0</v>
      </c>
      <c r="AF915" s="11">
        <f>IF(AND('グラフ(PTH-cCa,P)'!$I$31="ON",テーブル1[[#This Row],[ラベル表示]]=TRUE),テーブル1[[#This Row],[名前]],"")</f>
        <v>0</v>
      </c>
      <c r="AG915" s="11">
        <f>IF(AND('グラフ(PTH-cCa,P)'!$Y$31="ON",テーブル1[[#This Row],[ラベル表示]]=TRUE),テーブル1[[#This Row],[名前]],"")</f>
        <v>0</v>
      </c>
      <c r="AH915" s="76">
        <f t="shared" si="29"/>
        <v>0</v>
      </c>
    </row>
    <row r="916" spans="2:34" ht="20.399999999999999" customHeight="1" x14ac:dyDescent="0.45">
      <c r="B916" s="129" t="b">
        <v>1</v>
      </c>
      <c r="C916" s="88">
        <f t="shared" si="28"/>
        <v>912</v>
      </c>
      <c r="D916" s="144"/>
      <c r="E916" s="8"/>
      <c r="F916" s="8"/>
      <c r="G916" s="8"/>
      <c r="H916" s="8"/>
      <c r="I916" s="8"/>
      <c r="J916" s="8"/>
      <c r="K916" s="136" t="str">
        <f>テーブル1[[#This Row],[cCa(mg/dL) '[自動計算']_グラフ表示用]]</f>
        <v/>
      </c>
      <c r="L916" s="8"/>
      <c r="M916" s="8"/>
      <c r="N916" s="59"/>
      <c r="O91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6" s="130" t="e">
        <f>IF(AND(テーブル1[[#This Row],[cCa(mg/dL) '[自動計算']_グラフ表示用]]&lt;&gt;"",テーブル1[[#This Row],[ラベル表示]]=TRUE),テーブル1[[#This Row],[cCa(mg/dL) '[自動計算']_グラフ表示用]],NA())</f>
        <v>#N/A</v>
      </c>
      <c r="Q916" s="130" t="e">
        <f>IF(AND(テーブル1[[#This Row],[P(mg/dL)]]&lt;&gt;"",テーブル1[[#This Row],[ラベル表示]]=TRUE),テーブル1[[#This Row],[P(mg/dL)]],NA())</f>
        <v>#N/A</v>
      </c>
      <c r="R916" s="130" t="e">
        <f>IF(AND(テーブル1[[#This Row],[設定項目]]&lt;&gt;"",テーブル1[[#This Row],[ラベル表示]]=TRUE),テーブル1[[#This Row],[設定項目]],NA())</f>
        <v>#N/A</v>
      </c>
      <c r="S916" s="58" t="e">
        <f>IF(テーブル1[[#This Row],[設定項目]]&gt;=設定!$D$13,テーブル1[[#This Row],[val_J]],NA())</f>
        <v>#N/A</v>
      </c>
      <c r="T916" s="11" t="e">
        <f>IF(テーブル1[[#This Row],[設定項目]]&gt;=設定!$D$13,テーブル1[[#This Row],[val_K]],NA())</f>
        <v>#N/A</v>
      </c>
      <c r="U916" s="11" t="e">
        <f>IF(AND(テーブル1[[#This Row],[設定項目]]&lt;設定!$D$13,テーブル1[[#This Row],[設定項目]]&gt;=設定!$D$12),テーブル1[[#This Row],[val_J]],NA())</f>
        <v>#N/A</v>
      </c>
      <c r="V916" s="11" t="e">
        <f>IF(AND(テーブル1[[#This Row],[設定項目]]&lt;設定!$D$13,テーブル1[[#This Row],[設定項目]]&gt;=設定!$D$12),テーブル1[[#This Row],[val_K]],NA())</f>
        <v>#N/A</v>
      </c>
      <c r="W916" s="11" t="e">
        <f>IF(AND(テーブル1[[#This Row],[設定項目]]&lt;設定!$D$12,テーブル1[[#This Row],[設定項目]]&gt;=設定!$D$11),テーブル1[[#This Row],[val_J]],NA())</f>
        <v>#N/A</v>
      </c>
      <c r="X916" s="11" t="e">
        <f>IF(AND(テーブル1[[#This Row],[設定項目]]&lt;設定!$D$12,テーブル1[[#This Row],[設定項目]]&gt;=設定!$D$11),テーブル1[[#This Row],[val_K]],NA())</f>
        <v>#N/A</v>
      </c>
      <c r="Y916" s="11" t="e">
        <f>IF(AND(テーブル1[[#This Row],[設定項目]]&lt;設定!$D$11,テーブル1[[#This Row],[設定項目]]&gt;=設定!$D$10),テーブル1[[#This Row],[val_J]],NA())</f>
        <v>#N/A</v>
      </c>
      <c r="Z916" s="11" t="e">
        <f>IF(AND(テーブル1[[#This Row],[設定項目]]&lt;設定!$D$11,テーブル1[[#This Row],[設定項目]]&gt;=設定!$D$10),テーブル1[[#This Row],[val_K]],NA())</f>
        <v>#N/A</v>
      </c>
      <c r="AA916" s="11" t="e">
        <f>IF(AND(テーブル1[[#This Row],[設定項目]]&lt;設定!$D$10,テーブル1[[#This Row],[設定項目]]&gt;=設定!$D$9),テーブル1[[#This Row],[val_J]],NA())</f>
        <v>#N/A</v>
      </c>
      <c r="AB916" s="11" t="e">
        <f>IF(AND(テーブル1[[#This Row],[設定項目]]&lt;設定!$D$10,テーブル1[[#This Row],[設定項目]]&gt;=設定!$D$9),テーブル1[[#This Row],[val_K]],NA())</f>
        <v>#N/A</v>
      </c>
      <c r="AC916" s="11" t="e">
        <f>IF(AND(テーブル1[[#This Row],[設定項目]]&lt;設定!$F$8,テーブル1[[#This Row],[設定項目]]&lt;&gt;""),テーブル1[[#This Row],[val_J]],NA())</f>
        <v>#N/A</v>
      </c>
      <c r="AD916" s="11" t="e">
        <f>IF(AND(テーブル1[[#This Row],[設定項目]]&lt;設定!$F$8,テーブル1[[#This Row],[設定項目]]&lt;&gt;""),テーブル1[[#This Row],[val_K]],NA())</f>
        <v>#N/A</v>
      </c>
      <c r="AE916" s="11">
        <f>IF(AND('グラフ(cCa-P)'!$I$11="ON",テーブル1[[#This Row],[ラベル表示]]=TRUE),テーブル1[[#This Row],[名前]],"")</f>
        <v>0</v>
      </c>
      <c r="AF916" s="11">
        <f>IF(AND('グラフ(PTH-cCa,P)'!$I$31="ON",テーブル1[[#This Row],[ラベル表示]]=TRUE),テーブル1[[#This Row],[名前]],"")</f>
        <v>0</v>
      </c>
      <c r="AG916" s="11">
        <f>IF(AND('グラフ(PTH-cCa,P)'!$Y$31="ON",テーブル1[[#This Row],[ラベル表示]]=TRUE),テーブル1[[#This Row],[名前]],"")</f>
        <v>0</v>
      </c>
      <c r="AH916" s="76">
        <f t="shared" si="29"/>
        <v>0</v>
      </c>
    </row>
    <row r="917" spans="2:34" ht="20.399999999999999" customHeight="1" x14ac:dyDescent="0.45">
      <c r="B917" s="129" t="b">
        <v>1</v>
      </c>
      <c r="C917" s="88">
        <f t="shared" si="28"/>
        <v>913</v>
      </c>
      <c r="D917" s="144"/>
      <c r="E917" s="8"/>
      <c r="F917" s="8"/>
      <c r="G917" s="8"/>
      <c r="H917" s="8"/>
      <c r="I917" s="8"/>
      <c r="J917" s="8"/>
      <c r="K917" s="136" t="str">
        <f>テーブル1[[#This Row],[cCa(mg/dL) '[自動計算']_グラフ表示用]]</f>
        <v/>
      </c>
      <c r="L917" s="8"/>
      <c r="M917" s="8"/>
      <c r="N917" s="59"/>
      <c r="O91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7" s="130" t="e">
        <f>IF(AND(テーブル1[[#This Row],[cCa(mg/dL) '[自動計算']_グラフ表示用]]&lt;&gt;"",テーブル1[[#This Row],[ラベル表示]]=TRUE),テーブル1[[#This Row],[cCa(mg/dL) '[自動計算']_グラフ表示用]],NA())</f>
        <v>#N/A</v>
      </c>
      <c r="Q917" s="130" t="e">
        <f>IF(AND(テーブル1[[#This Row],[P(mg/dL)]]&lt;&gt;"",テーブル1[[#This Row],[ラベル表示]]=TRUE),テーブル1[[#This Row],[P(mg/dL)]],NA())</f>
        <v>#N/A</v>
      </c>
      <c r="R917" s="130" t="e">
        <f>IF(AND(テーブル1[[#This Row],[設定項目]]&lt;&gt;"",テーブル1[[#This Row],[ラベル表示]]=TRUE),テーブル1[[#This Row],[設定項目]],NA())</f>
        <v>#N/A</v>
      </c>
      <c r="S917" s="58" t="e">
        <f>IF(テーブル1[[#This Row],[設定項目]]&gt;=設定!$D$13,テーブル1[[#This Row],[val_J]],NA())</f>
        <v>#N/A</v>
      </c>
      <c r="T917" s="11" t="e">
        <f>IF(テーブル1[[#This Row],[設定項目]]&gt;=設定!$D$13,テーブル1[[#This Row],[val_K]],NA())</f>
        <v>#N/A</v>
      </c>
      <c r="U917" s="11" t="e">
        <f>IF(AND(テーブル1[[#This Row],[設定項目]]&lt;設定!$D$13,テーブル1[[#This Row],[設定項目]]&gt;=設定!$D$12),テーブル1[[#This Row],[val_J]],NA())</f>
        <v>#N/A</v>
      </c>
      <c r="V917" s="11" t="e">
        <f>IF(AND(テーブル1[[#This Row],[設定項目]]&lt;設定!$D$13,テーブル1[[#This Row],[設定項目]]&gt;=設定!$D$12),テーブル1[[#This Row],[val_K]],NA())</f>
        <v>#N/A</v>
      </c>
      <c r="W917" s="11" t="e">
        <f>IF(AND(テーブル1[[#This Row],[設定項目]]&lt;設定!$D$12,テーブル1[[#This Row],[設定項目]]&gt;=設定!$D$11),テーブル1[[#This Row],[val_J]],NA())</f>
        <v>#N/A</v>
      </c>
      <c r="X917" s="11" t="e">
        <f>IF(AND(テーブル1[[#This Row],[設定項目]]&lt;設定!$D$12,テーブル1[[#This Row],[設定項目]]&gt;=設定!$D$11),テーブル1[[#This Row],[val_K]],NA())</f>
        <v>#N/A</v>
      </c>
      <c r="Y917" s="11" t="e">
        <f>IF(AND(テーブル1[[#This Row],[設定項目]]&lt;設定!$D$11,テーブル1[[#This Row],[設定項目]]&gt;=設定!$D$10),テーブル1[[#This Row],[val_J]],NA())</f>
        <v>#N/A</v>
      </c>
      <c r="Z917" s="11" t="e">
        <f>IF(AND(テーブル1[[#This Row],[設定項目]]&lt;設定!$D$11,テーブル1[[#This Row],[設定項目]]&gt;=設定!$D$10),テーブル1[[#This Row],[val_K]],NA())</f>
        <v>#N/A</v>
      </c>
      <c r="AA917" s="11" t="e">
        <f>IF(AND(テーブル1[[#This Row],[設定項目]]&lt;設定!$D$10,テーブル1[[#This Row],[設定項目]]&gt;=設定!$D$9),テーブル1[[#This Row],[val_J]],NA())</f>
        <v>#N/A</v>
      </c>
      <c r="AB917" s="11" t="e">
        <f>IF(AND(テーブル1[[#This Row],[設定項目]]&lt;設定!$D$10,テーブル1[[#This Row],[設定項目]]&gt;=設定!$D$9),テーブル1[[#This Row],[val_K]],NA())</f>
        <v>#N/A</v>
      </c>
      <c r="AC917" s="11" t="e">
        <f>IF(AND(テーブル1[[#This Row],[設定項目]]&lt;設定!$F$8,テーブル1[[#This Row],[設定項目]]&lt;&gt;""),テーブル1[[#This Row],[val_J]],NA())</f>
        <v>#N/A</v>
      </c>
      <c r="AD917" s="11" t="e">
        <f>IF(AND(テーブル1[[#This Row],[設定項目]]&lt;設定!$F$8,テーブル1[[#This Row],[設定項目]]&lt;&gt;""),テーブル1[[#This Row],[val_K]],NA())</f>
        <v>#N/A</v>
      </c>
      <c r="AE917" s="11">
        <f>IF(AND('グラフ(cCa-P)'!$I$11="ON",テーブル1[[#This Row],[ラベル表示]]=TRUE),テーブル1[[#This Row],[名前]],"")</f>
        <v>0</v>
      </c>
      <c r="AF917" s="11">
        <f>IF(AND('グラフ(PTH-cCa,P)'!$I$31="ON",テーブル1[[#This Row],[ラベル表示]]=TRUE),テーブル1[[#This Row],[名前]],"")</f>
        <v>0</v>
      </c>
      <c r="AG917" s="11">
        <f>IF(AND('グラフ(PTH-cCa,P)'!$Y$31="ON",テーブル1[[#This Row],[ラベル表示]]=TRUE),テーブル1[[#This Row],[名前]],"")</f>
        <v>0</v>
      </c>
      <c r="AH917" s="76">
        <f t="shared" si="29"/>
        <v>0</v>
      </c>
    </row>
    <row r="918" spans="2:34" ht="20.399999999999999" customHeight="1" x14ac:dyDescent="0.45">
      <c r="B918" s="129" t="b">
        <v>1</v>
      </c>
      <c r="C918" s="88">
        <f t="shared" si="28"/>
        <v>914</v>
      </c>
      <c r="D918" s="144"/>
      <c r="E918" s="8"/>
      <c r="F918" s="8"/>
      <c r="G918" s="8"/>
      <c r="H918" s="8"/>
      <c r="I918" s="8"/>
      <c r="J918" s="8"/>
      <c r="K918" s="136" t="str">
        <f>テーブル1[[#This Row],[cCa(mg/dL) '[自動計算']_グラフ表示用]]</f>
        <v/>
      </c>
      <c r="L918" s="8"/>
      <c r="M918" s="8"/>
      <c r="N918" s="59"/>
      <c r="O91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8" s="130" t="e">
        <f>IF(AND(テーブル1[[#This Row],[cCa(mg/dL) '[自動計算']_グラフ表示用]]&lt;&gt;"",テーブル1[[#This Row],[ラベル表示]]=TRUE),テーブル1[[#This Row],[cCa(mg/dL) '[自動計算']_グラフ表示用]],NA())</f>
        <v>#N/A</v>
      </c>
      <c r="Q918" s="130" t="e">
        <f>IF(AND(テーブル1[[#This Row],[P(mg/dL)]]&lt;&gt;"",テーブル1[[#This Row],[ラベル表示]]=TRUE),テーブル1[[#This Row],[P(mg/dL)]],NA())</f>
        <v>#N/A</v>
      </c>
      <c r="R918" s="130" t="e">
        <f>IF(AND(テーブル1[[#This Row],[設定項目]]&lt;&gt;"",テーブル1[[#This Row],[ラベル表示]]=TRUE),テーブル1[[#This Row],[設定項目]],NA())</f>
        <v>#N/A</v>
      </c>
      <c r="S918" s="58" t="e">
        <f>IF(テーブル1[[#This Row],[設定項目]]&gt;=設定!$D$13,テーブル1[[#This Row],[val_J]],NA())</f>
        <v>#N/A</v>
      </c>
      <c r="T918" s="11" t="e">
        <f>IF(テーブル1[[#This Row],[設定項目]]&gt;=設定!$D$13,テーブル1[[#This Row],[val_K]],NA())</f>
        <v>#N/A</v>
      </c>
      <c r="U918" s="11" t="e">
        <f>IF(AND(テーブル1[[#This Row],[設定項目]]&lt;設定!$D$13,テーブル1[[#This Row],[設定項目]]&gt;=設定!$D$12),テーブル1[[#This Row],[val_J]],NA())</f>
        <v>#N/A</v>
      </c>
      <c r="V918" s="11" t="e">
        <f>IF(AND(テーブル1[[#This Row],[設定項目]]&lt;設定!$D$13,テーブル1[[#This Row],[設定項目]]&gt;=設定!$D$12),テーブル1[[#This Row],[val_K]],NA())</f>
        <v>#N/A</v>
      </c>
      <c r="W918" s="11" t="e">
        <f>IF(AND(テーブル1[[#This Row],[設定項目]]&lt;設定!$D$12,テーブル1[[#This Row],[設定項目]]&gt;=設定!$D$11),テーブル1[[#This Row],[val_J]],NA())</f>
        <v>#N/A</v>
      </c>
      <c r="X918" s="11" t="e">
        <f>IF(AND(テーブル1[[#This Row],[設定項目]]&lt;設定!$D$12,テーブル1[[#This Row],[設定項目]]&gt;=設定!$D$11),テーブル1[[#This Row],[val_K]],NA())</f>
        <v>#N/A</v>
      </c>
      <c r="Y918" s="11" t="e">
        <f>IF(AND(テーブル1[[#This Row],[設定項目]]&lt;設定!$D$11,テーブル1[[#This Row],[設定項目]]&gt;=設定!$D$10),テーブル1[[#This Row],[val_J]],NA())</f>
        <v>#N/A</v>
      </c>
      <c r="Z918" s="11" t="e">
        <f>IF(AND(テーブル1[[#This Row],[設定項目]]&lt;設定!$D$11,テーブル1[[#This Row],[設定項目]]&gt;=設定!$D$10),テーブル1[[#This Row],[val_K]],NA())</f>
        <v>#N/A</v>
      </c>
      <c r="AA918" s="11" t="e">
        <f>IF(AND(テーブル1[[#This Row],[設定項目]]&lt;設定!$D$10,テーブル1[[#This Row],[設定項目]]&gt;=設定!$D$9),テーブル1[[#This Row],[val_J]],NA())</f>
        <v>#N/A</v>
      </c>
      <c r="AB918" s="11" t="e">
        <f>IF(AND(テーブル1[[#This Row],[設定項目]]&lt;設定!$D$10,テーブル1[[#This Row],[設定項目]]&gt;=設定!$D$9),テーブル1[[#This Row],[val_K]],NA())</f>
        <v>#N/A</v>
      </c>
      <c r="AC918" s="11" t="e">
        <f>IF(AND(テーブル1[[#This Row],[設定項目]]&lt;設定!$F$8,テーブル1[[#This Row],[設定項目]]&lt;&gt;""),テーブル1[[#This Row],[val_J]],NA())</f>
        <v>#N/A</v>
      </c>
      <c r="AD918" s="11" t="e">
        <f>IF(AND(テーブル1[[#This Row],[設定項目]]&lt;設定!$F$8,テーブル1[[#This Row],[設定項目]]&lt;&gt;""),テーブル1[[#This Row],[val_K]],NA())</f>
        <v>#N/A</v>
      </c>
      <c r="AE918" s="11">
        <f>IF(AND('グラフ(cCa-P)'!$I$11="ON",テーブル1[[#This Row],[ラベル表示]]=TRUE),テーブル1[[#This Row],[名前]],"")</f>
        <v>0</v>
      </c>
      <c r="AF918" s="11">
        <f>IF(AND('グラフ(PTH-cCa,P)'!$I$31="ON",テーブル1[[#This Row],[ラベル表示]]=TRUE),テーブル1[[#This Row],[名前]],"")</f>
        <v>0</v>
      </c>
      <c r="AG918" s="11">
        <f>IF(AND('グラフ(PTH-cCa,P)'!$Y$31="ON",テーブル1[[#This Row],[ラベル表示]]=TRUE),テーブル1[[#This Row],[名前]],"")</f>
        <v>0</v>
      </c>
      <c r="AH918" s="76">
        <f t="shared" si="29"/>
        <v>0</v>
      </c>
    </row>
    <row r="919" spans="2:34" ht="20.399999999999999" customHeight="1" x14ac:dyDescent="0.45">
      <c r="B919" s="129" t="b">
        <v>1</v>
      </c>
      <c r="C919" s="88">
        <f t="shared" si="28"/>
        <v>915</v>
      </c>
      <c r="D919" s="144"/>
      <c r="E919" s="8"/>
      <c r="F919" s="8"/>
      <c r="G919" s="8"/>
      <c r="H919" s="8"/>
      <c r="I919" s="8"/>
      <c r="J919" s="8"/>
      <c r="K919" s="136" t="str">
        <f>テーブル1[[#This Row],[cCa(mg/dL) '[自動計算']_グラフ表示用]]</f>
        <v/>
      </c>
      <c r="L919" s="8"/>
      <c r="M919" s="8"/>
      <c r="N919" s="59"/>
      <c r="O91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19" s="130" t="e">
        <f>IF(AND(テーブル1[[#This Row],[cCa(mg/dL) '[自動計算']_グラフ表示用]]&lt;&gt;"",テーブル1[[#This Row],[ラベル表示]]=TRUE),テーブル1[[#This Row],[cCa(mg/dL) '[自動計算']_グラフ表示用]],NA())</f>
        <v>#N/A</v>
      </c>
      <c r="Q919" s="130" t="e">
        <f>IF(AND(テーブル1[[#This Row],[P(mg/dL)]]&lt;&gt;"",テーブル1[[#This Row],[ラベル表示]]=TRUE),テーブル1[[#This Row],[P(mg/dL)]],NA())</f>
        <v>#N/A</v>
      </c>
      <c r="R919" s="130" t="e">
        <f>IF(AND(テーブル1[[#This Row],[設定項目]]&lt;&gt;"",テーブル1[[#This Row],[ラベル表示]]=TRUE),テーブル1[[#This Row],[設定項目]],NA())</f>
        <v>#N/A</v>
      </c>
      <c r="S919" s="58" t="e">
        <f>IF(テーブル1[[#This Row],[設定項目]]&gt;=設定!$D$13,テーブル1[[#This Row],[val_J]],NA())</f>
        <v>#N/A</v>
      </c>
      <c r="T919" s="11" t="e">
        <f>IF(テーブル1[[#This Row],[設定項目]]&gt;=設定!$D$13,テーブル1[[#This Row],[val_K]],NA())</f>
        <v>#N/A</v>
      </c>
      <c r="U919" s="11" t="e">
        <f>IF(AND(テーブル1[[#This Row],[設定項目]]&lt;設定!$D$13,テーブル1[[#This Row],[設定項目]]&gt;=設定!$D$12),テーブル1[[#This Row],[val_J]],NA())</f>
        <v>#N/A</v>
      </c>
      <c r="V919" s="11" t="e">
        <f>IF(AND(テーブル1[[#This Row],[設定項目]]&lt;設定!$D$13,テーブル1[[#This Row],[設定項目]]&gt;=設定!$D$12),テーブル1[[#This Row],[val_K]],NA())</f>
        <v>#N/A</v>
      </c>
      <c r="W919" s="11" t="e">
        <f>IF(AND(テーブル1[[#This Row],[設定項目]]&lt;設定!$D$12,テーブル1[[#This Row],[設定項目]]&gt;=設定!$D$11),テーブル1[[#This Row],[val_J]],NA())</f>
        <v>#N/A</v>
      </c>
      <c r="X919" s="11" t="e">
        <f>IF(AND(テーブル1[[#This Row],[設定項目]]&lt;設定!$D$12,テーブル1[[#This Row],[設定項目]]&gt;=設定!$D$11),テーブル1[[#This Row],[val_K]],NA())</f>
        <v>#N/A</v>
      </c>
      <c r="Y919" s="11" t="e">
        <f>IF(AND(テーブル1[[#This Row],[設定項目]]&lt;設定!$D$11,テーブル1[[#This Row],[設定項目]]&gt;=設定!$D$10),テーブル1[[#This Row],[val_J]],NA())</f>
        <v>#N/A</v>
      </c>
      <c r="Z919" s="11" t="e">
        <f>IF(AND(テーブル1[[#This Row],[設定項目]]&lt;設定!$D$11,テーブル1[[#This Row],[設定項目]]&gt;=設定!$D$10),テーブル1[[#This Row],[val_K]],NA())</f>
        <v>#N/A</v>
      </c>
      <c r="AA919" s="11" t="e">
        <f>IF(AND(テーブル1[[#This Row],[設定項目]]&lt;設定!$D$10,テーブル1[[#This Row],[設定項目]]&gt;=設定!$D$9),テーブル1[[#This Row],[val_J]],NA())</f>
        <v>#N/A</v>
      </c>
      <c r="AB919" s="11" t="e">
        <f>IF(AND(テーブル1[[#This Row],[設定項目]]&lt;設定!$D$10,テーブル1[[#This Row],[設定項目]]&gt;=設定!$D$9),テーブル1[[#This Row],[val_K]],NA())</f>
        <v>#N/A</v>
      </c>
      <c r="AC919" s="11" t="e">
        <f>IF(AND(テーブル1[[#This Row],[設定項目]]&lt;設定!$F$8,テーブル1[[#This Row],[設定項目]]&lt;&gt;""),テーブル1[[#This Row],[val_J]],NA())</f>
        <v>#N/A</v>
      </c>
      <c r="AD919" s="11" t="e">
        <f>IF(AND(テーブル1[[#This Row],[設定項目]]&lt;設定!$F$8,テーブル1[[#This Row],[設定項目]]&lt;&gt;""),テーブル1[[#This Row],[val_K]],NA())</f>
        <v>#N/A</v>
      </c>
      <c r="AE919" s="11">
        <f>IF(AND('グラフ(cCa-P)'!$I$11="ON",テーブル1[[#This Row],[ラベル表示]]=TRUE),テーブル1[[#This Row],[名前]],"")</f>
        <v>0</v>
      </c>
      <c r="AF919" s="11">
        <f>IF(AND('グラフ(PTH-cCa,P)'!$I$31="ON",テーブル1[[#This Row],[ラベル表示]]=TRUE),テーブル1[[#This Row],[名前]],"")</f>
        <v>0</v>
      </c>
      <c r="AG919" s="11">
        <f>IF(AND('グラフ(PTH-cCa,P)'!$Y$31="ON",テーブル1[[#This Row],[ラベル表示]]=TRUE),テーブル1[[#This Row],[名前]],"")</f>
        <v>0</v>
      </c>
      <c r="AH919" s="76">
        <f t="shared" si="29"/>
        <v>0</v>
      </c>
    </row>
    <row r="920" spans="2:34" ht="20.399999999999999" customHeight="1" x14ac:dyDescent="0.45">
      <c r="B920" s="129" t="b">
        <v>1</v>
      </c>
      <c r="C920" s="88">
        <f t="shared" si="28"/>
        <v>916</v>
      </c>
      <c r="D920" s="144"/>
      <c r="E920" s="8"/>
      <c r="F920" s="8"/>
      <c r="G920" s="8"/>
      <c r="H920" s="8"/>
      <c r="I920" s="8"/>
      <c r="J920" s="8"/>
      <c r="K920" s="136" t="str">
        <f>テーブル1[[#This Row],[cCa(mg/dL) '[自動計算']_グラフ表示用]]</f>
        <v/>
      </c>
      <c r="L920" s="8"/>
      <c r="M920" s="8"/>
      <c r="N920" s="59"/>
      <c r="O92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0" s="130" t="e">
        <f>IF(AND(テーブル1[[#This Row],[cCa(mg/dL) '[自動計算']_グラフ表示用]]&lt;&gt;"",テーブル1[[#This Row],[ラベル表示]]=TRUE),テーブル1[[#This Row],[cCa(mg/dL) '[自動計算']_グラフ表示用]],NA())</f>
        <v>#N/A</v>
      </c>
      <c r="Q920" s="130" t="e">
        <f>IF(AND(テーブル1[[#This Row],[P(mg/dL)]]&lt;&gt;"",テーブル1[[#This Row],[ラベル表示]]=TRUE),テーブル1[[#This Row],[P(mg/dL)]],NA())</f>
        <v>#N/A</v>
      </c>
      <c r="R920" s="130" t="e">
        <f>IF(AND(テーブル1[[#This Row],[設定項目]]&lt;&gt;"",テーブル1[[#This Row],[ラベル表示]]=TRUE),テーブル1[[#This Row],[設定項目]],NA())</f>
        <v>#N/A</v>
      </c>
      <c r="S920" s="58" t="e">
        <f>IF(テーブル1[[#This Row],[設定項目]]&gt;=設定!$D$13,テーブル1[[#This Row],[val_J]],NA())</f>
        <v>#N/A</v>
      </c>
      <c r="T920" s="11" t="e">
        <f>IF(テーブル1[[#This Row],[設定項目]]&gt;=設定!$D$13,テーブル1[[#This Row],[val_K]],NA())</f>
        <v>#N/A</v>
      </c>
      <c r="U920" s="11" t="e">
        <f>IF(AND(テーブル1[[#This Row],[設定項目]]&lt;設定!$D$13,テーブル1[[#This Row],[設定項目]]&gt;=設定!$D$12),テーブル1[[#This Row],[val_J]],NA())</f>
        <v>#N/A</v>
      </c>
      <c r="V920" s="11" t="e">
        <f>IF(AND(テーブル1[[#This Row],[設定項目]]&lt;設定!$D$13,テーブル1[[#This Row],[設定項目]]&gt;=設定!$D$12),テーブル1[[#This Row],[val_K]],NA())</f>
        <v>#N/A</v>
      </c>
      <c r="W920" s="11" t="e">
        <f>IF(AND(テーブル1[[#This Row],[設定項目]]&lt;設定!$D$12,テーブル1[[#This Row],[設定項目]]&gt;=設定!$D$11),テーブル1[[#This Row],[val_J]],NA())</f>
        <v>#N/A</v>
      </c>
      <c r="X920" s="11" t="e">
        <f>IF(AND(テーブル1[[#This Row],[設定項目]]&lt;設定!$D$12,テーブル1[[#This Row],[設定項目]]&gt;=設定!$D$11),テーブル1[[#This Row],[val_K]],NA())</f>
        <v>#N/A</v>
      </c>
      <c r="Y920" s="11" t="e">
        <f>IF(AND(テーブル1[[#This Row],[設定項目]]&lt;設定!$D$11,テーブル1[[#This Row],[設定項目]]&gt;=設定!$D$10),テーブル1[[#This Row],[val_J]],NA())</f>
        <v>#N/A</v>
      </c>
      <c r="Z920" s="11" t="e">
        <f>IF(AND(テーブル1[[#This Row],[設定項目]]&lt;設定!$D$11,テーブル1[[#This Row],[設定項目]]&gt;=設定!$D$10),テーブル1[[#This Row],[val_K]],NA())</f>
        <v>#N/A</v>
      </c>
      <c r="AA920" s="11" t="e">
        <f>IF(AND(テーブル1[[#This Row],[設定項目]]&lt;設定!$D$10,テーブル1[[#This Row],[設定項目]]&gt;=設定!$D$9),テーブル1[[#This Row],[val_J]],NA())</f>
        <v>#N/A</v>
      </c>
      <c r="AB920" s="11" t="e">
        <f>IF(AND(テーブル1[[#This Row],[設定項目]]&lt;設定!$D$10,テーブル1[[#This Row],[設定項目]]&gt;=設定!$D$9),テーブル1[[#This Row],[val_K]],NA())</f>
        <v>#N/A</v>
      </c>
      <c r="AC920" s="11" t="e">
        <f>IF(AND(テーブル1[[#This Row],[設定項目]]&lt;設定!$F$8,テーブル1[[#This Row],[設定項目]]&lt;&gt;""),テーブル1[[#This Row],[val_J]],NA())</f>
        <v>#N/A</v>
      </c>
      <c r="AD920" s="11" t="e">
        <f>IF(AND(テーブル1[[#This Row],[設定項目]]&lt;設定!$F$8,テーブル1[[#This Row],[設定項目]]&lt;&gt;""),テーブル1[[#This Row],[val_K]],NA())</f>
        <v>#N/A</v>
      </c>
      <c r="AE920" s="11">
        <f>IF(AND('グラフ(cCa-P)'!$I$11="ON",テーブル1[[#This Row],[ラベル表示]]=TRUE),テーブル1[[#This Row],[名前]],"")</f>
        <v>0</v>
      </c>
      <c r="AF920" s="11">
        <f>IF(AND('グラフ(PTH-cCa,P)'!$I$31="ON",テーブル1[[#This Row],[ラベル表示]]=TRUE),テーブル1[[#This Row],[名前]],"")</f>
        <v>0</v>
      </c>
      <c r="AG920" s="11">
        <f>IF(AND('グラフ(PTH-cCa,P)'!$Y$31="ON",テーブル1[[#This Row],[ラベル表示]]=TRUE),テーブル1[[#This Row],[名前]],"")</f>
        <v>0</v>
      </c>
      <c r="AH920" s="76">
        <f t="shared" si="29"/>
        <v>0</v>
      </c>
    </row>
    <row r="921" spans="2:34" ht="20.399999999999999" customHeight="1" x14ac:dyDescent="0.45">
      <c r="B921" s="129" t="b">
        <v>1</v>
      </c>
      <c r="C921" s="88">
        <f t="shared" si="28"/>
        <v>917</v>
      </c>
      <c r="D921" s="144"/>
      <c r="E921" s="8"/>
      <c r="F921" s="8"/>
      <c r="G921" s="8"/>
      <c r="H921" s="8"/>
      <c r="I921" s="8"/>
      <c r="J921" s="8"/>
      <c r="K921" s="136" t="str">
        <f>テーブル1[[#This Row],[cCa(mg/dL) '[自動計算']_グラフ表示用]]</f>
        <v/>
      </c>
      <c r="L921" s="8"/>
      <c r="M921" s="8"/>
      <c r="N921" s="59"/>
      <c r="O92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1" s="130" t="e">
        <f>IF(AND(テーブル1[[#This Row],[cCa(mg/dL) '[自動計算']_グラフ表示用]]&lt;&gt;"",テーブル1[[#This Row],[ラベル表示]]=TRUE),テーブル1[[#This Row],[cCa(mg/dL) '[自動計算']_グラフ表示用]],NA())</f>
        <v>#N/A</v>
      </c>
      <c r="Q921" s="130" t="e">
        <f>IF(AND(テーブル1[[#This Row],[P(mg/dL)]]&lt;&gt;"",テーブル1[[#This Row],[ラベル表示]]=TRUE),テーブル1[[#This Row],[P(mg/dL)]],NA())</f>
        <v>#N/A</v>
      </c>
      <c r="R921" s="130" t="e">
        <f>IF(AND(テーブル1[[#This Row],[設定項目]]&lt;&gt;"",テーブル1[[#This Row],[ラベル表示]]=TRUE),テーブル1[[#This Row],[設定項目]],NA())</f>
        <v>#N/A</v>
      </c>
      <c r="S921" s="58" t="e">
        <f>IF(テーブル1[[#This Row],[設定項目]]&gt;=設定!$D$13,テーブル1[[#This Row],[val_J]],NA())</f>
        <v>#N/A</v>
      </c>
      <c r="T921" s="11" t="e">
        <f>IF(テーブル1[[#This Row],[設定項目]]&gt;=設定!$D$13,テーブル1[[#This Row],[val_K]],NA())</f>
        <v>#N/A</v>
      </c>
      <c r="U921" s="11" t="e">
        <f>IF(AND(テーブル1[[#This Row],[設定項目]]&lt;設定!$D$13,テーブル1[[#This Row],[設定項目]]&gt;=設定!$D$12),テーブル1[[#This Row],[val_J]],NA())</f>
        <v>#N/A</v>
      </c>
      <c r="V921" s="11" t="e">
        <f>IF(AND(テーブル1[[#This Row],[設定項目]]&lt;設定!$D$13,テーブル1[[#This Row],[設定項目]]&gt;=設定!$D$12),テーブル1[[#This Row],[val_K]],NA())</f>
        <v>#N/A</v>
      </c>
      <c r="W921" s="11" t="e">
        <f>IF(AND(テーブル1[[#This Row],[設定項目]]&lt;設定!$D$12,テーブル1[[#This Row],[設定項目]]&gt;=設定!$D$11),テーブル1[[#This Row],[val_J]],NA())</f>
        <v>#N/A</v>
      </c>
      <c r="X921" s="11" t="e">
        <f>IF(AND(テーブル1[[#This Row],[設定項目]]&lt;設定!$D$12,テーブル1[[#This Row],[設定項目]]&gt;=設定!$D$11),テーブル1[[#This Row],[val_K]],NA())</f>
        <v>#N/A</v>
      </c>
      <c r="Y921" s="11" t="e">
        <f>IF(AND(テーブル1[[#This Row],[設定項目]]&lt;設定!$D$11,テーブル1[[#This Row],[設定項目]]&gt;=設定!$D$10),テーブル1[[#This Row],[val_J]],NA())</f>
        <v>#N/A</v>
      </c>
      <c r="Z921" s="11" t="e">
        <f>IF(AND(テーブル1[[#This Row],[設定項目]]&lt;設定!$D$11,テーブル1[[#This Row],[設定項目]]&gt;=設定!$D$10),テーブル1[[#This Row],[val_K]],NA())</f>
        <v>#N/A</v>
      </c>
      <c r="AA921" s="11" t="e">
        <f>IF(AND(テーブル1[[#This Row],[設定項目]]&lt;設定!$D$10,テーブル1[[#This Row],[設定項目]]&gt;=設定!$D$9),テーブル1[[#This Row],[val_J]],NA())</f>
        <v>#N/A</v>
      </c>
      <c r="AB921" s="11" t="e">
        <f>IF(AND(テーブル1[[#This Row],[設定項目]]&lt;設定!$D$10,テーブル1[[#This Row],[設定項目]]&gt;=設定!$D$9),テーブル1[[#This Row],[val_K]],NA())</f>
        <v>#N/A</v>
      </c>
      <c r="AC921" s="11" t="e">
        <f>IF(AND(テーブル1[[#This Row],[設定項目]]&lt;設定!$F$8,テーブル1[[#This Row],[設定項目]]&lt;&gt;""),テーブル1[[#This Row],[val_J]],NA())</f>
        <v>#N/A</v>
      </c>
      <c r="AD921" s="11" t="e">
        <f>IF(AND(テーブル1[[#This Row],[設定項目]]&lt;設定!$F$8,テーブル1[[#This Row],[設定項目]]&lt;&gt;""),テーブル1[[#This Row],[val_K]],NA())</f>
        <v>#N/A</v>
      </c>
      <c r="AE921" s="11">
        <f>IF(AND('グラフ(cCa-P)'!$I$11="ON",テーブル1[[#This Row],[ラベル表示]]=TRUE),テーブル1[[#This Row],[名前]],"")</f>
        <v>0</v>
      </c>
      <c r="AF921" s="11">
        <f>IF(AND('グラフ(PTH-cCa,P)'!$I$31="ON",テーブル1[[#This Row],[ラベル表示]]=TRUE),テーブル1[[#This Row],[名前]],"")</f>
        <v>0</v>
      </c>
      <c r="AG921" s="11">
        <f>IF(AND('グラフ(PTH-cCa,P)'!$Y$31="ON",テーブル1[[#This Row],[ラベル表示]]=TRUE),テーブル1[[#This Row],[名前]],"")</f>
        <v>0</v>
      </c>
      <c r="AH921" s="76">
        <f t="shared" si="29"/>
        <v>0</v>
      </c>
    </row>
    <row r="922" spans="2:34" ht="20.399999999999999" customHeight="1" x14ac:dyDescent="0.45">
      <c r="B922" s="129" t="b">
        <v>1</v>
      </c>
      <c r="C922" s="88">
        <f t="shared" si="28"/>
        <v>918</v>
      </c>
      <c r="D922" s="144"/>
      <c r="E922" s="8"/>
      <c r="F922" s="8"/>
      <c r="G922" s="8"/>
      <c r="H922" s="8"/>
      <c r="I922" s="8"/>
      <c r="J922" s="8"/>
      <c r="K922" s="136" t="str">
        <f>テーブル1[[#This Row],[cCa(mg/dL) '[自動計算']_グラフ表示用]]</f>
        <v/>
      </c>
      <c r="L922" s="8"/>
      <c r="M922" s="8"/>
      <c r="N922" s="59"/>
      <c r="O92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2" s="130" t="e">
        <f>IF(AND(テーブル1[[#This Row],[cCa(mg/dL) '[自動計算']_グラフ表示用]]&lt;&gt;"",テーブル1[[#This Row],[ラベル表示]]=TRUE),テーブル1[[#This Row],[cCa(mg/dL) '[自動計算']_グラフ表示用]],NA())</f>
        <v>#N/A</v>
      </c>
      <c r="Q922" s="130" t="e">
        <f>IF(AND(テーブル1[[#This Row],[P(mg/dL)]]&lt;&gt;"",テーブル1[[#This Row],[ラベル表示]]=TRUE),テーブル1[[#This Row],[P(mg/dL)]],NA())</f>
        <v>#N/A</v>
      </c>
      <c r="R922" s="130" t="e">
        <f>IF(AND(テーブル1[[#This Row],[設定項目]]&lt;&gt;"",テーブル1[[#This Row],[ラベル表示]]=TRUE),テーブル1[[#This Row],[設定項目]],NA())</f>
        <v>#N/A</v>
      </c>
      <c r="S922" s="58" t="e">
        <f>IF(テーブル1[[#This Row],[設定項目]]&gt;=設定!$D$13,テーブル1[[#This Row],[val_J]],NA())</f>
        <v>#N/A</v>
      </c>
      <c r="T922" s="11" t="e">
        <f>IF(テーブル1[[#This Row],[設定項目]]&gt;=設定!$D$13,テーブル1[[#This Row],[val_K]],NA())</f>
        <v>#N/A</v>
      </c>
      <c r="U922" s="11" t="e">
        <f>IF(AND(テーブル1[[#This Row],[設定項目]]&lt;設定!$D$13,テーブル1[[#This Row],[設定項目]]&gt;=設定!$D$12),テーブル1[[#This Row],[val_J]],NA())</f>
        <v>#N/A</v>
      </c>
      <c r="V922" s="11" t="e">
        <f>IF(AND(テーブル1[[#This Row],[設定項目]]&lt;設定!$D$13,テーブル1[[#This Row],[設定項目]]&gt;=設定!$D$12),テーブル1[[#This Row],[val_K]],NA())</f>
        <v>#N/A</v>
      </c>
      <c r="W922" s="11" t="e">
        <f>IF(AND(テーブル1[[#This Row],[設定項目]]&lt;設定!$D$12,テーブル1[[#This Row],[設定項目]]&gt;=設定!$D$11),テーブル1[[#This Row],[val_J]],NA())</f>
        <v>#N/A</v>
      </c>
      <c r="X922" s="11" t="e">
        <f>IF(AND(テーブル1[[#This Row],[設定項目]]&lt;設定!$D$12,テーブル1[[#This Row],[設定項目]]&gt;=設定!$D$11),テーブル1[[#This Row],[val_K]],NA())</f>
        <v>#N/A</v>
      </c>
      <c r="Y922" s="11" t="e">
        <f>IF(AND(テーブル1[[#This Row],[設定項目]]&lt;設定!$D$11,テーブル1[[#This Row],[設定項目]]&gt;=設定!$D$10),テーブル1[[#This Row],[val_J]],NA())</f>
        <v>#N/A</v>
      </c>
      <c r="Z922" s="11" t="e">
        <f>IF(AND(テーブル1[[#This Row],[設定項目]]&lt;設定!$D$11,テーブル1[[#This Row],[設定項目]]&gt;=設定!$D$10),テーブル1[[#This Row],[val_K]],NA())</f>
        <v>#N/A</v>
      </c>
      <c r="AA922" s="11" t="e">
        <f>IF(AND(テーブル1[[#This Row],[設定項目]]&lt;設定!$D$10,テーブル1[[#This Row],[設定項目]]&gt;=設定!$D$9),テーブル1[[#This Row],[val_J]],NA())</f>
        <v>#N/A</v>
      </c>
      <c r="AB922" s="11" t="e">
        <f>IF(AND(テーブル1[[#This Row],[設定項目]]&lt;設定!$D$10,テーブル1[[#This Row],[設定項目]]&gt;=設定!$D$9),テーブル1[[#This Row],[val_K]],NA())</f>
        <v>#N/A</v>
      </c>
      <c r="AC922" s="11" t="e">
        <f>IF(AND(テーブル1[[#This Row],[設定項目]]&lt;設定!$F$8,テーブル1[[#This Row],[設定項目]]&lt;&gt;""),テーブル1[[#This Row],[val_J]],NA())</f>
        <v>#N/A</v>
      </c>
      <c r="AD922" s="11" t="e">
        <f>IF(AND(テーブル1[[#This Row],[設定項目]]&lt;設定!$F$8,テーブル1[[#This Row],[設定項目]]&lt;&gt;""),テーブル1[[#This Row],[val_K]],NA())</f>
        <v>#N/A</v>
      </c>
      <c r="AE922" s="11">
        <f>IF(AND('グラフ(cCa-P)'!$I$11="ON",テーブル1[[#This Row],[ラベル表示]]=TRUE),テーブル1[[#This Row],[名前]],"")</f>
        <v>0</v>
      </c>
      <c r="AF922" s="11">
        <f>IF(AND('グラフ(PTH-cCa,P)'!$I$31="ON",テーブル1[[#This Row],[ラベル表示]]=TRUE),テーブル1[[#This Row],[名前]],"")</f>
        <v>0</v>
      </c>
      <c r="AG922" s="11">
        <f>IF(AND('グラフ(PTH-cCa,P)'!$Y$31="ON",テーブル1[[#This Row],[ラベル表示]]=TRUE),テーブル1[[#This Row],[名前]],"")</f>
        <v>0</v>
      </c>
      <c r="AH922" s="76">
        <f t="shared" si="29"/>
        <v>0</v>
      </c>
    </row>
    <row r="923" spans="2:34" ht="20.399999999999999" customHeight="1" x14ac:dyDescent="0.45">
      <c r="B923" s="129" t="b">
        <v>1</v>
      </c>
      <c r="C923" s="88">
        <f t="shared" si="28"/>
        <v>919</v>
      </c>
      <c r="D923" s="144"/>
      <c r="E923" s="8"/>
      <c r="F923" s="8"/>
      <c r="G923" s="8"/>
      <c r="H923" s="8"/>
      <c r="I923" s="8"/>
      <c r="J923" s="8"/>
      <c r="K923" s="136" t="str">
        <f>テーブル1[[#This Row],[cCa(mg/dL) '[自動計算']_グラフ表示用]]</f>
        <v/>
      </c>
      <c r="L923" s="8"/>
      <c r="M923" s="8"/>
      <c r="N923" s="59"/>
      <c r="O92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3" s="130" t="e">
        <f>IF(AND(テーブル1[[#This Row],[cCa(mg/dL) '[自動計算']_グラフ表示用]]&lt;&gt;"",テーブル1[[#This Row],[ラベル表示]]=TRUE),テーブル1[[#This Row],[cCa(mg/dL) '[自動計算']_グラフ表示用]],NA())</f>
        <v>#N/A</v>
      </c>
      <c r="Q923" s="130" t="e">
        <f>IF(AND(テーブル1[[#This Row],[P(mg/dL)]]&lt;&gt;"",テーブル1[[#This Row],[ラベル表示]]=TRUE),テーブル1[[#This Row],[P(mg/dL)]],NA())</f>
        <v>#N/A</v>
      </c>
      <c r="R923" s="130" t="e">
        <f>IF(AND(テーブル1[[#This Row],[設定項目]]&lt;&gt;"",テーブル1[[#This Row],[ラベル表示]]=TRUE),テーブル1[[#This Row],[設定項目]],NA())</f>
        <v>#N/A</v>
      </c>
      <c r="S923" s="58" t="e">
        <f>IF(テーブル1[[#This Row],[設定項目]]&gt;=設定!$D$13,テーブル1[[#This Row],[val_J]],NA())</f>
        <v>#N/A</v>
      </c>
      <c r="T923" s="11" t="e">
        <f>IF(テーブル1[[#This Row],[設定項目]]&gt;=設定!$D$13,テーブル1[[#This Row],[val_K]],NA())</f>
        <v>#N/A</v>
      </c>
      <c r="U923" s="11" t="e">
        <f>IF(AND(テーブル1[[#This Row],[設定項目]]&lt;設定!$D$13,テーブル1[[#This Row],[設定項目]]&gt;=設定!$D$12),テーブル1[[#This Row],[val_J]],NA())</f>
        <v>#N/A</v>
      </c>
      <c r="V923" s="11" t="e">
        <f>IF(AND(テーブル1[[#This Row],[設定項目]]&lt;設定!$D$13,テーブル1[[#This Row],[設定項目]]&gt;=設定!$D$12),テーブル1[[#This Row],[val_K]],NA())</f>
        <v>#N/A</v>
      </c>
      <c r="W923" s="11" t="e">
        <f>IF(AND(テーブル1[[#This Row],[設定項目]]&lt;設定!$D$12,テーブル1[[#This Row],[設定項目]]&gt;=設定!$D$11),テーブル1[[#This Row],[val_J]],NA())</f>
        <v>#N/A</v>
      </c>
      <c r="X923" s="11" t="e">
        <f>IF(AND(テーブル1[[#This Row],[設定項目]]&lt;設定!$D$12,テーブル1[[#This Row],[設定項目]]&gt;=設定!$D$11),テーブル1[[#This Row],[val_K]],NA())</f>
        <v>#N/A</v>
      </c>
      <c r="Y923" s="11" t="e">
        <f>IF(AND(テーブル1[[#This Row],[設定項目]]&lt;設定!$D$11,テーブル1[[#This Row],[設定項目]]&gt;=設定!$D$10),テーブル1[[#This Row],[val_J]],NA())</f>
        <v>#N/A</v>
      </c>
      <c r="Z923" s="11" t="e">
        <f>IF(AND(テーブル1[[#This Row],[設定項目]]&lt;設定!$D$11,テーブル1[[#This Row],[設定項目]]&gt;=設定!$D$10),テーブル1[[#This Row],[val_K]],NA())</f>
        <v>#N/A</v>
      </c>
      <c r="AA923" s="11" t="e">
        <f>IF(AND(テーブル1[[#This Row],[設定項目]]&lt;設定!$D$10,テーブル1[[#This Row],[設定項目]]&gt;=設定!$D$9),テーブル1[[#This Row],[val_J]],NA())</f>
        <v>#N/A</v>
      </c>
      <c r="AB923" s="11" t="e">
        <f>IF(AND(テーブル1[[#This Row],[設定項目]]&lt;設定!$D$10,テーブル1[[#This Row],[設定項目]]&gt;=設定!$D$9),テーブル1[[#This Row],[val_K]],NA())</f>
        <v>#N/A</v>
      </c>
      <c r="AC923" s="11" t="e">
        <f>IF(AND(テーブル1[[#This Row],[設定項目]]&lt;設定!$F$8,テーブル1[[#This Row],[設定項目]]&lt;&gt;""),テーブル1[[#This Row],[val_J]],NA())</f>
        <v>#N/A</v>
      </c>
      <c r="AD923" s="11" t="e">
        <f>IF(AND(テーブル1[[#This Row],[設定項目]]&lt;設定!$F$8,テーブル1[[#This Row],[設定項目]]&lt;&gt;""),テーブル1[[#This Row],[val_K]],NA())</f>
        <v>#N/A</v>
      </c>
      <c r="AE923" s="11">
        <f>IF(AND('グラフ(cCa-P)'!$I$11="ON",テーブル1[[#This Row],[ラベル表示]]=TRUE),テーブル1[[#This Row],[名前]],"")</f>
        <v>0</v>
      </c>
      <c r="AF923" s="11">
        <f>IF(AND('グラフ(PTH-cCa,P)'!$I$31="ON",テーブル1[[#This Row],[ラベル表示]]=TRUE),テーブル1[[#This Row],[名前]],"")</f>
        <v>0</v>
      </c>
      <c r="AG923" s="11">
        <f>IF(AND('グラフ(PTH-cCa,P)'!$Y$31="ON",テーブル1[[#This Row],[ラベル表示]]=TRUE),テーブル1[[#This Row],[名前]],"")</f>
        <v>0</v>
      </c>
      <c r="AH923" s="76">
        <f t="shared" si="29"/>
        <v>0</v>
      </c>
    </row>
    <row r="924" spans="2:34" ht="20.399999999999999" customHeight="1" x14ac:dyDescent="0.45">
      <c r="B924" s="129" t="b">
        <v>1</v>
      </c>
      <c r="C924" s="88">
        <f t="shared" si="28"/>
        <v>920</v>
      </c>
      <c r="D924" s="144"/>
      <c r="E924" s="8"/>
      <c r="F924" s="8"/>
      <c r="G924" s="8"/>
      <c r="H924" s="8"/>
      <c r="I924" s="8"/>
      <c r="J924" s="8"/>
      <c r="K924" s="136" t="str">
        <f>テーブル1[[#This Row],[cCa(mg/dL) '[自動計算']_グラフ表示用]]</f>
        <v/>
      </c>
      <c r="L924" s="8"/>
      <c r="M924" s="8"/>
      <c r="N924" s="59"/>
      <c r="O92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4" s="130" t="e">
        <f>IF(AND(テーブル1[[#This Row],[cCa(mg/dL) '[自動計算']_グラフ表示用]]&lt;&gt;"",テーブル1[[#This Row],[ラベル表示]]=TRUE),テーブル1[[#This Row],[cCa(mg/dL) '[自動計算']_グラフ表示用]],NA())</f>
        <v>#N/A</v>
      </c>
      <c r="Q924" s="130" t="e">
        <f>IF(AND(テーブル1[[#This Row],[P(mg/dL)]]&lt;&gt;"",テーブル1[[#This Row],[ラベル表示]]=TRUE),テーブル1[[#This Row],[P(mg/dL)]],NA())</f>
        <v>#N/A</v>
      </c>
      <c r="R924" s="130" t="e">
        <f>IF(AND(テーブル1[[#This Row],[設定項目]]&lt;&gt;"",テーブル1[[#This Row],[ラベル表示]]=TRUE),テーブル1[[#This Row],[設定項目]],NA())</f>
        <v>#N/A</v>
      </c>
      <c r="S924" s="58" t="e">
        <f>IF(テーブル1[[#This Row],[設定項目]]&gt;=設定!$D$13,テーブル1[[#This Row],[val_J]],NA())</f>
        <v>#N/A</v>
      </c>
      <c r="T924" s="11" t="e">
        <f>IF(テーブル1[[#This Row],[設定項目]]&gt;=設定!$D$13,テーブル1[[#This Row],[val_K]],NA())</f>
        <v>#N/A</v>
      </c>
      <c r="U924" s="11" t="e">
        <f>IF(AND(テーブル1[[#This Row],[設定項目]]&lt;設定!$D$13,テーブル1[[#This Row],[設定項目]]&gt;=設定!$D$12),テーブル1[[#This Row],[val_J]],NA())</f>
        <v>#N/A</v>
      </c>
      <c r="V924" s="11" t="e">
        <f>IF(AND(テーブル1[[#This Row],[設定項目]]&lt;設定!$D$13,テーブル1[[#This Row],[設定項目]]&gt;=設定!$D$12),テーブル1[[#This Row],[val_K]],NA())</f>
        <v>#N/A</v>
      </c>
      <c r="W924" s="11" t="e">
        <f>IF(AND(テーブル1[[#This Row],[設定項目]]&lt;設定!$D$12,テーブル1[[#This Row],[設定項目]]&gt;=設定!$D$11),テーブル1[[#This Row],[val_J]],NA())</f>
        <v>#N/A</v>
      </c>
      <c r="X924" s="11" t="e">
        <f>IF(AND(テーブル1[[#This Row],[設定項目]]&lt;設定!$D$12,テーブル1[[#This Row],[設定項目]]&gt;=設定!$D$11),テーブル1[[#This Row],[val_K]],NA())</f>
        <v>#N/A</v>
      </c>
      <c r="Y924" s="11" t="e">
        <f>IF(AND(テーブル1[[#This Row],[設定項目]]&lt;設定!$D$11,テーブル1[[#This Row],[設定項目]]&gt;=設定!$D$10),テーブル1[[#This Row],[val_J]],NA())</f>
        <v>#N/A</v>
      </c>
      <c r="Z924" s="11" t="e">
        <f>IF(AND(テーブル1[[#This Row],[設定項目]]&lt;設定!$D$11,テーブル1[[#This Row],[設定項目]]&gt;=設定!$D$10),テーブル1[[#This Row],[val_K]],NA())</f>
        <v>#N/A</v>
      </c>
      <c r="AA924" s="11" t="e">
        <f>IF(AND(テーブル1[[#This Row],[設定項目]]&lt;設定!$D$10,テーブル1[[#This Row],[設定項目]]&gt;=設定!$D$9),テーブル1[[#This Row],[val_J]],NA())</f>
        <v>#N/A</v>
      </c>
      <c r="AB924" s="11" t="e">
        <f>IF(AND(テーブル1[[#This Row],[設定項目]]&lt;設定!$D$10,テーブル1[[#This Row],[設定項目]]&gt;=設定!$D$9),テーブル1[[#This Row],[val_K]],NA())</f>
        <v>#N/A</v>
      </c>
      <c r="AC924" s="11" t="e">
        <f>IF(AND(テーブル1[[#This Row],[設定項目]]&lt;設定!$F$8,テーブル1[[#This Row],[設定項目]]&lt;&gt;""),テーブル1[[#This Row],[val_J]],NA())</f>
        <v>#N/A</v>
      </c>
      <c r="AD924" s="11" t="e">
        <f>IF(AND(テーブル1[[#This Row],[設定項目]]&lt;設定!$F$8,テーブル1[[#This Row],[設定項目]]&lt;&gt;""),テーブル1[[#This Row],[val_K]],NA())</f>
        <v>#N/A</v>
      </c>
      <c r="AE924" s="11">
        <f>IF(AND('グラフ(cCa-P)'!$I$11="ON",テーブル1[[#This Row],[ラベル表示]]=TRUE),テーブル1[[#This Row],[名前]],"")</f>
        <v>0</v>
      </c>
      <c r="AF924" s="11">
        <f>IF(AND('グラフ(PTH-cCa,P)'!$I$31="ON",テーブル1[[#This Row],[ラベル表示]]=TRUE),テーブル1[[#This Row],[名前]],"")</f>
        <v>0</v>
      </c>
      <c r="AG924" s="11">
        <f>IF(AND('グラフ(PTH-cCa,P)'!$Y$31="ON",テーブル1[[#This Row],[ラベル表示]]=TRUE),テーブル1[[#This Row],[名前]],"")</f>
        <v>0</v>
      </c>
      <c r="AH924" s="76">
        <f t="shared" si="29"/>
        <v>0</v>
      </c>
    </row>
    <row r="925" spans="2:34" ht="20.399999999999999" customHeight="1" x14ac:dyDescent="0.45">
      <c r="B925" s="129" t="b">
        <v>1</v>
      </c>
      <c r="C925" s="88">
        <f t="shared" si="28"/>
        <v>921</v>
      </c>
      <c r="D925" s="144"/>
      <c r="E925" s="8"/>
      <c r="F925" s="8"/>
      <c r="G925" s="8"/>
      <c r="H925" s="8"/>
      <c r="I925" s="8"/>
      <c r="J925" s="8"/>
      <c r="K925" s="136" t="str">
        <f>テーブル1[[#This Row],[cCa(mg/dL) '[自動計算']_グラフ表示用]]</f>
        <v/>
      </c>
      <c r="L925" s="8"/>
      <c r="M925" s="8"/>
      <c r="N925" s="59"/>
      <c r="O92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5" s="130" t="e">
        <f>IF(AND(テーブル1[[#This Row],[cCa(mg/dL) '[自動計算']_グラフ表示用]]&lt;&gt;"",テーブル1[[#This Row],[ラベル表示]]=TRUE),テーブル1[[#This Row],[cCa(mg/dL) '[自動計算']_グラフ表示用]],NA())</f>
        <v>#N/A</v>
      </c>
      <c r="Q925" s="130" t="e">
        <f>IF(AND(テーブル1[[#This Row],[P(mg/dL)]]&lt;&gt;"",テーブル1[[#This Row],[ラベル表示]]=TRUE),テーブル1[[#This Row],[P(mg/dL)]],NA())</f>
        <v>#N/A</v>
      </c>
      <c r="R925" s="130" t="e">
        <f>IF(AND(テーブル1[[#This Row],[設定項目]]&lt;&gt;"",テーブル1[[#This Row],[ラベル表示]]=TRUE),テーブル1[[#This Row],[設定項目]],NA())</f>
        <v>#N/A</v>
      </c>
      <c r="S925" s="58" t="e">
        <f>IF(テーブル1[[#This Row],[設定項目]]&gt;=設定!$D$13,テーブル1[[#This Row],[val_J]],NA())</f>
        <v>#N/A</v>
      </c>
      <c r="T925" s="11" t="e">
        <f>IF(テーブル1[[#This Row],[設定項目]]&gt;=設定!$D$13,テーブル1[[#This Row],[val_K]],NA())</f>
        <v>#N/A</v>
      </c>
      <c r="U925" s="11" t="e">
        <f>IF(AND(テーブル1[[#This Row],[設定項目]]&lt;設定!$D$13,テーブル1[[#This Row],[設定項目]]&gt;=設定!$D$12),テーブル1[[#This Row],[val_J]],NA())</f>
        <v>#N/A</v>
      </c>
      <c r="V925" s="11" t="e">
        <f>IF(AND(テーブル1[[#This Row],[設定項目]]&lt;設定!$D$13,テーブル1[[#This Row],[設定項目]]&gt;=設定!$D$12),テーブル1[[#This Row],[val_K]],NA())</f>
        <v>#N/A</v>
      </c>
      <c r="W925" s="11" t="e">
        <f>IF(AND(テーブル1[[#This Row],[設定項目]]&lt;設定!$D$12,テーブル1[[#This Row],[設定項目]]&gt;=設定!$D$11),テーブル1[[#This Row],[val_J]],NA())</f>
        <v>#N/A</v>
      </c>
      <c r="X925" s="11" t="e">
        <f>IF(AND(テーブル1[[#This Row],[設定項目]]&lt;設定!$D$12,テーブル1[[#This Row],[設定項目]]&gt;=設定!$D$11),テーブル1[[#This Row],[val_K]],NA())</f>
        <v>#N/A</v>
      </c>
      <c r="Y925" s="11" t="e">
        <f>IF(AND(テーブル1[[#This Row],[設定項目]]&lt;設定!$D$11,テーブル1[[#This Row],[設定項目]]&gt;=設定!$D$10),テーブル1[[#This Row],[val_J]],NA())</f>
        <v>#N/A</v>
      </c>
      <c r="Z925" s="11" t="e">
        <f>IF(AND(テーブル1[[#This Row],[設定項目]]&lt;設定!$D$11,テーブル1[[#This Row],[設定項目]]&gt;=設定!$D$10),テーブル1[[#This Row],[val_K]],NA())</f>
        <v>#N/A</v>
      </c>
      <c r="AA925" s="11" t="e">
        <f>IF(AND(テーブル1[[#This Row],[設定項目]]&lt;設定!$D$10,テーブル1[[#This Row],[設定項目]]&gt;=設定!$D$9),テーブル1[[#This Row],[val_J]],NA())</f>
        <v>#N/A</v>
      </c>
      <c r="AB925" s="11" t="e">
        <f>IF(AND(テーブル1[[#This Row],[設定項目]]&lt;設定!$D$10,テーブル1[[#This Row],[設定項目]]&gt;=設定!$D$9),テーブル1[[#This Row],[val_K]],NA())</f>
        <v>#N/A</v>
      </c>
      <c r="AC925" s="11" t="e">
        <f>IF(AND(テーブル1[[#This Row],[設定項目]]&lt;設定!$F$8,テーブル1[[#This Row],[設定項目]]&lt;&gt;""),テーブル1[[#This Row],[val_J]],NA())</f>
        <v>#N/A</v>
      </c>
      <c r="AD925" s="11" t="e">
        <f>IF(AND(テーブル1[[#This Row],[設定項目]]&lt;設定!$F$8,テーブル1[[#This Row],[設定項目]]&lt;&gt;""),テーブル1[[#This Row],[val_K]],NA())</f>
        <v>#N/A</v>
      </c>
      <c r="AE925" s="11">
        <f>IF(AND('グラフ(cCa-P)'!$I$11="ON",テーブル1[[#This Row],[ラベル表示]]=TRUE),テーブル1[[#This Row],[名前]],"")</f>
        <v>0</v>
      </c>
      <c r="AF925" s="11">
        <f>IF(AND('グラフ(PTH-cCa,P)'!$I$31="ON",テーブル1[[#This Row],[ラベル表示]]=TRUE),テーブル1[[#This Row],[名前]],"")</f>
        <v>0</v>
      </c>
      <c r="AG925" s="11">
        <f>IF(AND('グラフ(PTH-cCa,P)'!$Y$31="ON",テーブル1[[#This Row],[ラベル表示]]=TRUE),テーブル1[[#This Row],[名前]],"")</f>
        <v>0</v>
      </c>
      <c r="AH925" s="76">
        <f t="shared" si="29"/>
        <v>0</v>
      </c>
    </row>
    <row r="926" spans="2:34" ht="20.399999999999999" customHeight="1" x14ac:dyDescent="0.45">
      <c r="B926" s="129" t="b">
        <v>1</v>
      </c>
      <c r="C926" s="88">
        <f t="shared" si="28"/>
        <v>922</v>
      </c>
      <c r="D926" s="144"/>
      <c r="E926" s="8"/>
      <c r="F926" s="8"/>
      <c r="G926" s="8"/>
      <c r="H926" s="8"/>
      <c r="I926" s="8"/>
      <c r="J926" s="8"/>
      <c r="K926" s="136" t="str">
        <f>テーブル1[[#This Row],[cCa(mg/dL) '[自動計算']_グラフ表示用]]</f>
        <v/>
      </c>
      <c r="L926" s="8"/>
      <c r="M926" s="8"/>
      <c r="N926" s="59"/>
      <c r="O92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6" s="130" t="e">
        <f>IF(AND(テーブル1[[#This Row],[cCa(mg/dL) '[自動計算']_グラフ表示用]]&lt;&gt;"",テーブル1[[#This Row],[ラベル表示]]=TRUE),テーブル1[[#This Row],[cCa(mg/dL) '[自動計算']_グラフ表示用]],NA())</f>
        <v>#N/A</v>
      </c>
      <c r="Q926" s="130" t="e">
        <f>IF(AND(テーブル1[[#This Row],[P(mg/dL)]]&lt;&gt;"",テーブル1[[#This Row],[ラベル表示]]=TRUE),テーブル1[[#This Row],[P(mg/dL)]],NA())</f>
        <v>#N/A</v>
      </c>
      <c r="R926" s="130" t="e">
        <f>IF(AND(テーブル1[[#This Row],[設定項目]]&lt;&gt;"",テーブル1[[#This Row],[ラベル表示]]=TRUE),テーブル1[[#This Row],[設定項目]],NA())</f>
        <v>#N/A</v>
      </c>
      <c r="S926" s="58" t="e">
        <f>IF(テーブル1[[#This Row],[設定項目]]&gt;=設定!$D$13,テーブル1[[#This Row],[val_J]],NA())</f>
        <v>#N/A</v>
      </c>
      <c r="T926" s="11" t="e">
        <f>IF(テーブル1[[#This Row],[設定項目]]&gt;=設定!$D$13,テーブル1[[#This Row],[val_K]],NA())</f>
        <v>#N/A</v>
      </c>
      <c r="U926" s="11" t="e">
        <f>IF(AND(テーブル1[[#This Row],[設定項目]]&lt;設定!$D$13,テーブル1[[#This Row],[設定項目]]&gt;=設定!$D$12),テーブル1[[#This Row],[val_J]],NA())</f>
        <v>#N/A</v>
      </c>
      <c r="V926" s="11" t="e">
        <f>IF(AND(テーブル1[[#This Row],[設定項目]]&lt;設定!$D$13,テーブル1[[#This Row],[設定項目]]&gt;=設定!$D$12),テーブル1[[#This Row],[val_K]],NA())</f>
        <v>#N/A</v>
      </c>
      <c r="W926" s="11" t="e">
        <f>IF(AND(テーブル1[[#This Row],[設定項目]]&lt;設定!$D$12,テーブル1[[#This Row],[設定項目]]&gt;=設定!$D$11),テーブル1[[#This Row],[val_J]],NA())</f>
        <v>#N/A</v>
      </c>
      <c r="X926" s="11" t="e">
        <f>IF(AND(テーブル1[[#This Row],[設定項目]]&lt;設定!$D$12,テーブル1[[#This Row],[設定項目]]&gt;=設定!$D$11),テーブル1[[#This Row],[val_K]],NA())</f>
        <v>#N/A</v>
      </c>
      <c r="Y926" s="11" t="e">
        <f>IF(AND(テーブル1[[#This Row],[設定項目]]&lt;設定!$D$11,テーブル1[[#This Row],[設定項目]]&gt;=設定!$D$10),テーブル1[[#This Row],[val_J]],NA())</f>
        <v>#N/A</v>
      </c>
      <c r="Z926" s="11" t="e">
        <f>IF(AND(テーブル1[[#This Row],[設定項目]]&lt;設定!$D$11,テーブル1[[#This Row],[設定項目]]&gt;=設定!$D$10),テーブル1[[#This Row],[val_K]],NA())</f>
        <v>#N/A</v>
      </c>
      <c r="AA926" s="11" t="e">
        <f>IF(AND(テーブル1[[#This Row],[設定項目]]&lt;設定!$D$10,テーブル1[[#This Row],[設定項目]]&gt;=設定!$D$9),テーブル1[[#This Row],[val_J]],NA())</f>
        <v>#N/A</v>
      </c>
      <c r="AB926" s="11" t="e">
        <f>IF(AND(テーブル1[[#This Row],[設定項目]]&lt;設定!$D$10,テーブル1[[#This Row],[設定項目]]&gt;=設定!$D$9),テーブル1[[#This Row],[val_K]],NA())</f>
        <v>#N/A</v>
      </c>
      <c r="AC926" s="11" t="e">
        <f>IF(AND(テーブル1[[#This Row],[設定項目]]&lt;設定!$F$8,テーブル1[[#This Row],[設定項目]]&lt;&gt;""),テーブル1[[#This Row],[val_J]],NA())</f>
        <v>#N/A</v>
      </c>
      <c r="AD926" s="11" t="e">
        <f>IF(AND(テーブル1[[#This Row],[設定項目]]&lt;設定!$F$8,テーブル1[[#This Row],[設定項目]]&lt;&gt;""),テーブル1[[#This Row],[val_K]],NA())</f>
        <v>#N/A</v>
      </c>
      <c r="AE926" s="11">
        <f>IF(AND('グラフ(cCa-P)'!$I$11="ON",テーブル1[[#This Row],[ラベル表示]]=TRUE),テーブル1[[#This Row],[名前]],"")</f>
        <v>0</v>
      </c>
      <c r="AF926" s="11">
        <f>IF(AND('グラフ(PTH-cCa,P)'!$I$31="ON",テーブル1[[#This Row],[ラベル表示]]=TRUE),テーブル1[[#This Row],[名前]],"")</f>
        <v>0</v>
      </c>
      <c r="AG926" s="11">
        <f>IF(AND('グラフ(PTH-cCa,P)'!$Y$31="ON",テーブル1[[#This Row],[ラベル表示]]=TRUE),テーブル1[[#This Row],[名前]],"")</f>
        <v>0</v>
      </c>
      <c r="AH926" s="76">
        <f t="shared" si="29"/>
        <v>0</v>
      </c>
    </row>
    <row r="927" spans="2:34" ht="20.399999999999999" customHeight="1" x14ac:dyDescent="0.45">
      <c r="B927" s="129" t="b">
        <v>1</v>
      </c>
      <c r="C927" s="88">
        <f t="shared" si="28"/>
        <v>923</v>
      </c>
      <c r="D927" s="144"/>
      <c r="E927" s="8"/>
      <c r="F927" s="8"/>
      <c r="G927" s="8"/>
      <c r="H927" s="8"/>
      <c r="I927" s="8"/>
      <c r="J927" s="8"/>
      <c r="K927" s="136" t="str">
        <f>テーブル1[[#This Row],[cCa(mg/dL) '[自動計算']_グラフ表示用]]</f>
        <v/>
      </c>
      <c r="L927" s="8"/>
      <c r="M927" s="8"/>
      <c r="N927" s="59"/>
      <c r="O92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7" s="130" t="e">
        <f>IF(AND(テーブル1[[#This Row],[cCa(mg/dL) '[自動計算']_グラフ表示用]]&lt;&gt;"",テーブル1[[#This Row],[ラベル表示]]=TRUE),テーブル1[[#This Row],[cCa(mg/dL) '[自動計算']_グラフ表示用]],NA())</f>
        <v>#N/A</v>
      </c>
      <c r="Q927" s="130" t="e">
        <f>IF(AND(テーブル1[[#This Row],[P(mg/dL)]]&lt;&gt;"",テーブル1[[#This Row],[ラベル表示]]=TRUE),テーブル1[[#This Row],[P(mg/dL)]],NA())</f>
        <v>#N/A</v>
      </c>
      <c r="R927" s="130" t="e">
        <f>IF(AND(テーブル1[[#This Row],[設定項目]]&lt;&gt;"",テーブル1[[#This Row],[ラベル表示]]=TRUE),テーブル1[[#This Row],[設定項目]],NA())</f>
        <v>#N/A</v>
      </c>
      <c r="S927" s="58" t="e">
        <f>IF(テーブル1[[#This Row],[設定項目]]&gt;=設定!$D$13,テーブル1[[#This Row],[val_J]],NA())</f>
        <v>#N/A</v>
      </c>
      <c r="T927" s="11" t="e">
        <f>IF(テーブル1[[#This Row],[設定項目]]&gt;=設定!$D$13,テーブル1[[#This Row],[val_K]],NA())</f>
        <v>#N/A</v>
      </c>
      <c r="U927" s="11" t="e">
        <f>IF(AND(テーブル1[[#This Row],[設定項目]]&lt;設定!$D$13,テーブル1[[#This Row],[設定項目]]&gt;=設定!$D$12),テーブル1[[#This Row],[val_J]],NA())</f>
        <v>#N/A</v>
      </c>
      <c r="V927" s="11" t="e">
        <f>IF(AND(テーブル1[[#This Row],[設定項目]]&lt;設定!$D$13,テーブル1[[#This Row],[設定項目]]&gt;=設定!$D$12),テーブル1[[#This Row],[val_K]],NA())</f>
        <v>#N/A</v>
      </c>
      <c r="W927" s="11" t="e">
        <f>IF(AND(テーブル1[[#This Row],[設定項目]]&lt;設定!$D$12,テーブル1[[#This Row],[設定項目]]&gt;=設定!$D$11),テーブル1[[#This Row],[val_J]],NA())</f>
        <v>#N/A</v>
      </c>
      <c r="X927" s="11" t="e">
        <f>IF(AND(テーブル1[[#This Row],[設定項目]]&lt;設定!$D$12,テーブル1[[#This Row],[設定項目]]&gt;=設定!$D$11),テーブル1[[#This Row],[val_K]],NA())</f>
        <v>#N/A</v>
      </c>
      <c r="Y927" s="11" t="e">
        <f>IF(AND(テーブル1[[#This Row],[設定項目]]&lt;設定!$D$11,テーブル1[[#This Row],[設定項目]]&gt;=設定!$D$10),テーブル1[[#This Row],[val_J]],NA())</f>
        <v>#N/A</v>
      </c>
      <c r="Z927" s="11" t="e">
        <f>IF(AND(テーブル1[[#This Row],[設定項目]]&lt;設定!$D$11,テーブル1[[#This Row],[設定項目]]&gt;=設定!$D$10),テーブル1[[#This Row],[val_K]],NA())</f>
        <v>#N/A</v>
      </c>
      <c r="AA927" s="11" t="e">
        <f>IF(AND(テーブル1[[#This Row],[設定項目]]&lt;設定!$D$10,テーブル1[[#This Row],[設定項目]]&gt;=設定!$D$9),テーブル1[[#This Row],[val_J]],NA())</f>
        <v>#N/A</v>
      </c>
      <c r="AB927" s="11" t="e">
        <f>IF(AND(テーブル1[[#This Row],[設定項目]]&lt;設定!$D$10,テーブル1[[#This Row],[設定項目]]&gt;=設定!$D$9),テーブル1[[#This Row],[val_K]],NA())</f>
        <v>#N/A</v>
      </c>
      <c r="AC927" s="11" t="e">
        <f>IF(AND(テーブル1[[#This Row],[設定項目]]&lt;設定!$F$8,テーブル1[[#This Row],[設定項目]]&lt;&gt;""),テーブル1[[#This Row],[val_J]],NA())</f>
        <v>#N/A</v>
      </c>
      <c r="AD927" s="11" t="e">
        <f>IF(AND(テーブル1[[#This Row],[設定項目]]&lt;設定!$F$8,テーブル1[[#This Row],[設定項目]]&lt;&gt;""),テーブル1[[#This Row],[val_K]],NA())</f>
        <v>#N/A</v>
      </c>
      <c r="AE927" s="11">
        <f>IF(AND('グラフ(cCa-P)'!$I$11="ON",テーブル1[[#This Row],[ラベル表示]]=TRUE),テーブル1[[#This Row],[名前]],"")</f>
        <v>0</v>
      </c>
      <c r="AF927" s="11">
        <f>IF(AND('グラフ(PTH-cCa,P)'!$I$31="ON",テーブル1[[#This Row],[ラベル表示]]=TRUE),テーブル1[[#This Row],[名前]],"")</f>
        <v>0</v>
      </c>
      <c r="AG927" s="11">
        <f>IF(AND('グラフ(PTH-cCa,P)'!$Y$31="ON",テーブル1[[#This Row],[ラベル表示]]=TRUE),テーブル1[[#This Row],[名前]],"")</f>
        <v>0</v>
      </c>
      <c r="AH927" s="76">
        <f t="shared" si="29"/>
        <v>0</v>
      </c>
    </row>
    <row r="928" spans="2:34" ht="20.399999999999999" customHeight="1" x14ac:dyDescent="0.45">
      <c r="B928" s="129" t="b">
        <v>1</v>
      </c>
      <c r="C928" s="88">
        <f t="shared" si="28"/>
        <v>924</v>
      </c>
      <c r="D928" s="144"/>
      <c r="E928" s="8"/>
      <c r="F928" s="8"/>
      <c r="G928" s="8"/>
      <c r="H928" s="8"/>
      <c r="I928" s="8"/>
      <c r="J928" s="8"/>
      <c r="K928" s="136" t="str">
        <f>テーブル1[[#This Row],[cCa(mg/dL) '[自動計算']_グラフ表示用]]</f>
        <v/>
      </c>
      <c r="L928" s="8"/>
      <c r="M928" s="8"/>
      <c r="N928" s="59"/>
      <c r="O92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8" s="130" t="e">
        <f>IF(AND(テーブル1[[#This Row],[cCa(mg/dL) '[自動計算']_グラフ表示用]]&lt;&gt;"",テーブル1[[#This Row],[ラベル表示]]=TRUE),テーブル1[[#This Row],[cCa(mg/dL) '[自動計算']_グラフ表示用]],NA())</f>
        <v>#N/A</v>
      </c>
      <c r="Q928" s="130" t="e">
        <f>IF(AND(テーブル1[[#This Row],[P(mg/dL)]]&lt;&gt;"",テーブル1[[#This Row],[ラベル表示]]=TRUE),テーブル1[[#This Row],[P(mg/dL)]],NA())</f>
        <v>#N/A</v>
      </c>
      <c r="R928" s="130" t="e">
        <f>IF(AND(テーブル1[[#This Row],[設定項目]]&lt;&gt;"",テーブル1[[#This Row],[ラベル表示]]=TRUE),テーブル1[[#This Row],[設定項目]],NA())</f>
        <v>#N/A</v>
      </c>
      <c r="S928" s="58" t="e">
        <f>IF(テーブル1[[#This Row],[設定項目]]&gt;=設定!$D$13,テーブル1[[#This Row],[val_J]],NA())</f>
        <v>#N/A</v>
      </c>
      <c r="T928" s="11" t="e">
        <f>IF(テーブル1[[#This Row],[設定項目]]&gt;=設定!$D$13,テーブル1[[#This Row],[val_K]],NA())</f>
        <v>#N/A</v>
      </c>
      <c r="U928" s="11" t="e">
        <f>IF(AND(テーブル1[[#This Row],[設定項目]]&lt;設定!$D$13,テーブル1[[#This Row],[設定項目]]&gt;=設定!$D$12),テーブル1[[#This Row],[val_J]],NA())</f>
        <v>#N/A</v>
      </c>
      <c r="V928" s="11" t="e">
        <f>IF(AND(テーブル1[[#This Row],[設定項目]]&lt;設定!$D$13,テーブル1[[#This Row],[設定項目]]&gt;=設定!$D$12),テーブル1[[#This Row],[val_K]],NA())</f>
        <v>#N/A</v>
      </c>
      <c r="W928" s="11" t="e">
        <f>IF(AND(テーブル1[[#This Row],[設定項目]]&lt;設定!$D$12,テーブル1[[#This Row],[設定項目]]&gt;=設定!$D$11),テーブル1[[#This Row],[val_J]],NA())</f>
        <v>#N/A</v>
      </c>
      <c r="X928" s="11" t="e">
        <f>IF(AND(テーブル1[[#This Row],[設定項目]]&lt;設定!$D$12,テーブル1[[#This Row],[設定項目]]&gt;=設定!$D$11),テーブル1[[#This Row],[val_K]],NA())</f>
        <v>#N/A</v>
      </c>
      <c r="Y928" s="11" t="e">
        <f>IF(AND(テーブル1[[#This Row],[設定項目]]&lt;設定!$D$11,テーブル1[[#This Row],[設定項目]]&gt;=設定!$D$10),テーブル1[[#This Row],[val_J]],NA())</f>
        <v>#N/A</v>
      </c>
      <c r="Z928" s="11" t="e">
        <f>IF(AND(テーブル1[[#This Row],[設定項目]]&lt;設定!$D$11,テーブル1[[#This Row],[設定項目]]&gt;=設定!$D$10),テーブル1[[#This Row],[val_K]],NA())</f>
        <v>#N/A</v>
      </c>
      <c r="AA928" s="11" t="e">
        <f>IF(AND(テーブル1[[#This Row],[設定項目]]&lt;設定!$D$10,テーブル1[[#This Row],[設定項目]]&gt;=設定!$D$9),テーブル1[[#This Row],[val_J]],NA())</f>
        <v>#N/A</v>
      </c>
      <c r="AB928" s="11" t="e">
        <f>IF(AND(テーブル1[[#This Row],[設定項目]]&lt;設定!$D$10,テーブル1[[#This Row],[設定項目]]&gt;=設定!$D$9),テーブル1[[#This Row],[val_K]],NA())</f>
        <v>#N/A</v>
      </c>
      <c r="AC928" s="11" t="e">
        <f>IF(AND(テーブル1[[#This Row],[設定項目]]&lt;設定!$F$8,テーブル1[[#This Row],[設定項目]]&lt;&gt;""),テーブル1[[#This Row],[val_J]],NA())</f>
        <v>#N/A</v>
      </c>
      <c r="AD928" s="11" t="e">
        <f>IF(AND(テーブル1[[#This Row],[設定項目]]&lt;設定!$F$8,テーブル1[[#This Row],[設定項目]]&lt;&gt;""),テーブル1[[#This Row],[val_K]],NA())</f>
        <v>#N/A</v>
      </c>
      <c r="AE928" s="11">
        <f>IF(AND('グラフ(cCa-P)'!$I$11="ON",テーブル1[[#This Row],[ラベル表示]]=TRUE),テーブル1[[#This Row],[名前]],"")</f>
        <v>0</v>
      </c>
      <c r="AF928" s="11">
        <f>IF(AND('グラフ(PTH-cCa,P)'!$I$31="ON",テーブル1[[#This Row],[ラベル表示]]=TRUE),テーブル1[[#This Row],[名前]],"")</f>
        <v>0</v>
      </c>
      <c r="AG928" s="11">
        <f>IF(AND('グラフ(PTH-cCa,P)'!$Y$31="ON",テーブル1[[#This Row],[ラベル表示]]=TRUE),テーブル1[[#This Row],[名前]],"")</f>
        <v>0</v>
      </c>
      <c r="AH928" s="76">
        <f t="shared" si="29"/>
        <v>0</v>
      </c>
    </row>
    <row r="929" spans="2:34" ht="20.399999999999999" customHeight="1" x14ac:dyDescent="0.45">
      <c r="B929" s="129" t="b">
        <v>1</v>
      </c>
      <c r="C929" s="88">
        <f t="shared" si="28"/>
        <v>925</v>
      </c>
      <c r="D929" s="144"/>
      <c r="E929" s="8"/>
      <c r="F929" s="8"/>
      <c r="G929" s="8"/>
      <c r="H929" s="8"/>
      <c r="I929" s="8"/>
      <c r="J929" s="8"/>
      <c r="K929" s="136" t="str">
        <f>テーブル1[[#This Row],[cCa(mg/dL) '[自動計算']_グラフ表示用]]</f>
        <v/>
      </c>
      <c r="L929" s="8"/>
      <c r="M929" s="8"/>
      <c r="N929" s="59"/>
      <c r="O92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29" s="130" t="e">
        <f>IF(AND(テーブル1[[#This Row],[cCa(mg/dL) '[自動計算']_グラフ表示用]]&lt;&gt;"",テーブル1[[#This Row],[ラベル表示]]=TRUE),テーブル1[[#This Row],[cCa(mg/dL) '[自動計算']_グラフ表示用]],NA())</f>
        <v>#N/A</v>
      </c>
      <c r="Q929" s="130" t="e">
        <f>IF(AND(テーブル1[[#This Row],[P(mg/dL)]]&lt;&gt;"",テーブル1[[#This Row],[ラベル表示]]=TRUE),テーブル1[[#This Row],[P(mg/dL)]],NA())</f>
        <v>#N/A</v>
      </c>
      <c r="R929" s="130" t="e">
        <f>IF(AND(テーブル1[[#This Row],[設定項目]]&lt;&gt;"",テーブル1[[#This Row],[ラベル表示]]=TRUE),テーブル1[[#This Row],[設定項目]],NA())</f>
        <v>#N/A</v>
      </c>
      <c r="S929" s="58" t="e">
        <f>IF(テーブル1[[#This Row],[設定項目]]&gt;=設定!$D$13,テーブル1[[#This Row],[val_J]],NA())</f>
        <v>#N/A</v>
      </c>
      <c r="T929" s="11" t="e">
        <f>IF(テーブル1[[#This Row],[設定項目]]&gt;=設定!$D$13,テーブル1[[#This Row],[val_K]],NA())</f>
        <v>#N/A</v>
      </c>
      <c r="U929" s="11" t="e">
        <f>IF(AND(テーブル1[[#This Row],[設定項目]]&lt;設定!$D$13,テーブル1[[#This Row],[設定項目]]&gt;=設定!$D$12),テーブル1[[#This Row],[val_J]],NA())</f>
        <v>#N/A</v>
      </c>
      <c r="V929" s="11" t="e">
        <f>IF(AND(テーブル1[[#This Row],[設定項目]]&lt;設定!$D$13,テーブル1[[#This Row],[設定項目]]&gt;=設定!$D$12),テーブル1[[#This Row],[val_K]],NA())</f>
        <v>#N/A</v>
      </c>
      <c r="W929" s="11" t="e">
        <f>IF(AND(テーブル1[[#This Row],[設定項目]]&lt;設定!$D$12,テーブル1[[#This Row],[設定項目]]&gt;=設定!$D$11),テーブル1[[#This Row],[val_J]],NA())</f>
        <v>#N/A</v>
      </c>
      <c r="X929" s="11" t="e">
        <f>IF(AND(テーブル1[[#This Row],[設定項目]]&lt;設定!$D$12,テーブル1[[#This Row],[設定項目]]&gt;=設定!$D$11),テーブル1[[#This Row],[val_K]],NA())</f>
        <v>#N/A</v>
      </c>
      <c r="Y929" s="11" t="e">
        <f>IF(AND(テーブル1[[#This Row],[設定項目]]&lt;設定!$D$11,テーブル1[[#This Row],[設定項目]]&gt;=設定!$D$10),テーブル1[[#This Row],[val_J]],NA())</f>
        <v>#N/A</v>
      </c>
      <c r="Z929" s="11" t="e">
        <f>IF(AND(テーブル1[[#This Row],[設定項目]]&lt;設定!$D$11,テーブル1[[#This Row],[設定項目]]&gt;=設定!$D$10),テーブル1[[#This Row],[val_K]],NA())</f>
        <v>#N/A</v>
      </c>
      <c r="AA929" s="11" t="e">
        <f>IF(AND(テーブル1[[#This Row],[設定項目]]&lt;設定!$D$10,テーブル1[[#This Row],[設定項目]]&gt;=設定!$D$9),テーブル1[[#This Row],[val_J]],NA())</f>
        <v>#N/A</v>
      </c>
      <c r="AB929" s="11" t="e">
        <f>IF(AND(テーブル1[[#This Row],[設定項目]]&lt;設定!$D$10,テーブル1[[#This Row],[設定項目]]&gt;=設定!$D$9),テーブル1[[#This Row],[val_K]],NA())</f>
        <v>#N/A</v>
      </c>
      <c r="AC929" s="11" t="e">
        <f>IF(AND(テーブル1[[#This Row],[設定項目]]&lt;設定!$F$8,テーブル1[[#This Row],[設定項目]]&lt;&gt;""),テーブル1[[#This Row],[val_J]],NA())</f>
        <v>#N/A</v>
      </c>
      <c r="AD929" s="11" t="e">
        <f>IF(AND(テーブル1[[#This Row],[設定項目]]&lt;設定!$F$8,テーブル1[[#This Row],[設定項目]]&lt;&gt;""),テーブル1[[#This Row],[val_K]],NA())</f>
        <v>#N/A</v>
      </c>
      <c r="AE929" s="11">
        <f>IF(AND('グラフ(cCa-P)'!$I$11="ON",テーブル1[[#This Row],[ラベル表示]]=TRUE),テーブル1[[#This Row],[名前]],"")</f>
        <v>0</v>
      </c>
      <c r="AF929" s="11">
        <f>IF(AND('グラフ(PTH-cCa,P)'!$I$31="ON",テーブル1[[#This Row],[ラベル表示]]=TRUE),テーブル1[[#This Row],[名前]],"")</f>
        <v>0</v>
      </c>
      <c r="AG929" s="11">
        <f>IF(AND('グラフ(PTH-cCa,P)'!$Y$31="ON",テーブル1[[#This Row],[ラベル表示]]=TRUE),テーブル1[[#This Row],[名前]],"")</f>
        <v>0</v>
      </c>
      <c r="AH929" s="76">
        <f t="shared" si="29"/>
        <v>0</v>
      </c>
    </row>
    <row r="930" spans="2:34" ht="20.399999999999999" customHeight="1" x14ac:dyDescent="0.45">
      <c r="B930" s="129" t="b">
        <v>1</v>
      </c>
      <c r="C930" s="88">
        <f t="shared" si="28"/>
        <v>926</v>
      </c>
      <c r="D930" s="144"/>
      <c r="E930" s="8"/>
      <c r="F930" s="8"/>
      <c r="G930" s="8"/>
      <c r="H930" s="8"/>
      <c r="I930" s="8"/>
      <c r="J930" s="8"/>
      <c r="K930" s="136" t="str">
        <f>テーブル1[[#This Row],[cCa(mg/dL) '[自動計算']_グラフ表示用]]</f>
        <v/>
      </c>
      <c r="L930" s="8"/>
      <c r="M930" s="8"/>
      <c r="N930" s="59"/>
      <c r="O93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0" s="130" t="e">
        <f>IF(AND(テーブル1[[#This Row],[cCa(mg/dL) '[自動計算']_グラフ表示用]]&lt;&gt;"",テーブル1[[#This Row],[ラベル表示]]=TRUE),テーブル1[[#This Row],[cCa(mg/dL) '[自動計算']_グラフ表示用]],NA())</f>
        <v>#N/A</v>
      </c>
      <c r="Q930" s="130" t="e">
        <f>IF(AND(テーブル1[[#This Row],[P(mg/dL)]]&lt;&gt;"",テーブル1[[#This Row],[ラベル表示]]=TRUE),テーブル1[[#This Row],[P(mg/dL)]],NA())</f>
        <v>#N/A</v>
      </c>
      <c r="R930" s="130" t="e">
        <f>IF(AND(テーブル1[[#This Row],[設定項目]]&lt;&gt;"",テーブル1[[#This Row],[ラベル表示]]=TRUE),テーブル1[[#This Row],[設定項目]],NA())</f>
        <v>#N/A</v>
      </c>
      <c r="S930" s="58" t="e">
        <f>IF(テーブル1[[#This Row],[設定項目]]&gt;=設定!$D$13,テーブル1[[#This Row],[val_J]],NA())</f>
        <v>#N/A</v>
      </c>
      <c r="T930" s="11" t="e">
        <f>IF(テーブル1[[#This Row],[設定項目]]&gt;=設定!$D$13,テーブル1[[#This Row],[val_K]],NA())</f>
        <v>#N/A</v>
      </c>
      <c r="U930" s="11" t="e">
        <f>IF(AND(テーブル1[[#This Row],[設定項目]]&lt;設定!$D$13,テーブル1[[#This Row],[設定項目]]&gt;=設定!$D$12),テーブル1[[#This Row],[val_J]],NA())</f>
        <v>#N/A</v>
      </c>
      <c r="V930" s="11" t="e">
        <f>IF(AND(テーブル1[[#This Row],[設定項目]]&lt;設定!$D$13,テーブル1[[#This Row],[設定項目]]&gt;=設定!$D$12),テーブル1[[#This Row],[val_K]],NA())</f>
        <v>#N/A</v>
      </c>
      <c r="W930" s="11" t="e">
        <f>IF(AND(テーブル1[[#This Row],[設定項目]]&lt;設定!$D$12,テーブル1[[#This Row],[設定項目]]&gt;=設定!$D$11),テーブル1[[#This Row],[val_J]],NA())</f>
        <v>#N/A</v>
      </c>
      <c r="X930" s="11" t="e">
        <f>IF(AND(テーブル1[[#This Row],[設定項目]]&lt;設定!$D$12,テーブル1[[#This Row],[設定項目]]&gt;=設定!$D$11),テーブル1[[#This Row],[val_K]],NA())</f>
        <v>#N/A</v>
      </c>
      <c r="Y930" s="11" t="e">
        <f>IF(AND(テーブル1[[#This Row],[設定項目]]&lt;設定!$D$11,テーブル1[[#This Row],[設定項目]]&gt;=設定!$D$10),テーブル1[[#This Row],[val_J]],NA())</f>
        <v>#N/A</v>
      </c>
      <c r="Z930" s="11" t="e">
        <f>IF(AND(テーブル1[[#This Row],[設定項目]]&lt;設定!$D$11,テーブル1[[#This Row],[設定項目]]&gt;=設定!$D$10),テーブル1[[#This Row],[val_K]],NA())</f>
        <v>#N/A</v>
      </c>
      <c r="AA930" s="11" t="e">
        <f>IF(AND(テーブル1[[#This Row],[設定項目]]&lt;設定!$D$10,テーブル1[[#This Row],[設定項目]]&gt;=設定!$D$9),テーブル1[[#This Row],[val_J]],NA())</f>
        <v>#N/A</v>
      </c>
      <c r="AB930" s="11" t="e">
        <f>IF(AND(テーブル1[[#This Row],[設定項目]]&lt;設定!$D$10,テーブル1[[#This Row],[設定項目]]&gt;=設定!$D$9),テーブル1[[#This Row],[val_K]],NA())</f>
        <v>#N/A</v>
      </c>
      <c r="AC930" s="11" t="e">
        <f>IF(AND(テーブル1[[#This Row],[設定項目]]&lt;設定!$F$8,テーブル1[[#This Row],[設定項目]]&lt;&gt;""),テーブル1[[#This Row],[val_J]],NA())</f>
        <v>#N/A</v>
      </c>
      <c r="AD930" s="11" t="e">
        <f>IF(AND(テーブル1[[#This Row],[設定項目]]&lt;設定!$F$8,テーブル1[[#This Row],[設定項目]]&lt;&gt;""),テーブル1[[#This Row],[val_K]],NA())</f>
        <v>#N/A</v>
      </c>
      <c r="AE930" s="11">
        <f>IF(AND('グラフ(cCa-P)'!$I$11="ON",テーブル1[[#This Row],[ラベル表示]]=TRUE),テーブル1[[#This Row],[名前]],"")</f>
        <v>0</v>
      </c>
      <c r="AF930" s="11">
        <f>IF(AND('グラフ(PTH-cCa,P)'!$I$31="ON",テーブル1[[#This Row],[ラベル表示]]=TRUE),テーブル1[[#This Row],[名前]],"")</f>
        <v>0</v>
      </c>
      <c r="AG930" s="11">
        <f>IF(AND('グラフ(PTH-cCa,P)'!$Y$31="ON",テーブル1[[#This Row],[ラベル表示]]=TRUE),テーブル1[[#This Row],[名前]],"")</f>
        <v>0</v>
      </c>
      <c r="AH930" s="76">
        <f t="shared" si="29"/>
        <v>0</v>
      </c>
    </row>
    <row r="931" spans="2:34" ht="20.399999999999999" customHeight="1" x14ac:dyDescent="0.45">
      <c r="B931" s="129" t="b">
        <v>1</v>
      </c>
      <c r="C931" s="88">
        <f t="shared" si="28"/>
        <v>927</v>
      </c>
      <c r="D931" s="144"/>
      <c r="E931" s="8"/>
      <c r="F931" s="8"/>
      <c r="G931" s="8"/>
      <c r="H931" s="8"/>
      <c r="I931" s="8"/>
      <c r="J931" s="8"/>
      <c r="K931" s="136" t="str">
        <f>テーブル1[[#This Row],[cCa(mg/dL) '[自動計算']_グラフ表示用]]</f>
        <v/>
      </c>
      <c r="L931" s="8"/>
      <c r="M931" s="8"/>
      <c r="N931" s="59"/>
      <c r="O93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1" s="130" t="e">
        <f>IF(AND(テーブル1[[#This Row],[cCa(mg/dL) '[自動計算']_グラフ表示用]]&lt;&gt;"",テーブル1[[#This Row],[ラベル表示]]=TRUE),テーブル1[[#This Row],[cCa(mg/dL) '[自動計算']_グラフ表示用]],NA())</f>
        <v>#N/A</v>
      </c>
      <c r="Q931" s="130" t="e">
        <f>IF(AND(テーブル1[[#This Row],[P(mg/dL)]]&lt;&gt;"",テーブル1[[#This Row],[ラベル表示]]=TRUE),テーブル1[[#This Row],[P(mg/dL)]],NA())</f>
        <v>#N/A</v>
      </c>
      <c r="R931" s="130" t="e">
        <f>IF(AND(テーブル1[[#This Row],[設定項目]]&lt;&gt;"",テーブル1[[#This Row],[ラベル表示]]=TRUE),テーブル1[[#This Row],[設定項目]],NA())</f>
        <v>#N/A</v>
      </c>
      <c r="S931" s="58" t="e">
        <f>IF(テーブル1[[#This Row],[設定項目]]&gt;=設定!$D$13,テーブル1[[#This Row],[val_J]],NA())</f>
        <v>#N/A</v>
      </c>
      <c r="T931" s="11" t="e">
        <f>IF(テーブル1[[#This Row],[設定項目]]&gt;=設定!$D$13,テーブル1[[#This Row],[val_K]],NA())</f>
        <v>#N/A</v>
      </c>
      <c r="U931" s="11" t="e">
        <f>IF(AND(テーブル1[[#This Row],[設定項目]]&lt;設定!$D$13,テーブル1[[#This Row],[設定項目]]&gt;=設定!$D$12),テーブル1[[#This Row],[val_J]],NA())</f>
        <v>#N/A</v>
      </c>
      <c r="V931" s="11" t="e">
        <f>IF(AND(テーブル1[[#This Row],[設定項目]]&lt;設定!$D$13,テーブル1[[#This Row],[設定項目]]&gt;=設定!$D$12),テーブル1[[#This Row],[val_K]],NA())</f>
        <v>#N/A</v>
      </c>
      <c r="W931" s="11" t="e">
        <f>IF(AND(テーブル1[[#This Row],[設定項目]]&lt;設定!$D$12,テーブル1[[#This Row],[設定項目]]&gt;=設定!$D$11),テーブル1[[#This Row],[val_J]],NA())</f>
        <v>#N/A</v>
      </c>
      <c r="X931" s="11" t="e">
        <f>IF(AND(テーブル1[[#This Row],[設定項目]]&lt;設定!$D$12,テーブル1[[#This Row],[設定項目]]&gt;=設定!$D$11),テーブル1[[#This Row],[val_K]],NA())</f>
        <v>#N/A</v>
      </c>
      <c r="Y931" s="11" t="e">
        <f>IF(AND(テーブル1[[#This Row],[設定項目]]&lt;設定!$D$11,テーブル1[[#This Row],[設定項目]]&gt;=設定!$D$10),テーブル1[[#This Row],[val_J]],NA())</f>
        <v>#N/A</v>
      </c>
      <c r="Z931" s="11" t="e">
        <f>IF(AND(テーブル1[[#This Row],[設定項目]]&lt;設定!$D$11,テーブル1[[#This Row],[設定項目]]&gt;=設定!$D$10),テーブル1[[#This Row],[val_K]],NA())</f>
        <v>#N/A</v>
      </c>
      <c r="AA931" s="11" t="e">
        <f>IF(AND(テーブル1[[#This Row],[設定項目]]&lt;設定!$D$10,テーブル1[[#This Row],[設定項目]]&gt;=設定!$D$9),テーブル1[[#This Row],[val_J]],NA())</f>
        <v>#N/A</v>
      </c>
      <c r="AB931" s="11" t="e">
        <f>IF(AND(テーブル1[[#This Row],[設定項目]]&lt;設定!$D$10,テーブル1[[#This Row],[設定項目]]&gt;=設定!$D$9),テーブル1[[#This Row],[val_K]],NA())</f>
        <v>#N/A</v>
      </c>
      <c r="AC931" s="11" t="e">
        <f>IF(AND(テーブル1[[#This Row],[設定項目]]&lt;設定!$F$8,テーブル1[[#This Row],[設定項目]]&lt;&gt;""),テーブル1[[#This Row],[val_J]],NA())</f>
        <v>#N/A</v>
      </c>
      <c r="AD931" s="11" t="e">
        <f>IF(AND(テーブル1[[#This Row],[設定項目]]&lt;設定!$F$8,テーブル1[[#This Row],[設定項目]]&lt;&gt;""),テーブル1[[#This Row],[val_K]],NA())</f>
        <v>#N/A</v>
      </c>
      <c r="AE931" s="11">
        <f>IF(AND('グラフ(cCa-P)'!$I$11="ON",テーブル1[[#This Row],[ラベル表示]]=TRUE),テーブル1[[#This Row],[名前]],"")</f>
        <v>0</v>
      </c>
      <c r="AF931" s="11">
        <f>IF(AND('グラフ(PTH-cCa,P)'!$I$31="ON",テーブル1[[#This Row],[ラベル表示]]=TRUE),テーブル1[[#This Row],[名前]],"")</f>
        <v>0</v>
      </c>
      <c r="AG931" s="11">
        <f>IF(AND('グラフ(PTH-cCa,P)'!$Y$31="ON",テーブル1[[#This Row],[ラベル表示]]=TRUE),テーブル1[[#This Row],[名前]],"")</f>
        <v>0</v>
      </c>
      <c r="AH931" s="76">
        <f t="shared" si="29"/>
        <v>0</v>
      </c>
    </row>
    <row r="932" spans="2:34" ht="20.399999999999999" customHeight="1" x14ac:dyDescent="0.45">
      <c r="B932" s="129" t="b">
        <v>1</v>
      </c>
      <c r="C932" s="88">
        <f t="shared" si="28"/>
        <v>928</v>
      </c>
      <c r="D932" s="144"/>
      <c r="E932" s="8"/>
      <c r="F932" s="8"/>
      <c r="G932" s="8"/>
      <c r="H932" s="8"/>
      <c r="I932" s="8"/>
      <c r="J932" s="8"/>
      <c r="K932" s="136" t="str">
        <f>テーブル1[[#This Row],[cCa(mg/dL) '[自動計算']_グラフ表示用]]</f>
        <v/>
      </c>
      <c r="L932" s="8"/>
      <c r="M932" s="8"/>
      <c r="N932" s="59"/>
      <c r="O93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2" s="130" t="e">
        <f>IF(AND(テーブル1[[#This Row],[cCa(mg/dL) '[自動計算']_グラフ表示用]]&lt;&gt;"",テーブル1[[#This Row],[ラベル表示]]=TRUE),テーブル1[[#This Row],[cCa(mg/dL) '[自動計算']_グラフ表示用]],NA())</f>
        <v>#N/A</v>
      </c>
      <c r="Q932" s="130" t="e">
        <f>IF(AND(テーブル1[[#This Row],[P(mg/dL)]]&lt;&gt;"",テーブル1[[#This Row],[ラベル表示]]=TRUE),テーブル1[[#This Row],[P(mg/dL)]],NA())</f>
        <v>#N/A</v>
      </c>
      <c r="R932" s="130" t="e">
        <f>IF(AND(テーブル1[[#This Row],[設定項目]]&lt;&gt;"",テーブル1[[#This Row],[ラベル表示]]=TRUE),テーブル1[[#This Row],[設定項目]],NA())</f>
        <v>#N/A</v>
      </c>
      <c r="S932" s="58" t="e">
        <f>IF(テーブル1[[#This Row],[設定項目]]&gt;=設定!$D$13,テーブル1[[#This Row],[val_J]],NA())</f>
        <v>#N/A</v>
      </c>
      <c r="T932" s="11" t="e">
        <f>IF(テーブル1[[#This Row],[設定項目]]&gt;=設定!$D$13,テーブル1[[#This Row],[val_K]],NA())</f>
        <v>#N/A</v>
      </c>
      <c r="U932" s="11" t="e">
        <f>IF(AND(テーブル1[[#This Row],[設定項目]]&lt;設定!$D$13,テーブル1[[#This Row],[設定項目]]&gt;=設定!$D$12),テーブル1[[#This Row],[val_J]],NA())</f>
        <v>#N/A</v>
      </c>
      <c r="V932" s="11" t="e">
        <f>IF(AND(テーブル1[[#This Row],[設定項目]]&lt;設定!$D$13,テーブル1[[#This Row],[設定項目]]&gt;=設定!$D$12),テーブル1[[#This Row],[val_K]],NA())</f>
        <v>#N/A</v>
      </c>
      <c r="W932" s="11" t="e">
        <f>IF(AND(テーブル1[[#This Row],[設定項目]]&lt;設定!$D$12,テーブル1[[#This Row],[設定項目]]&gt;=設定!$D$11),テーブル1[[#This Row],[val_J]],NA())</f>
        <v>#N/A</v>
      </c>
      <c r="X932" s="11" t="e">
        <f>IF(AND(テーブル1[[#This Row],[設定項目]]&lt;設定!$D$12,テーブル1[[#This Row],[設定項目]]&gt;=設定!$D$11),テーブル1[[#This Row],[val_K]],NA())</f>
        <v>#N/A</v>
      </c>
      <c r="Y932" s="11" t="e">
        <f>IF(AND(テーブル1[[#This Row],[設定項目]]&lt;設定!$D$11,テーブル1[[#This Row],[設定項目]]&gt;=設定!$D$10),テーブル1[[#This Row],[val_J]],NA())</f>
        <v>#N/A</v>
      </c>
      <c r="Z932" s="11" t="e">
        <f>IF(AND(テーブル1[[#This Row],[設定項目]]&lt;設定!$D$11,テーブル1[[#This Row],[設定項目]]&gt;=設定!$D$10),テーブル1[[#This Row],[val_K]],NA())</f>
        <v>#N/A</v>
      </c>
      <c r="AA932" s="11" t="e">
        <f>IF(AND(テーブル1[[#This Row],[設定項目]]&lt;設定!$D$10,テーブル1[[#This Row],[設定項目]]&gt;=設定!$D$9),テーブル1[[#This Row],[val_J]],NA())</f>
        <v>#N/A</v>
      </c>
      <c r="AB932" s="11" t="e">
        <f>IF(AND(テーブル1[[#This Row],[設定項目]]&lt;設定!$D$10,テーブル1[[#This Row],[設定項目]]&gt;=設定!$D$9),テーブル1[[#This Row],[val_K]],NA())</f>
        <v>#N/A</v>
      </c>
      <c r="AC932" s="11" t="e">
        <f>IF(AND(テーブル1[[#This Row],[設定項目]]&lt;設定!$F$8,テーブル1[[#This Row],[設定項目]]&lt;&gt;""),テーブル1[[#This Row],[val_J]],NA())</f>
        <v>#N/A</v>
      </c>
      <c r="AD932" s="11" t="e">
        <f>IF(AND(テーブル1[[#This Row],[設定項目]]&lt;設定!$F$8,テーブル1[[#This Row],[設定項目]]&lt;&gt;""),テーブル1[[#This Row],[val_K]],NA())</f>
        <v>#N/A</v>
      </c>
      <c r="AE932" s="11">
        <f>IF(AND('グラフ(cCa-P)'!$I$11="ON",テーブル1[[#This Row],[ラベル表示]]=TRUE),テーブル1[[#This Row],[名前]],"")</f>
        <v>0</v>
      </c>
      <c r="AF932" s="11">
        <f>IF(AND('グラフ(PTH-cCa,P)'!$I$31="ON",テーブル1[[#This Row],[ラベル表示]]=TRUE),テーブル1[[#This Row],[名前]],"")</f>
        <v>0</v>
      </c>
      <c r="AG932" s="11">
        <f>IF(AND('グラフ(PTH-cCa,P)'!$Y$31="ON",テーブル1[[#This Row],[ラベル表示]]=TRUE),テーブル1[[#This Row],[名前]],"")</f>
        <v>0</v>
      </c>
      <c r="AH932" s="76">
        <f t="shared" si="29"/>
        <v>0</v>
      </c>
    </row>
    <row r="933" spans="2:34" ht="20.399999999999999" customHeight="1" x14ac:dyDescent="0.45">
      <c r="B933" s="129" t="b">
        <v>1</v>
      </c>
      <c r="C933" s="88">
        <f t="shared" si="28"/>
        <v>929</v>
      </c>
      <c r="D933" s="144"/>
      <c r="E933" s="8"/>
      <c r="F933" s="8"/>
      <c r="G933" s="8"/>
      <c r="H933" s="8"/>
      <c r="I933" s="8"/>
      <c r="J933" s="8"/>
      <c r="K933" s="136" t="str">
        <f>テーブル1[[#This Row],[cCa(mg/dL) '[自動計算']_グラフ表示用]]</f>
        <v/>
      </c>
      <c r="L933" s="8"/>
      <c r="M933" s="8"/>
      <c r="N933" s="59"/>
      <c r="O93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3" s="130" t="e">
        <f>IF(AND(テーブル1[[#This Row],[cCa(mg/dL) '[自動計算']_グラフ表示用]]&lt;&gt;"",テーブル1[[#This Row],[ラベル表示]]=TRUE),テーブル1[[#This Row],[cCa(mg/dL) '[自動計算']_グラフ表示用]],NA())</f>
        <v>#N/A</v>
      </c>
      <c r="Q933" s="130" t="e">
        <f>IF(AND(テーブル1[[#This Row],[P(mg/dL)]]&lt;&gt;"",テーブル1[[#This Row],[ラベル表示]]=TRUE),テーブル1[[#This Row],[P(mg/dL)]],NA())</f>
        <v>#N/A</v>
      </c>
      <c r="R933" s="130" t="e">
        <f>IF(AND(テーブル1[[#This Row],[設定項目]]&lt;&gt;"",テーブル1[[#This Row],[ラベル表示]]=TRUE),テーブル1[[#This Row],[設定項目]],NA())</f>
        <v>#N/A</v>
      </c>
      <c r="S933" s="58" t="e">
        <f>IF(テーブル1[[#This Row],[設定項目]]&gt;=設定!$D$13,テーブル1[[#This Row],[val_J]],NA())</f>
        <v>#N/A</v>
      </c>
      <c r="T933" s="11" t="e">
        <f>IF(テーブル1[[#This Row],[設定項目]]&gt;=設定!$D$13,テーブル1[[#This Row],[val_K]],NA())</f>
        <v>#N/A</v>
      </c>
      <c r="U933" s="11" t="e">
        <f>IF(AND(テーブル1[[#This Row],[設定項目]]&lt;設定!$D$13,テーブル1[[#This Row],[設定項目]]&gt;=設定!$D$12),テーブル1[[#This Row],[val_J]],NA())</f>
        <v>#N/A</v>
      </c>
      <c r="V933" s="11" t="e">
        <f>IF(AND(テーブル1[[#This Row],[設定項目]]&lt;設定!$D$13,テーブル1[[#This Row],[設定項目]]&gt;=設定!$D$12),テーブル1[[#This Row],[val_K]],NA())</f>
        <v>#N/A</v>
      </c>
      <c r="W933" s="11" t="e">
        <f>IF(AND(テーブル1[[#This Row],[設定項目]]&lt;設定!$D$12,テーブル1[[#This Row],[設定項目]]&gt;=設定!$D$11),テーブル1[[#This Row],[val_J]],NA())</f>
        <v>#N/A</v>
      </c>
      <c r="X933" s="11" t="e">
        <f>IF(AND(テーブル1[[#This Row],[設定項目]]&lt;設定!$D$12,テーブル1[[#This Row],[設定項目]]&gt;=設定!$D$11),テーブル1[[#This Row],[val_K]],NA())</f>
        <v>#N/A</v>
      </c>
      <c r="Y933" s="11" t="e">
        <f>IF(AND(テーブル1[[#This Row],[設定項目]]&lt;設定!$D$11,テーブル1[[#This Row],[設定項目]]&gt;=設定!$D$10),テーブル1[[#This Row],[val_J]],NA())</f>
        <v>#N/A</v>
      </c>
      <c r="Z933" s="11" t="e">
        <f>IF(AND(テーブル1[[#This Row],[設定項目]]&lt;設定!$D$11,テーブル1[[#This Row],[設定項目]]&gt;=設定!$D$10),テーブル1[[#This Row],[val_K]],NA())</f>
        <v>#N/A</v>
      </c>
      <c r="AA933" s="11" t="e">
        <f>IF(AND(テーブル1[[#This Row],[設定項目]]&lt;設定!$D$10,テーブル1[[#This Row],[設定項目]]&gt;=設定!$D$9),テーブル1[[#This Row],[val_J]],NA())</f>
        <v>#N/A</v>
      </c>
      <c r="AB933" s="11" t="e">
        <f>IF(AND(テーブル1[[#This Row],[設定項目]]&lt;設定!$D$10,テーブル1[[#This Row],[設定項目]]&gt;=設定!$D$9),テーブル1[[#This Row],[val_K]],NA())</f>
        <v>#N/A</v>
      </c>
      <c r="AC933" s="11" t="e">
        <f>IF(AND(テーブル1[[#This Row],[設定項目]]&lt;設定!$F$8,テーブル1[[#This Row],[設定項目]]&lt;&gt;""),テーブル1[[#This Row],[val_J]],NA())</f>
        <v>#N/A</v>
      </c>
      <c r="AD933" s="11" t="e">
        <f>IF(AND(テーブル1[[#This Row],[設定項目]]&lt;設定!$F$8,テーブル1[[#This Row],[設定項目]]&lt;&gt;""),テーブル1[[#This Row],[val_K]],NA())</f>
        <v>#N/A</v>
      </c>
      <c r="AE933" s="11">
        <f>IF(AND('グラフ(cCa-P)'!$I$11="ON",テーブル1[[#This Row],[ラベル表示]]=TRUE),テーブル1[[#This Row],[名前]],"")</f>
        <v>0</v>
      </c>
      <c r="AF933" s="11">
        <f>IF(AND('グラフ(PTH-cCa,P)'!$I$31="ON",テーブル1[[#This Row],[ラベル表示]]=TRUE),テーブル1[[#This Row],[名前]],"")</f>
        <v>0</v>
      </c>
      <c r="AG933" s="11">
        <f>IF(AND('グラフ(PTH-cCa,P)'!$Y$31="ON",テーブル1[[#This Row],[ラベル表示]]=TRUE),テーブル1[[#This Row],[名前]],"")</f>
        <v>0</v>
      </c>
      <c r="AH933" s="76">
        <f t="shared" si="29"/>
        <v>0</v>
      </c>
    </row>
    <row r="934" spans="2:34" ht="20.399999999999999" customHeight="1" x14ac:dyDescent="0.45">
      <c r="B934" s="129" t="b">
        <v>1</v>
      </c>
      <c r="C934" s="88">
        <f t="shared" si="28"/>
        <v>930</v>
      </c>
      <c r="D934" s="144"/>
      <c r="E934" s="8"/>
      <c r="F934" s="8"/>
      <c r="G934" s="8"/>
      <c r="H934" s="8"/>
      <c r="I934" s="8"/>
      <c r="J934" s="8"/>
      <c r="K934" s="136" t="str">
        <f>テーブル1[[#This Row],[cCa(mg/dL) '[自動計算']_グラフ表示用]]</f>
        <v/>
      </c>
      <c r="L934" s="8"/>
      <c r="M934" s="8"/>
      <c r="N934" s="59"/>
      <c r="O93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4" s="130" t="e">
        <f>IF(AND(テーブル1[[#This Row],[cCa(mg/dL) '[自動計算']_グラフ表示用]]&lt;&gt;"",テーブル1[[#This Row],[ラベル表示]]=TRUE),テーブル1[[#This Row],[cCa(mg/dL) '[自動計算']_グラフ表示用]],NA())</f>
        <v>#N/A</v>
      </c>
      <c r="Q934" s="130" t="e">
        <f>IF(AND(テーブル1[[#This Row],[P(mg/dL)]]&lt;&gt;"",テーブル1[[#This Row],[ラベル表示]]=TRUE),テーブル1[[#This Row],[P(mg/dL)]],NA())</f>
        <v>#N/A</v>
      </c>
      <c r="R934" s="130" t="e">
        <f>IF(AND(テーブル1[[#This Row],[設定項目]]&lt;&gt;"",テーブル1[[#This Row],[ラベル表示]]=TRUE),テーブル1[[#This Row],[設定項目]],NA())</f>
        <v>#N/A</v>
      </c>
      <c r="S934" s="58" t="e">
        <f>IF(テーブル1[[#This Row],[設定項目]]&gt;=設定!$D$13,テーブル1[[#This Row],[val_J]],NA())</f>
        <v>#N/A</v>
      </c>
      <c r="T934" s="11" t="e">
        <f>IF(テーブル1[[#This Row],[設定項目]]&gt;=設定!$D$13,テーブル1[[#This Row],[val_K]],NA())</f>
        <v>#N/A</v>
      </c>
      <c r="U934" s="11" t="e">
        <f>IF(AND(テーブル1[[#This Row],[設定項目]]&lt;設定!$D$13,テーブル1[[#This Row],[設定項目]]&gt;=設定!$D$12),テーブル1[[#This Row],[val_J]],NA())</f>
        <v>#N/A</v>
      </c>
      <c r="V934" s="11" t="e">
        <f>IF(AND(テーブル1[[#This Row],[設定項目]]&lt;設定!$D$13,テーブル1[[#This Row],[設定項目]]&gt;=設定!$D$12),テーブル1[[#This Row],[val_K]],NA())</f>
        <v>#N/A</v>
      </c>
      <c r="W934" s="11" t="e">
        <f>IF(AND(テーブル1[[#This Row],[設定項目]]&lt;設定!$D$12,テーブル1[[#This Row],[設定項目]]&gt;=設定!$D$11),テーブル1[[#This Row],[val_J]],NA())</f>
        <v>#N/A</v>
      </c>
      <c r="X934" s="11" t="e">
        <f>IF(AND(テーブル1[[#This Row],[設定項目]]&lt;設定!$D$12,テーブル1[[#This Row],[設定項目]]&gt;=設定!$D$11),テーブル1[[#This Row],[val_K]],NA())</f>
        <v>#N/A</v>
      </c>
      <c r="Y934" s="11" t="e">
        <f>IF(AND(テーブル1[[#This Row],[設定項目]]&lt;設定!$D$11,テーブル1[[#This Row],[設定項目]]&gt;=設定!$D$10),テーブル1[[#This Row],[val_J]],NA())</f>
        <v>#N/A</v>
      </c>
      <c r="Z934" s="11" t="e">
        <f>IF(AND(テーブル1[[#This Row],[設定項目]]&lt;設定!$D$11,テーブル1[[#This Row],[設定項目]]&gt;=設定!$D$10),テーブル1[[#This Row],[val_K]],NA())</f>
        <v>#N/A</v>
      </c>
      <c r="AA934" s="11" t="e">
        <f>IF(AND(テーブル1[[#This Row],[設定項目]]&lt;設定!$D$10,テーブル1[[#This Row],[設定項目]]&gt;=設定!$D$9),テーブル1[[#This Row],[val_J]],NA())</f>
        <v>#N/A</v>
      </c>
      <c r="AB934" s="11" t="e">
        <f>IF(AND(テーブル1[[#This Row],[設定項目]]&lt;設定!$D$10,テーブル1[[#This Row],[設定項目]]&gt;=設定!$D$9),テーブル1[[#This Row],[val_K]],NA())</f>
        <v>#N/A</v>
      </c>
      <c r="AC934" s="11" t="e">
        <f>IF(AND(テーブル1[[#This Row],[設定項目]]&lt;設定!$F$8,テーブル1[[#This Row],[設定項目]]&lt;&gt;""),テーブル1[[#This Row],[val_J]],NA())</f>
        <v>#N/A</v>
      </c>
      <c r="AD934" s="11" t="e">
        <f>IF(AND(テーブル1[[#This Row],[設定項目]]&lt;設定!$F$8,テーブル1[[#This Row],[設定項目]]&lt;&gt;""),テーブル1[[#This Row],[val_K]],NA())</f>
        <v>#N/A</v>
      </c>
      <c r="AE934" s="11">
        <f>IF(AND('グラフ(cCa-P)'!$I$11="ON",テーブル1[[#This Row],[ラベル表示]]=TRUE),テーブル1[[#This Row],[名前]],"")</f>
        <v>0</v>
      </c>
      <c r="AF934" s="11">
        <f>IF(AND('グラフ(PTH-cCa,P)'!$I$31="ON",テーブル1[[#This Row],[ラベル表示]]=TRUE),テーブル1[[#This Row],[名前]],"")</f>
        <v>0</v>
      </c>
      <c r="AG934" s="11">
        <f>IF(AND('グラフ(PTH-cCa,P)'!$Y$31="ON",テーブル1[[#This Row],[ラベル表示]]=TRUE),テーブル1[[#This Row],[名前]],"")</f>
        <v>0</v>
      </c>
      <c r="AH934" s="76">
        <f t="shared" si="29"/>
        <v>0</v>
      </c>
    </row>
    <row r="935" spans="2:34" ht="20.399999999999999" customHeight="1" x14ac:dyDescent="0.45">
      <c r="B935" s="129" t="b">
        <v>1</v>
      </c>
      <c r="C935" s="88">
        <f t="shared" si="28"/>
        <v>931</v>
      </c>
      <c r="D935" s="144"/>
      <c r="E935" s="8"/>
      <c r="F935" s="8"/>
      <c r="G935" s="8"/>
      <c r="H935" s="8"/>
      <c r="I935" s="8"/>
      <c r="J935" s="8"/>
      <c r="K935" s="136" t="str">
        <f>テーブル1[[#This Row],[cCa(mg/dL) '[自動計算']_グラフ表示用]]</f>
        <v/>
      </c>
      <c r="L935" s="8"/>
      <c r="M935" s="8"/>
      <c r="N935" s="59"/>
      <c r="O93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5" s="130" t="e">
        <f>IF(AND(テーブル1[[#This Row],[cCa(mg/dL) '[自動計算']_グラフ表示用]]&lt;&gt;"",テーブル1[[#This Row],[ラベル表示]]=TRUE),テーブル1[[#This Row],[cCa(mg/dL) '[自動計算']_グラフ表示用]],NA())</f>
        <v>#N/A</v>
      </c>
      <c r="Q935" s="130" t="e">
        <f>IF(AND(テーブル1[[#This Row],[P(mg/dL)]]&lt;&gt;"",テーブル1[[#This Row],[ラベル表示]]=TRUE),テーブル1[[#This Row],[P(mg/dL)]],NA())</f>
        <v>#N/A</v>
      </c>
      <c r="R935" s="130" t="e">
        <f>IF(AND(テーブル1[[#This Row],[設定項目]]&lt;&gt;"",テーブル1[[#This Row],[ラベル表示]]=TRUE),テーブル1[[#This Row],[設定項目]],NA())</f>
        <v>#N/A</v>
      </c>
      <c r="S935" s="58" t="e">
        <f>IF(テーブル1[[#This Row],[設定項目]]&gt;=設定!$D$13,テーブル1[[#This Row],[val_J]],NA())</f>
        <v>#N/A</v>
      </c>
      <c r="T935" s="11" t="e">
        <f>IF(テーブル1[[#This Row],[設定項目]]&gt;=設定!$D$13,テーブル1[[#This Row],[val_K]],NA())</f>
        <v>#N/A</v>
      </c>
      <c r="U935" s="11" t="e">
        <f>IF(AND(テーブル1[[#This Row],[設定項目]]&lt;設定!$D$13,テーブル1[[#This Row],[設定項目]]&gt;=設定!$D$12),テーブル1[[#This Row],[val_J]],NA())</f>
        <v>#N/A</v>
      </c>
      <c r="V935" s="11" t="e">
        <f>IF(AND(テーブル1[[#This Row],[設定項目]]&lt;設定!$D$13,テーブル1[[#This Row],[設定項目]]&gt;=設定!$D$12),テーブル1[[#This Row],[val_K]],NA())</f>
        <v>#N/A</v>
      </c>
      <c r="W935" s="11" t="e">
        <f>IF(AND(テーブル1[[#This Row],[設定項目]]&lt;設定!$D$12,テーブル1[[#This Row],[設定項目]]&gt;=設定!$D$11),テーブル1[[#This Row],[val_J]],NA())</f>
        <v>#N/A</v>
      </c>
      <c r="X935" s="11" t="e">
        <f>IF(AND(テーブル1[[#This Row],[設定項目]]&lt;設定!$D$12,テーブル1[[#This Row],[設定項目]]&gt;=設定!$D$11),テーブル1[[#This Row],[val_K]],NA())</f>
        <v>#N/A</v>
      </c>
      <c r="Y935" s="11" t="e">
        <f>IF(AND(テーブル1[[#This Row],[設定項目]]&lt;設定!$D$11,テーブル1[[#This Row],[設定項目]]&gt;=設定!$D$10),テーブル1[[#This Row],[val_J]],NA())</f>
        <v>#N/A</v>
      </c>
      <c r="Z935" s="11" t="e">
        <f>IF(AND(テーブル1[[#This Row],[設定項目]]&lt;設定!$D$11,テーブル1[[#This Row],[設定項目]]&gt;=設定!$D$10),テーブル1[[#This Row],[val_K]],NA())</f>
        <v>#N/A</v>
      </c>
      <c r="AA935" s="11" t="e">
        <f>IF(AND(テーブル1[[#This Row],[設定項目]]&lt;設定!$D$10,テーブル1[[#This Row],[設定項目]]&gt;=設定!$D$9),テーブル1[[#This Row],[val_J]],NA())</f>
        <v>#N/A</v>
      </c>
      <c r="AB935" s="11" t="e">
        <f>IF(AND(テーブル1[[#This Row],[設定項目]]&lt;設定!$D$10,テーブル1[[#This Row],[設定項目]]&gt;=設定!$D$9),テーブル1[[#This Row],[val_K]],NA())</f>
        <v>#N/A</v>
      </c>
      <c r="AC935" s="11" t="e">
        <f>IF(AND(テーブル1[[#This Row],[設定項目]]&lt;設定!$F$8,テーブル1[[#This Row],[設定項目]]&lt;&gt;""),テーブル1[[#This Row],[val_J]],NA())</f>
        <v>#N/A</v>
      </c>
      <c r="AD935" s="11" t="e">
        <f>IF(AND(テーブル1[[#This Row],[設定項目]]&lt;設定!$F$8,テーブル1[[#This Row],[設定項目]]&lt;&gt;""),テーブル1[[#This Row],[val_K]],NA())</f>
        <v>#N/A</v>
      </c>
      <c r="AE935" s="11">
        <f>IF(AND('グラフ(cCa-P)'!$I$11="ON",テーブル1[[#This Row],[ラベル表示]]=TRUE),テーブル1[[#This Row],[名前]],"")</f>
        <v>0</v>
      </c>
      <c r="AF935" s="11">
        <f>IF(AND('グラフ(PTH-cCa,P)'!$I$31="ON",テーブル1[[#This Row],[ラベル表示]]=TRUE),テーブル1[[#This Row],[名前]],"")</f>
        <v>0</v>
      </c>
      <c r="AG935" s="11">
        <f>IF(AND('グラフ(PTH-cCa,P)'!$Y$31="ON",テーブル1[[#This Row],[ラベル表示]]=TRUE),テーブル1[[#This Row],[名前]],"")</f>
        <v>0</v>
      </c>
      <c r="AH935" s="76">
        <f t="shared" si="29"/>
        <v>0</v>
      </c>
    </row>
    <row r="936" spans="2:34" ht="20.399999999999999" customHeight="1" x14ac:dyDescent="0.45">
      <c r="B936" s="129" t="b">
        <v>1</v>
      </c>
      <c r="C936" s="88">
        <f t="shared" si="28"/>
        <v>932</v>
      </c>
      <c r="D936" s="144"/>
      <c r="E936" s="8"/>
      <c r="F936" s="8"/>
      <c r="G936" s="8"/>
      <c r="H936" s="8"/>
      <c r="I936" s="8"/>
      <c r="J936" s="8"/>
      <c r="K936" s="136" t="str">
        <f>テーブル1[[#This Row],[cCa(mg/dL) '[自動計算']_グラフ表示用]]</f>
        <v/>
      </c>
      <c r="L936" s="8"/>
      <c r="M936" s="8"/>
      <c r="N936" s="59"/>
      <c r="O93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6" s="130" t="e">
        <f>IF(AND(テーブル1[[#This Row],[cCa(mg/dL) '[自動計算']_グラフ表示用]]&lt;&gt;"",テーブル1[[#This Row],[ラベル表示]]=TRUE),テーブル1[[#This Row],[cCa(mg/dL) '[自動計算']_グラフ表示用]],NA())</f>
        <v>#N/A</v>
      </c>
      <c r="Q936" s="130" t="e">
        <f>IF(AND(テーブル1[[#This Row],[P(mg/dL)]]&lt;&gt;"",テーブル1[[#This Row],[ラベル表示]]=TRUE),テーブル1[[#This Row],[P(mg/dL)]],NA())</f>
        <v>#N/A</v>
      </c>
      <c r="R936" s="130" t="e">
        <f>IF(AND(テーブル1[[#This Row],[設定項目]]&lt;&gt;"",テーブル1[[#This Row],[ラベル表示]]=TRUE),テーブル1[[#This Row],[設定項目]],NA())</f>
        <v>#N/A</v>
      </c>
      <c r="S936" s="58" t="e">
        <f>IF(テーブル1[[#This Row],[設定項目]]&gt;=設定!$D$13,テーブル1[[#This Row],[val_J]],NA())</f>
        <v>#N/A</v>
      </c>
      <c r="T936" s="11" t="e">
        <f>IF(テーブル1[[#This Row],[設定項目]]&gt;=設定!$D$13,テーブル1[[#This Row],[val_K]],NA())</f>
        <v>#N/A</v>
      </c>
      <c r="U936" s="11" t="e">
        <f>IF(AND(テーブル1[[#This Row],[設定項目]]&lt;設定!$D$13,テーブル1[[#This Row],[設定項目]]&gt;=設定!$D$12),テーブル1[[#This Row],[val_J]],NA())</f>
        <v>#N/A</v>
      </c>
      <c r="V936" s="11" t="e">
        <f>IF(AND(テーブル1[[#This Row],[設定項目]]&lt;設定!$D$13,テーブル1[[#This Row],[設定項目]]&gt;=設定!$D$12),テーブル1[[#This Row],[val_K]],NA())</f>
        <v>#N/A</v>
      </c>
      <c r="W936" s="11" t="e">
        <f>IF(AND(テーブル1[[#This Row],[設定項目]]&lt;設定!$D$12,テーブル1[[#This Row],[設定項目]]&gt;=設定!$D$11),テーブル1[[#This Row],[val_J]],NA())</f>
        <v>#N/A</v>
      </c>
      <c r="X936" s="11" t="e">
        <f>IF(AND(テーブル1[[#This Row],[設定項目]]&lt;設定!$D$12,テーブル1[[#This Row],[設定項目]]&gt;=設定!$D$11),テーブル1[[#This Row],[val_K]],NA())</f>
        <v>#N/A</v>
      </c>
      <c r="Y936" s="11" t="e">
        <f>IF(AND(テーブル1[[#This Row],[設定項目]]&lt;設定!$D$11,テーブル1[[#This Row],[設定項目]]&gt;=設定!$D$10),テーブル1[[#This Row],[val_J]],NA())</f>
        <v>#N/A</v>
      </c>
      <c r="Z936" s="11" t="e">
        <f>IF(AND(テーブル1[[#This Row],[設定項目]]&lt;設定!$D$11,テーブル1[[#This Row],[設定項目]]&gt;=設定!$D$10),テーブル1[[#This Row],[val_K]],NA())</f>
        <v>#N/A</v>
      </c>
      <c r="AA936" s="11" t="e">
        <f>IF(AND(テーブル1[[#This Row],[設定項目]]&lt;設定!$D$10,テーブル1[[#This Row],[設定項目]]&gt;=設定!$D$9),テーブル1[[#This Row],[val_J]],NA())</f>
        <v>#N/A</v>
      </c>
      <c r="AB936" s="11" t="e">
        <f>IF(AND(テーブル1[[#This Row],[設定項目]]&lt;設定!$D$10,テーブル1[[#This Row],[設定項目]]&gt;=設定!$D$9),テーブル1[[#This Row],[val_K]],NA())</f>
        <v>#N/A</v>
      </c>
      <c r="AC936" s="11" t="e">
        <f>IF(AND(テーブル1[[#This Row],[設定項目]]&lt;設定!$F$8,テーブル1[[#This Row],[設定項目]]&lt;&gt;""),テーブル1[[#This Row],[val_J]],NA())</f>
        <v>#N/A</v>
      </c>
      <c r="AD936" s="11" t="e">
        <f>IF(AND(テーブル1[[#This Row],[設定項目]]&lt;設定!$F$8,テーブル1[[#This Row],[設定項目]]&lt;&gt;""),テーブル1[[#This Row],[val_K]],NA())</f>
        <v>#N/A</v>
      </c>
      <c r="AE936" s="11">
        <f>IF(AND('グラフ(cCa-P)'!$I$11="ON",テーブル1[[#This Row],[ラベル表示]]=TRUE),テーブル1[[#This Row],[名前]],"")</f>
        <v>0</v>
      </c>
      <c r="AF936" s="11">
        <f>IF(AND('グラフ(PTH-cCa,P)'!$I$31="ON",テーブル1[[#This Row],[ラベル表示]]=TRUE),テーブル1[[#This Row],[名前]],"")</f>
        <v>0</v>
      </c>
      <c r="AG936" s="11">
        <f>IF(AND('グラフ(PTH-cCa,P)'!$Y$31="ON",テーブル1[[#This Row],[ラベル表示]]=TRUE),テーブル1[[#This Row],[名前]],"")</f>
        <v>0</v>
      </c>
      <c r="AH936" s="76">
        <f t="shared" si="29"/>
        <v>0</v>
      </c>
    </row>
    <row r="937" spans="2:34" ht="20.399999999999999" customHeight="1" x14ac:dyDescent="0.45">
      <c r="B937" s="129" t="b">
        <v>1</v>
      </c>
      <c r="C937" s="88">
        <f t="shared" si="28"/>
        <v>933</v>
      </c>
      <c r="D937" s="144"/>
      <c r="E937" s="8"/>
      <c r="F937" s="8"/>
      <c r="G937" s="8"/>
      <c r="H937" s="8"/>
      <c r="I937" s="8"/>
      <c r="J937" s="8"/>
      <c r="K937" s="136" t="str">
        <f>テーブル1[[#This Row],[cCa(mg/dL) '[自動計算']_グラフ表示用]]</f>
        <v/>
      </c>
      <c r="L937" s="8"/>
      <c r="M937" s="8"/>
      <c r="N937" s="59"/>
      <c r="O93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7" s="130" t="e">
        <f>IF(AND(テーブル1[[#This Row],[cCa(mg/dL) '[自動計算']_グラフ表示用]]&lt;&gt;"",テーブル1[[#This Row],[ラベル表示]]=TRUE),テーブル1[[#This Row],[cCa(mg/dL) '[自動計算']_グラフ表示用]],NA())</f>
        <v>#N/A</v>
      </c>
      <c r="Q937" s="130" t="e">
        <f>IF(AND(テーブル1[[#This Row],[P(mg/dL)]]&lt;&gt;"",テーブル1[[#This Row],[ラベル表示]]=TRUE),テーブル1[[#This Row],[P(mg/dL)]],NA())</f>
        <v>#N/A</v>
      </c>
      <c r="R937" s="130" t="e">
        <f>IF(AND(テーブル1[[#This Row],[設定項目]]&lt;&gt;"",テーブル1[[#This Row],[ラベル表示]]=TRUE),テーブル1[[#This Row],[設定項目]],NA())</f>
        <v>#N/A</v>
      </c>
      <c r="S937" s="58" t="e">
        <f>IF(テーブル1[[#This Row],[設定項目]]&gt;=設定!$D$13,テーブル1[[#This Row],[val_J]],NA())</f>
        <v>#N/A</v>
      </c>
      <c r="T937" s="11" t="e">
        <f>IF(テーブル1[[#This Row],[設定項目]]&gt;=設定!$D$13,テーブル1[[#This Row],[val_K]],NA())</f>
        <v>#N/A</v>
      </c>
      <c r="U937" s="11" t="e">
        <f>IF(AND(テーブル1[[#This Row],[設定項目]]&lt;設定!$D$13,テーブル1[[#This Row],[設定項目]]&gt;=設定!$D$12),テーブル1[[#This Row],[val_J]],NA())</f>
        <v>#N/A</v>
      </c>
      <c r="V937" s="11" t="e">
        <f>IF(AND(テーブル1[[#This Row],[設定項目]]&lt;設定!$D$13,テーブル1[[#This Row],[設定項目]]&gt;=設定!$D$12),テーブル1[[#This Row],[val_K]],NA())</f>
        <v>#N/A</v>
      </c>
      <c r="W937" s="11" t="e">
        <f>IF(AND(テーブル1[[#This Row],[設定項目]]&lt;設定!$D$12,テーブル1[[#This Row],[設定項目]]&gt;=設定!$D$11),テーブル1[[#This Row],[val_J]],NA())</f>
        <v>#N/A</v>
      </c>
      <c r="X937" s="11" t="e">
        <f>IF(AND(テーブル1[[#This Row],[設定項目]]&lt;設定!$D$12,テーブル1[[#This Row],[設定項目]]&gt;=設定!$D$11),テーブル1[[#This Row],[val_K]],NA())</f>
        <v>#N/A</v>
      </c>
      <c r="Y937" s="11" t="e">
        <f>IF(AND(テーブル1[[#This Row],[設定項目]]&lt;設定!$D$11,テーブル1[[#This Row],[設定項目]]&gt;=設定!$D$10),テーブル1[[#This Row],[val_J]],NA())</f>
        <v>#N/A</v>
      </c>
      <c r="Z937" s="11" t="e">
        <f>IF(AND(テーブル1[[#This Row],[設定項目]]&lt;設定!$D$11,テーブル1[[#This Row],[設定項目]]&gt;=設定!$D$10),テーブル1[[#This Row],[val_K]],NA())</f>
        <v>#N/A</v>
      </c>
      <c r="AA937" s="11" t="e">
        <f>IF(AND(テーブル1[[#This Row],[設定項目]]&lt;設定!$D$10,テーブル1[[#This Row],[設定項目]]&gt;=設定!$D$9),テーブル1[[#This Row],[val_J]],NA())</f>
        <v>#N/A</v>
      </c>
      <c r="AB937" s="11" t="e">
        <f>IF(AND(テーブル1[[#This Row],[設定項目]]&lt;設定!$D$10,テーブル1[[#This Row],[設定項目]]&gt;=設定!$D$9),テーブル1[[#This Row],[val_K]],NA())</f>
        <v>#N/A</v>
      </c>
      <c r="AC937" s="11" t="e">
        <f>IF(AND(テーブル1[[#This Row],[設定項目]]&lt;設定!$F$8,テーブル1[[#This Row],[設定項目]]&lt;&gt;""),テーブル1[[#This Row],[val_J]],NA())</f>
        <v>#N/A</v>
      </c>
      <c r="AD937" s="11" t="e">
        <f>IF(AND(テーブル1[[#This Row],[設定項目]]&lt;設定!$F$8,テーブル1[[#This Row],[設定項目]]&lt;&gt;""),テーブル1[[#This Row],[val_K]],NA())</f>
        <v>#N/A</v>
      </c>
      <c r="AE937" s="11">
        <f>IF(AND('グラフ(cCa-P)'!$I$11="ON",テーブル1[[#This Row],[ラベル表示]]=TRUE),テーブル1[[#This Row],[名前]],"")</f>
        <v>0</v>
      </c>
      <c r="AF937" s="11">
        <f>IF(AND('グラフ(PTH-cCa,P)'!$I$31="ON",テーブル1[[#This Row],[ラベル表示]]=TRUE),テーブル1[[#This Row],[名前]],"")</f>
        <v>0</v>
      </c>
      <c r="AG937" s="11">
        <f>IF(AND('グラフ(PTH-cCa,P)'!$Y$31="ON",テーブル1[[#This Row],[ラベル表示]]=TRUE),テーブル1[[#This Row],[名前]],"")</f>
        <v>0</v>
      </c>
      <c r="AH937" s="76">
        <f t="shared" si="29"/>
        <v>0</v>
      </c>
    </row>
    <row r="938" spans="2:34" ht="20.399999999999999" customHeight="1" x14ac:dyDescent="0.45">
      <c r="B938" s="129" t="b">
        <v>1</v>
      </c>
      <c r="C938" s="88">
        <f t="shared" si="28"/>
        <v>934</v>
      </c>
      <c r="D938" s="144"/>
      <c r="E938" s="8"/>
      <c r="F938" s="8"/>
      <c r="G938" s="8"/>
      <c r="H938" s="8"/>
      <c r="I938" s="8"/>
      <c r="J938" s="8"/>
      <c r="K938" s="136" t="str">
        <f>テーブル1[[#This Row],[cCa(mg/dL) '[自動計算']_グラフ表示用]]</f>
        <v/>
      </c>
      <c r="L938" s="8"/>
      <c r="M938" s="8"/>
      <c r="N938" s="59"/>
      <c r="O93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8" s="130" t="e">
        <f>IF(AND(テーブル1[[#This Row],[cCa(mg/dL) '[自動計算']_グラフ表示用]]&lt;&gt;"",テーブル1[[#This Row],[ラベル表示]]=TRUE),テーブル1[[#This Row],[cCa(mg/dL) '[自動計算']_グラフ表示用]],NA())</f>
        <v>#N/A</v>
      </c>
      <c r="Q938" s="130" t="e">
        <f>IF(AND(テーブル1[[#This Row],[P(mg/dL)]]&lt;&gt;"",テーブル1[[#This Row],[ラベル表示]]=TRUE),テーブル1[[#This Row],[P(mg/dL)]],NA())</f>
        <v>#N/A</v>
      </c>
      <c r="R938" s="130" t="e">
        <f>IF(AND(テーブル1[[#This Row],[設定項目]]&lt;&gt;"",テーブル1[[#This Row],[ラベル表示]]=TRUE),テーブル1[[#This Row],[設定項目]],NA())</f>
        <v>#N/A</v>
      </c>
      <c r="S938" s="58" t="e">
        <f>IF(テーブル1[[#This Row],[設定項目]]&gt;=設定!$D$13,テーブル1[[#This Row],[val_J]],NA())</f>
        <v>#N/A</v>
      </c>
      <c r="T938" s="11" t="e">
        <f>IF(テーブル1[[#This Row],[設定項目]]&gt;=設定!$D$13,テーブル1[[#This Row],[val_K]],NA())</f>
        <v>#N/A</v>
      </c>
      <c r="U938" s="11" t="e">
        <f>IF(AND(テーブル1[[#This Row],[設定項目]]&lt;設定!$D$13,テーブル1[[#This Row],[設定項目]]&gt;=設定!$D$12),テーブル1[[#This Row],[val_J]],NA())</f>
        <v>#N/A</v>
      </c>
      <c r="V938" s="11" t="e">
        <f>IF(AND(テーブル1[[#This Row],[設定項目]]&lt;設定!$D$13,テーブル1[[#This Row],[設定項目]]&gt;=設定!$D$12),テーブル1[[#This Row],[val_K]],NA())</f>
        <v>#N/A</v>
      </c>
      <c r="W938" s="11" t="e">
        <f>IF(AND(テーブル1[[#This Row],[設定項目]]&lt;設定!$D$12,テーブル1[[#This Row],[設定項目]]&gt;=設定!$D$11),テーブル1[[#This Row],[val_J]],NA())</f>
        <v>#N/A</v>
      </c>
      <c r="X938" s="11" t="e">
        <f>IF(AND(テーブル1[[#This Row],[設定項目]]&lt;設定!$D$12,テーブル1[[#This Row],[設定項目]]&gt;=設定!$D$11),テーブル1[[#This Row],[val_K]],NA())</f>
        <v>#N/A</v>
      </c>
      <c r="Y938" s="11" t="e">
        <f>IF(AND(テーブル1[[#This Row],[設定項目]]&lt;設定!$D$11,テーブル1[[#This Row],[設定項目]]&gt;=設定!$D$10),テーブル1[[#This Row],[val_J]],NA())</f>
        <v>#N/A</v>
      </c>
      <c r="Z938" s="11" t="e">
        <f>IF(AND(テーブル1[[#This Row],[設定項目]]&lt;設定!$D$11,テーブル1[[#This Row],[設定項目]]&gt;=設定!$D$10),テーブル1[[#This Row],[val_K]],NA())</f>
        <v>#N/A</v>
      </c>
      <c r="AA938" s="11" t="e">
        <f>IF(AND(テーブル1[[#This Row],[設定項目]]&lt;設定!$D$10,テーブル1[[#This Row],[設定項目]]&gt;=設定!$D$9),テーブル1[[#This Row],[val_J]],NA())</f>
        <v>#N/A</v>
      </c>
      <c r="AB938" s="11" t="e">
        <f>IF(AND(テーブル1[[#This Row],[設定項目]]&lt;設定!$D$10,テーブル1[[#This Row],[設定項目]]&gt;=設定!$D$9),テーブル1[[#This Row],[val_K]],NA())</f>
        <v>#N/A</v>
      </c>
      <c r="AC938" s="11" t="e">
        <f>IF(AND(テーブル1[[#This Row],[設定項目]]&lt;設定!$F$8,テーブル1[[#This Row],[設定項目]]&lt;&gt;""),テーブル1[[#This Row],[val_J]],NA())</f>
        <v>#N/A</v>
      </c>
      <c r="AD938" s="11" t="e">
        <f>IF(AND(テーブル1[[#This Row],[設定項目]]&lt;設定!$F$8,テーブル1[[#This Row],[設定項目]]&lt;&gt;""),テーブル1[[#This Row],[val_K]],NA())</f>
        <v>#N/A</v>
      </c>
      <c r="AE938" s="11">
        <f>IF(AND('グラフ(cCa-P)'!$I$11="ON",テーブル1[[#This Row],[ラベル表示]]=TRUE),テーブル1[[#This Row],[名前]],"")</f>
        <v>0</v>
      </c>
      <c r="AF938" s="11">
        <f>IF(AND('グラフ(PTH-cCa,P)'!$I$31="ON",テーブル1[[#This Row],[ラベル表示]]=TRUE),テーブル1[[#This Row],[名前]],"")</f>
        <v>0</v>
      </c>
      <c r="AG938" s="11">
        <f>IF(AND('グラフ(PTH-cCa,P)'!$Y$31="ON",テーブル1[[#This Row],[ラベル表示]]=TRUE),テーブル1[[#This Row],[名前]],"")</f>
        <v>0</v>
      </c>
      <c r="AH938" s="76">
        <f t="shared" si="29"/>
        <v>0</v>
      </c>
    </row>
    <row r="939" spans="2:34" ht="20.399999999999999" customHeight="1" x14ac:dyDescent="0.45">
      <c r="B939" s="129" t="b">
        <v>1</v>
      </c>
      <c r="C939" s="88">
        <f t="shared" si="28"/>
        <v>935</v>
      </c>
      <c r="D939" s="144"/>
      <c r="E939" s="8"/>
      <c r="F939" s="8"/>
      <c r="G939" s="8"/>
      <c r="H939" s="8"/>
      <c r="I939" s="8"/>
      <c r="J939" s="8"/>
      <c r="K939" s="136" t="str">
        <f>テーブル1[[#This Row],[cCa(mg/dL) '[自動計算']_グラフ表示用]]</f>
        <v/>
      </c>
      <c r="L939" s="8"/>
      <c r="M939" s="8"/>
      <c r="N939" s="59"/>
      <c r="O93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39" s="130" t="e">
        <f>IF(AND(テーブル1[[#This Row],[cCa(mg/dL) '[自動計算']_グラフ表示用]]&lt;&gt;"",テーブル1[[#This Row],[ラベル表示]]=TRUE),テーブル1[[#This Row],[cCa(mg/dL) '[自動計算']_グラフ表示用]],NA())</f>
        <v>#N/A</v>
      </c>
      <c r="Q939" s="130" t="e">
        <f>IF(AND(テーブル1[[#This Row],[P(mg/dL)]]&lt;&gt;"",テーブル1[[#This Row],[ラベル表示]]=TRUE),テーブル1[[#This Row],[P(mg/dL)]],NA())</f>
        <v>#N/A</v>
      </c>
      <c r="R939" s="130" t="e">
        <f>IF(AND(テーブル1[[#This Row],[設定項目]]&lt;&gt;"",テーブル1[[#This Row],[ラベル表示]]=TRUE),テーブル1[[#This Row],[設定項目]],NA())</f>
        <v>#N/A</v>
      </c>
      <c r="S939" s="58" t="e">
        <f>IF(テーブル1[[#This Row],[設定項目]]&gt;=設定!$D$13,テーブル1[[#This Row],[val_J]],NA())</f>
        <v>#N/A</v>
      </c>
      <c r="T939" s="11" t="e">
        <f>IF(テーブル1[[#This Row],[設定項目]]&gt;=設定!$D$13,テーブル1[[#This Row],[val_K]],NA())</f>
        <v>#N/A</v>
      </c>
      <c r="U939" s="11" t="e">
        <f>IF(AND(テーブル1[[#This Row],[設定項目]]&lt;設定!$D$13,テーブル1[[#This Row],[設定項目]]&gt;=設定!$D$12),テーブル1[[#This Row],[val_J]],NA())</f>
        <v>#N/A</v>
      </c>
      <c r="V939" s="11" t="e">
        <f>IF(AND(テーブル1[[#This Row],[設定項目]]&lt;設定!$D$13,テーブル1[[#This Row],[設定項目]]&gt;=設定!$D$12),テーブル1[[#This Row],[val_K]],NA())</f>
        <v>#N/A</v>
      </c>
      <c r="W939" s="11" t="e">
        <f>IF(AND(テーブル1[[#This Row],[設定項目]]&lt;設定!$D$12,テーブル1[[#This Row],[設定項目]]&gt;=設定!$D$11),テーブル1[[#This Row],[val_J]],NA())</f>
        <v>#N/A</v>
      </c>
      <c r="X939" s="11" t="e">
        <f>IF(AND(テーブル1[[#This Row],[設定項目]]&lt;設定!$D$12,テーブル1[[#This Row],[設定項目]]&gt;=設定!$D$11),テーブル1[[#This Row],[val_K]],NA())</f>
        <v>#N/A</v>
      </c>
      <c r="Y939" s="11" t="e">
        <f>IF(AND(テーブル1[[#This Row],[設定項目]]&lt;設定!$D$11,テーブル1[[#This Row],[設定項目]]&gt;=設定!$D$10),テーブル1[[#This Row],[val_J]],NA())</f>
        <v>#N/A</v>
      </c>
      <c r="Z939" s="11" t="e">
        <f>IF(AND(テーブル1[[#This Row],[設定項目]]&lt;設定!$D$11,テーブル1[[#This Row],[設定項目]]&gt;=設定!$D$10),テーブル1[[#This Row],[val_K]],NA())</f>
        <v>#N/A</v>
      </c>
      <c r="AA939" s="11" t="e">
        <f>IF(AND(テーブル1[[#This Row],[設定項目]]&lt;設定!$D$10,テーブル1[[#This Row],[設定項目]]&gt;=設定!$D$9),テーブル1[[#This Row],[val_J]],NA())</f>
        <v>#N/A</v>
      </c>
      <c r="AB939" s="11" t="e">
        <f>IF(AND(テーブル1[[#This Row],[設定項目]]&lt;設定!$D$10,テーブル1[[#This Row],[設定項目]]&gt;=設定!$D$9),テーブル1[[#This Row],[val_K]],NA())</f>
        <v>#N/A</v>
      </c>
      <c r="AC939" s="11" t="e">
        <f>IF(AND(テーブル1[[#This Row],[設定項目]]&lt;設定!$F$8,テーブル1[[#This Row],[設定項目]]&lt;&gt;""),テーブル1[[#This Row],[val_J]],NA())</f>
        <v>#N/A</v>
      </c>
      <c r="AD939" s="11" t="e">
        <f>IF(AND(テーブル1[[#This Row],[設定項目]]&lt;設定!$F$8,テーブル1[[#This Row],[設定項目]]&lt;&gt;""),テーブル1[[#This Row],[val_K]],NA())</f>
        <v>#N/A</v>
      </c>
      <c r="AE939" s="11">
        <f>IF(AND('グラフ(cCa-P)'!$I$11="ON",テーブル1[[#This Row],[ラベル表示]]=TRUE),テーブル1[[#This Row],[名前]],"")</f>
        <v>0</v>
      </c>
      <c r="AF939" s="11">
        <f>IF(AND('グラフ(PTH-cCa,P)'!$I$31="ON",テーブル1[[#This Row],[ラベル表示]]=TRUE),テーブル1[[#This Row],[名前]],"")</f>
        <v>0</v>
      </c>
      <c r="AG939" s="11">
        <f>IF(AND('グラフ(PTH-cCa,P)'!$Y$31="ON",テーブル1[[#This Row],[ラベル表示]]=TRUE),テーブル1[[#This Row],[名前]],"")</f>
        <v>0</v>
      </c>
      <c r="AH939" s="76">
        <f t="shared" si="29"/>
        <v>0</v>
      </c>
    </row>
    <row r="940" spans="2:34" ht="20.399999999999999" customHeight="1" x14ac:dyDescent="0.45">
      <c r="B940" s="129" t="b">
        <v>1</v>
      </c>
      <c r="C940" s="88">
        <f t="shared" si="28"/>
        <v>936</v>
      </c>
      <c r="D940" s="144"/>
      <c r="E940" s="8"/>
      <c r="F940" s="8"/>
      <c r="G940" s="8"/>
      <c r="H940" s="8"/>
      <c r="I940" s="8"/>
      <c r="J940" s="8"/>
      <c r="K940" s="136" t="str">
        <f>テーブル1[[#This Row],[cCa(mg/dL) '[自動計算']_グラフ表示用]]</f>
        <v/>
      </c>
      <c r="L940" s="8"/>
      <c r="M940" s="8"/>
      <c r="N940" s="59"/>
      <c r="O94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0" s="130" t="e">
        <f>IF(AND(テーブル1[[#This Row],[cCa(mg/dL) '[自動計算']_グラフ表示用]]&lt;&gt;"",テーブル1[[#This Row],[ラベル表示]]=TRUE),テーブル1[[#This Row],[cCa(mg/dL) '[自動計算']_グラフ表示用]],NA())</f>
        <v>#N/A</v>
      </c>
      <c r="Q940" s="130" t="e">
        <f>IF(AND(テーブル1[[#This Row],[P(mg/dL)]]&lt;&gt;"",テーブル1[[#This Row],[ラベル表示]]=TRUE),テーブル1[[#This Row],[P(mg/dL)]],NA())</f>
        <v>#N/A</v>
      </c>
      <c r="R940" s="130" t="e">
        <f>IF(AND(テーブル1[[#This Row],[設定項目]]&lt;&gt;"",テーブル1[[#This Row],[ラベル表示]]=TRUE),テーブル1[[#This Row],[設定項目]],NA())</f>
        <v>#N/A</v>
      </c>
      <c r="S940" s="58" t="e">
        <f>IF(テーブル1[[#This Row],[設定項目]]&gt;=設定!$D$13,テーブル1[[#This Row],[val_J]],NA())</f>
        <v>#N/A</v>
      </c>
      <c r="T940" s="11" t="e">
        <f>IF(テーブル1[[#This Row],[設定項目]]&gt;=設定!$D$13,テーブル1[[#This Row],[val_K]],NA())</f>
        <v>#N/A</v>
      </c>
      <c r="U940" s="11" t="e">
        <f>IF(AND(テーブル1[[#This Row],[設定項目]]&lt;設定!$D$13,テーブル1[[#This Row],[設定項目]]&gt;=設定!$D$12),テーブル1[[#This Row],[val_J]],NA())</f>
        <v>#N/A</v>
      </c>
      <c r="V940" s="11" t="e">
        <f>IF(AND(テーブル1[[#This Row],[設定項目]]&lt;設定!$D$13,テーブル1[[#This Row],[設定項目]]&gt;=設定!$D$12),テーブル1[[#This Row],[val_K]],NA())</f>
        <v>#N/A</v>
      </c>
      <c r="W940" s="11" t="e">
        <f>IF(AND(テーブル1[[#This Row],[設定項目]]&lt;設定!$D$12,テーブル1[[#This Row],[設定項目]]&gt;=設定!$D$11),テーブル1[[#This Row],[val_J]],NA())</f>
        <v>#N/A</v>
      </c>
      <c r="X940" s="11" t="e">
        <f>IF(AND(テーブル1[[#This Row],[設定項目]]&lt;設定!$D$12,テーブル1[[#This Row],[設定項目]]&gt;=設定!$D$11),テーブル1[[#This Row],[val_K]],NA())</f>
        <v>#N/A</v>
      </c>
      <c r="Y940" s="11" t="e">
        <f>IF(AND(テーブル1[[#This Row],[設定項目]]&lt;設定!$D$11,テーブル1[[#This Row],[設定項目]]&gt;=設定!$D$10),テーブル1[[#This Row],[val_J]],NA())</f>
        <v>#N/A</v>
      </c>
      <c r="Z940" s="11" t="e">
        <f>IF(AND(テーブル1[[#This Row],[設定項目]]&lt;設定!$D$11,テーブル1[[#This Row],[設定項目]]&gt;=設定!$D$10),テーブル1[[#This Row],[val_K]],NA())</f>
        <v>#N/A</v>
      </c>
      <c r="AA940" s="11" t="e">
        <f>IF(AND(テーブル1[[#This Row],[設定項目]]&lt;設定!$D$10,テーブル1[[#This Row],[設定項目]]&gt;=設定!$D$9),テーブル1[[#This Row],[val_J]],NA())</f>
        <v>#N/A</v>
      </c>
      <c r="AB940" s="11" t="e">
        <f>IF(AND(テーブル1[[#This Row],[設定項目]]&lt;設定!$D$10,テーブル1[[#This Row],[設定項目]]&gt;=設定!$D$9),テーブル1[[#This Row],[val_K]],NA())</f>
        <v>#N/A</v>
      </c>
      <c r="AC940" s="11" t="e">
        <f>IF(AND(テーブル1[[#This Row],[設定項目]]&lt;設定!$F$8,テーブル1[[#This Row],[設定項目]]&lt;&gt;""),テーブル1[[#This Row],[val_J]],NA())</f>
        <v>#N/A</v>
      </c>
      <c r="AD940" s="11" t="e">
        <f>IF(AND(テーブル1[[#This Row],[設定項目]]&lt;設定!$F$8,テーブル1[[#This Row],[設定項目]]&lt;&gt;""),テーブル1[[#This Row],[val_K]],NA())</f>
        <v>#N/A</v>
      </c>
      <c r="AE940" s="11">
        <f>IF(AND('グラフ(cCa-P)'!$I$11="ON",テーブル1[[#This Row],[ラベル表示]]=TRUE),テーブル1[[#This Row],[名前]],"")</f>
        <v>0</v>
      </c>
      <c r="AF940" s="11">
        <f>IF(AND('グラフ(PTH-cCa,P)'!$I$31="ON",テーブル1[[#This Row],[ラベル表示]]=TRUE),テーブル1[[#This Row],[名前]],"")</f>
        <v>0</v>
      </c>
      <c r="AG940" s="11">
        <f>IF(AND('グラフ(PTH-cCa,P)'!$Y$31="ON",テーブル1[[#This Row],[ラベル表示]]=TRUE),テーブル1[[#This Row],[名前]],"")</f>
        <v>0</v>
      </c>
      <c r="AH940" s="76">
        <f t="shared" si="29"/>
        <v>0</v>
      </c>
    </row>
    <row r="941" spans="2:34" ht="20.399999999999999" customHeight="1" x14ac:dyDescent="0.45">
      <c r="B941" s="129" t="b">
        <v>1</v>
      </c>
      <c r="C941" s="88">
        <f t="shared" si="28"/>
        <v>937</v>
      </c>
      <c r="D941" s="144"/>
      <c r="E941" s="8"/>
      <c r="F941" s="8"/>
      <c r="G941" s="8"/>
      <c r="H941" s="8"/>
      <c r="I941" s="8"/>
      <c r="J941" s="8"/>
      <c r="K941" s="136" t="str">
        <f>テーブル1[[#This Row],[cCa(mg/dL) '[自動計算']_グラフ表示用]]</f>
        <v/>
      </c>
      <c r="L941" s="8"/>
      <c r="M941" s="8"/>
      <c r="N941" s="59"/>
      <c r="O94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1" s="130" t="e">
        <f>IF(AND(テーブル1[[#This Row],[cCa(mg/dL) '[自動計算']_グラフ表示用]]&lt;&gt;"",テーブル1[[#This Row],[ラベル表示]]=TRUE),テーブル1[[#This Row],[cCa(mg/dL) '[自動計算']_グラフ表示用]],NA())</f>
        <v>#N/A</v>
      </c>
      <c r="Q941" s="130" t="e">
        <f>IF(AND(テーブル1[[#This Row],[P(mg/dL)]]&lt;&gt;"",テーブル1[[#This Row],[ラベル表示]]=TRUE),テーブル1[[#This Row],[P(mg/dL)]],NA())</f>
        <v>#N/A</v>
      </c>
      <c r="R941" s="130" t="e">
        <f>IF(AND(テーブル1[[#This Row],[設定項目]]&lt;&gt;"",テーブル1[[#This Row],[ラベル表示]]=TRUE),テーブル1[[#This Row],[設定項目]],NA())</f>
        <v>#N/A</v>
      </c>
      <c r="S941" s="58" t="e">
        <f>IF(テーブル1[[#This Row],[設定項目]]&gt;=設定!$D$13,テーブル1[[#This Row],[val_J]],NA())</f>
        <v>#N/A</v>
      </c>
      <c r="T941" s="11" t="e">
        <f>IF(テーブル1[[#This Row],[設定項目]]&gt;=設定!$D$13,テーブル1[[#This Row],[val_K]],NA())</f>
        <v>#N/A</v>
      </c>
      <c r="U941" s="11" t="e">
        <f>IF(AND(テーブル1[[#This Row],[設定項目]]&lt;設定!$D$13,テーブル1[[#This Row],[設定項目]]&gt;=設定!$D$12),テーブル1[[#This Row],[val_J]],NA())</f>
        <v>#N/A</v>
      </c>
      <c r="V941" s="11" t="e">
        <f>IF(AND(テーブル1[[#This Row],[設定項目]]&lt;設定!$D$13,テーブル1[[#This Row],[設定項目]]&gt;=設定!$D$12),テーブル1[[#This Row],[val_K]],NA())</f>
        <v>#N/A</v>
      </c>
      <c r="W941" s="11" t="e">
        <f>IF(AND(テーブル1[[#This Row],[設定項目]]&lt;設定!$D$12,テーブル1[[#This Row],[設定項目]]&gt;=設定!$D$11),テーブル1[[#This Row],[val_J]],NA())</f>
        <v>#N/A</v>
      </c>
      <c r="X941" s="11" t="e">
        <f>IF(AND(テーブル1[[#This Row],[設定項目]]&lt;設定!$D$12,テーブル1[[#This Row],[設定項目]]&gt;=設定!$D$11),テーブル1[[#This Row],[val_K]],NA())</f>
        <v>#N/A</v>
      </c>
      <c r="Y941" s="11" t="e">
        <f>IF(AND(テーブル1[[#This Row],[設定項目]]&lt;設定!$D$11,テーブル1[[#This Row],[設定項目]]&gt;=設定!$D$10),テーブル1[[#This Row],[val_J]],NA())</f>
        <v>#N/A</v>
      </c>
      <c r="Z941" s="11" t="e">
        <f>IF(AND(テーブル1[[#This Row],[設定項目]]&lt;設定!$D$11,テーブル1[[#This Row],[設定項目]]&gt;=設定!$D$10),テーブル1[[#This Row],[val_K]],NA())</f>
        <v>#N/A</v>
      </c>
      <c r="AA941" s="11" t="e">
        <f>IF(AND(テーブル1[[#This Row],[設定項目]]&lt;設定!$D$10,テーブル1[[#This Row],[設定項目]]&gt;=設定!$D$9),テーブル1[[#This Row],[val_J]],NA())</f>
        <v>#N/A</v>
      </c>
      <c r="AB941" s="11" t="e">
        <f>IF(AND(テーブル1[[#This Row],[設定項目]]&lt;設定!$D$10,テーブル1[[#This Row],[設定項目]]&gt;=設定!$D$9),テーブル1[[#This Row],[val_K]],NA())</f>
        <v>#N/A</v>
      </c>
      <c r="AC941" s="11" t="e">
        <f>IF(AND(テーブル1[[#This Row],[設定項目]]&lt;設定!$F$8,テーブル1[[#This Row],[設定項目]]&lt;&gt;""),テーブル1[[#This Row],[val_J]],NA())</f>
        <v>#N/A</v>
      </c>
      <c r="AD941" s="11" t="e">
        <f>IF(AND(テーブル1[[#This Row],[設定項目]]&lt;設定!$F$8,テーブル1[[#This Row],[設定項目]]&lt;&gt;""),テーブル1[[#This Row],[val_K]],NA())</f>
        <v>#N/A</v>
      </c>
      <c r="AE941" s="11">
        <f>IF(AND('グラフ(cCa-P)'!$I$11="ON",テーブル1[[#This Row],[ラベル表示]]=TRUE),テーブル1[[#This Row],[名前]],"")</f>
        <v>0</v>
      </c>
      <c r="AF941" s="11">
        <f>IF(AND('グラフ(PTH-cCa,P)'!$I$31="ON",テーブル1[[#This Row],[ラベル表示]]=TRUE),テーブル1[[#This Row],[名前]],"")</f>
        <v>0</v>
      </c>
      <c r="AG941" s="11">
        <f>IF(AND('グラフ(PTH-cCa,P)'!$Y$31="ON",テーブル1[[#This Row],[ラベル表示]]=TRUE),テーブル1[[#This Row],[名前]],"")</f>
        <v>0</v>
      </c>
      <c r="AH941" s="76">
        <f t="shared" si="29"/>
        <v>0</v>
      </c>
    </row>
    <row r="942" spans="2:34" ht="20.399999999999999" customHeight="1" x14ac:dyDescent="0.45">
      <c r="B942" s="129" t="b">
        <v>1</v>
      </c>
      <c r="C942" s="88">
        <f t="shared" si="28"/>
        <v>938</v>
      </c>
      <c r="D942" s="144"/>
      <c r="E942" s="8"/>
      <c r="F942" s="8"/>
      <c r="G942" s="8"/>
      <c r="H942" s="8"/>
      <c r="I942" s="8"/>
      <c r="J942" s="8"/>
      <c r="K942" s="136" t="str">
        <f>テーブル1[[#This Row],[cCa(mg/dL) '[自動計算']_グラフ表示用]]</f>
        <v/>
      </c>
      <c r="L942" s="8"/>
      <c r="M942" s="8"/>
      <c r="N942" s="59"/>
      <c r="O94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2" s="130" t="e">
        <f>IF(AND(テーブル1[[#This Row],[cCa(mg/dL) '[自動計算']_グラフ表示用]]&lt;&gt;"",テーブル1[[#This Row],[ラベル表示]]=TRUE),テーブル1[[#This Row],[cCa(mg/dL) '[自動計算']_グラフ表示用]],NA())</f>
        <v>#N/A</v>
      </c>
      <c r="Q942" s="130" t="e">
        <f>IF(AND(テーブル1[[#This Row],[P(mg/dL)]]&lt;&gt;"",テーブル1[[#This Row],[ラベル表示]]=TRUE),テーブル1[[#This Row],[P(mg/dL)]],NA())</f>
        <v>#N/A</v>
      </c>
      <c r="R942" s="130" t="e">
        <f>IF(AND(テーブル1[[#This Row],[設定項目]]&lt;&gt;"",テーブル1[[#This Row],[ラベル表示]]=TRUE),テーブル1[[#This Row],[設定項目]],NA())</f>
        <v>#N/A</v>
      </c>
      <c r="S942" s="58" t="e">
        <f>IF(テーブル1[[#This Row],[設定項目]]&gt;=設定!$D$13,テーブル1[[#This Row],[val_J]],NA())</f>
        <v>#N/A</v>
      </c>
      <c r="T942" s="11" t="e">
        <f>IF(テーブル1[[#This Row],[設定項目]]&gt;=設定!$D$13,テーブル1[[#This Row],[val_K]],NA())</f>
        <v>#N/A</v>
      </c>
      <c r="U942" s="11" t="e">
        <f>IF(AND(テーブル1[[#This Row],[設定項目]]&lt;設定!$D$13,テーブル1[[#This Row],[設定項目]]&gt;=設定!$D$12),テーブル1[[#This Row],[val_J]],NA())</f>
        <v>#N/A</v>
      </c>
      <c r="V942" s="11" t="e">
        <f>IF(AND(テーブル1[[#This Row],[設定項目]]&lt;設定!$D$13,テーブル1[[#This Row],[設定項目]]&gt;=設定!$D$12),テーブル1[[#This Row],[val_K]],NA())</f>
        <v>#N/A</v>
      </c>
      <c r="W942" s="11" t="e">
        <f>IF(AND(テーブル1[[#This Row],[設定項目]]&lt;設定!$D$12,テーブル1[[#This Row],[設定項目]]&gt;=設定!$D$11),テーブル1[[#This Row],[val_J]],NA())</f>
        <v>#N/A</v>
      </c>
      <c r="X942" s="11" t="e">
        <f>IF(AND(テーブル1[[#This Row],[設定項目]]&lt;設定!$D$12,テーブル1[[#This Row],[設定項目]]&gt;=設定!$D$11),テーブル1[[#This Row],[val_K]],NA())</f>
        <v>#N/A</v>
      </c>
      <c r="Y942" s="11" t="e">
        <f>IF(AND(テーブル1[[#This Row],[設定項目]]&lt;設定!$D$11,テーブル1[[#This Row],[設定項目]]&gt;=設定!$D$10),テーブル1[[#This Row],[val_J]],NA())</f>
        <v>#N/A</v>
      </c>
      <c r="Z942" s="11" t="e">
        <f>IF(AND(テーブル1[[#This Row],[設定項目]]&lt;設定!$D$11,テーブル1[[#This Row],[設定項目]]&gt;=設定!$D$10),テーブル1[[#This Row],[val_K]],NA())</f>
        <v>#N/A</v>
      </c>
      <c r="AA942" s="11" t="e">
        <f>IF(AND(テーブル1[[#This Row],[設定項目]]&lt;設定!$D$10,テーブル1[[#This Row],[設定項目]]&gt;=設定!$D$9),テーブル1[[#This Row],[val_J]],NA())</f>
        <v>#N/A</v>
      </c>
      <c r="AB942" s="11" t="e">
        <f>IF(AND(テーブル1[[#This Row],[設定項目]]&lt;設定!$D$10,テーブル1[[#This Row],[設定項目]]&gt;=設定!$D$9),テーブル1[[#This Row],[val_K]],NA())</f>
        <v>#N/A</v>
      </c>
      <c r="AC942" s="11" t="e">
        <f>IF(AND(テーブル1[[#This Row],[設定項目]]&lt;設定!$F$8,テーブル1[[#This Row],[設定項目]]&lt;&gt;""),テーブル1[[#This Row],[val_J]],NA())</f>
        <v>#N/A</v>
      </c>
      <c r="AD942" s="11" t="e">
        <f>IF(AND(テーブル1[[#This Row],[設定項目]]&lt;設定!$F$8,テーブル1[[#This Row],[設定項目]]&lt;&gt;""),テーブル1[[#This Row],[val_K]],NA())</f>
        <v>#N/A</v>
      </c>
      <c r="AE942" s="11">
        <f>IF(AND('グラフ(cCa-P)'!$I$11="ON",テーブル1[[#This Row],[ラベル表示]]=TRUE),テーブル1[[#This Row],[名前]],"")</f>
        <v>0</v>
      </c>
      <c r="AF942" s="11">
        <f>IF(AND('グラフ(PTH-cCa,P)'!$I$31="ON",テーブル1[[#This Row],[ラベル表示]]=TRUE),テーブル1[[#This Row],[名前]],"")</f>
        <v>0</v>
      </c>
      <c r="AG942" s="11">
        <f>IF(AND('グラフ(PTH-cCa,P)'!$Y$31="ON",テーブル1[[#This Row],[ラベル表示]]=TRUE),テーブル1[[#This Row],[名前]],"")</f>
        <v>0</v>
      </c>
      <c r="AH942" s="76">
        <f t="shared" si="29"/>
        <v>0</v>
      </c>
    </row>
    <row r="943" spans="2:34" ht="20.399999999999999" customHeight="1" x14ac:dyDescent="0.45">
      <c r="B943" s="129" t="b">
        <v>1</v>
      </c>
      <c r="C943" s="88">
        <f t="shared" si="28"/>
        <v>939</v>
      </c>
      <c r="D943" s="144"/>
      <c r="E943" s="8"/>
      <c r="F943" s="8"/>
      <c r="G943" s="8"/>
      <c r="H943" s="8"/>
      <c r="I943" s="8"/>
      <c r="J943" s="8"/>
      <c r="K943" s="136" t="str">
        <f>テーブル1[[#This Row],[cCa(mg/dL) '[自動計算']_グラフ表示用]]</f>
        <v/>
      </c>
      <c r="L943" s="8"/>
      <c r="M943" s="8"/>
      <c r="N943" s="59"/>
      <c r="O94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3" s="130" t="e">
        <f>IF(AND(テーブル1[[#This Row],[cCa(mg/dL) '[自動計算']_グラフ表示用]]&lt;&gt;"",テーブル1[[#This Row],[ラベル表示]]=TRUE),テーブル1[[#This Row],[cCa(mg/dL) '[自動計算']_グラフ表示用]],NA())</f>
        <v>#N/A</v>
      </c>
      <c r="Q943" s="130" t="e">
        <f>IF(AND(テーブル1[[#This Row],[P(mg/dL)]]&lt;&gt;"",テーブル1[[#This Row],[ラベル表示]]=TRUE),テーブル1[[#This Row],[P(mg/dL)]],NA())</f>
        <v>#N/A</v>
      </c>
      <c r="R943" s="130" t="e">
        <f>IF(AND(テーブル1[[#This Row],[設定項目]]&lt;&gt;"",テーブル1[[#This Row],[ラベル表示]]=TRUE),テーブル1[[#This Row],[設定項目]],NA())</f>
        <v>#N/A</v>
      </c>
      <c r="S943" s="58" t="e">
        <f>IF(テーブル1[[#This Row],[設定項目]]&gt;=設定!$D$13,テーブル1[[#This Row],[val_J]],NA())</f>
        <v>#N/A</v>
      </c>
      <c r="T943" s="11" t="e">
        <f>IF(テーブル1[[#This Row],[設定項目]]&gt;=設定!$D$13,テーブル1[[#This Row],[val_K]],NA())</f>
        <v>#N/A</v>
      </c>
      <c r="U943" s="11" t="e">
        <f>IF(AND(テーブル1[[#This Row],[設定項目]]&lt;設定!$D$13,テーブル1[[#This Row],[設定項目]]&gt;=設定!$D$12),テーブル1[[#This Row],[val_J]],NA())</f>
        <v>#N/A</v>
      </c>
      <c r="V943" s="11" t="e">
        <f>IF(AND(テーブル1[[#This Row],[設定項目]]&lt;設定!$D$13,テーブル1[[#This Row],[設定項目]]&gt;=設定!$D$12),テーブル1[[#This Row],[val_K]],NA())</f>
        <v>#N/A</v>
      </c>
      <c r="W943" s="11" t="e">
        <f>IF(AND(テーブル1[[#This Row],[設定項目]]&lt;設定!$D$12,テーブル1[[#This Row],[設定項目]]&gt;=設定!$D$11),テーブル1[[#This Row],[val_J]],NA())</f>
        <v>#N/A</v>
      </c>
      <c r="X943" s="11" t="e">
        <f>IF(AND(テーブル1[[#This Row],[設定項目]]&lt;設定!$D$12,テーブル1[[#This Row],[設定項目]]&gt;=設定!$D$11),テーブル1[[#This Row],[val_K]],NA())</f>
        <v>#N/A</v>
      </c>
      <c r="Y943" s="11" t="e">
        <f>IF(AND(テーブル1[[#This Row],[設定項目]]&lt;設定!$D$11,テーブル1[[#This Row],[設定項目]]&gt;=設定!$D$10),テーブル1[[#This Row],[val_J]],NA())</f>
        <v>#N/A</v>
      </c>
      <c r="Z943" s="11" t="e">
        <f>IF(AND(テーブル1[[#This Row],[設定項目]]&lt;設定!$D$11,テーブル1[[#This Row],[設定項目]]&gt;=設定!$D$10),テーブル1[[#This Row],[val_K]],NA())</f>
        <v>#N/A</v>
      </c>
      <c r="AA943" s="11" t="e">
        <f>IF(AND(テーブル1[[#This Row],[設定項目]]&lt;設定!$D$10,テーブル1[[#This Row],[設定項目]]&gt;=設定!$D$9),テーブル1[[#This Row],[val_J]],NA())</f>
        <v>#N/A</v>
      </c>
      <c r="AB943" s="11" t="e">
        <f>IF(AND(テーブル1[[#This Row],[設定項目]]&lt;設定!$D$10,テーブル1[[#This Row],[設定項目]]&gt;=設定!$D$9),テーブル1[[#This Row],[val_K]],NA())</f>
        <v>#N/A</v>
      </c>
      <c r="AC943" s="11" t="e">
        <f>IF(AND(テーブル1[[#This Row],[設定項目]]&lt;設定!$F$8,テーブル1[[#This Row],[設定項目]]&lt;&gt;""),テーブル1[[#This Row],[val_J]],NA())</f>
        <v>#N/A</v>
      </c>
      <c r="AD943" s="11" t="e">
        <f>IF(AND(テーブル1[[#This Row],[設定項目]]&lt;設定!$F$8,テーブル1[[#This Row],[設定項目]]&lt;&gt;""),テーブル1[[#This Row],[val_K]],NA())</f>
        <v>#N/A</v>
      </c>
      <c r="AE943" s="11">
        <f>IF(AND('グラフ(cCa-P)'!$I$11="ON",テーブル1[[#This Row],[ラベル表示]]=TRUE),テーブル1[[#This Row],[名前]],"")</f>
        <v>0</v>
      </c>
      <c r="AF943" s="11">
        <f>IF(AND('グラフ(PTH-cCa,P)'!$I$31="ON",テーブル1[[#This Row],[ラベル表示]]=TRUE),テーブル1[[#This Row],[名前]],"")</f>
        <v>0</v>
      </c>
      <c r="AG943" s="11">
        <f>IF(AND('グラフ(PTH-cCa,P)'!$Y$31="ON",テーブル1[[#This Row],[ラベル表示]]=TRUE),テーブル1[[#This Row],[名前]],"")</f>
        <v>0</v>
      </c>
      <c r="AH943" s="76">
        <f t="shared" si="29"/>
        <v>0</v>
      </c>
    </row>
    <row r="944" spans="2:34" ht="20.399999999999999" customHeight="1" x14ac:dyDescent="0.45">
      <c r="B944" s="129" t="b">
        <v>1</v>
      </c>
      <c r="C944" s="88">
        <f t="shared" si="28"/>
        <v>940</v>
      </c>
      <c r="D944" s="144"/>
      <c r="E944" s="8"/>
      <c r="F944" s="8"/>
      <c r="G944" s="8"/>
      <c r="H944" s="8"/>
      <c r="I944" s="8"/>
      <c r="J944" s="8"/>
      <c r="K944" s="136" t="str">
        <f>テーブル1[[#This Row],[cCa(mg/dL) '[自動計算']_グラフ表示用]]</f>
        <v/>
      </c>
      <c r="L944" s="8"/>
      <c r="M944" s="8"/>
      <c r="N944" s="59"/>
      <c r="O94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4" s="130" t="e">
        <f>IF(AND(テーブル1[[#This Row],[cCa(mg/dL) '[自動計算']_グラフ表示用]]&lt;&gt;"",テーブル1[[#This Row],[ラベル表示]]=TRUE),テーブル1[[#This Row],[cCa(mg/dL) '[自動計算']_グラフ表示用]],NA())</f>
        <v>#N/A</v>
      </c>
      <c r="Q944" s="130" t="e">
        <f>IF(AND(テーブル1[[#This Row],[P(mg/dL)]]&lt;&gt;"",テーブル1[[#This Row],[ラベル表示]]=TRUE),テーブル1[[#This Row],[P(mg/dL)]],NA())</f>
        <v>#N/A</v>
      </c>
      <c r="R944" s="130" t="e">
        <f>IF(AND(テーブル1[[#This Row],[設定項目]]&lt;&gt;"",テーブル1[[#This Row],[ラベル表示]]=TRUE),テーブル1[[#This Row],[設定項目]],NA())</f>
        <v>#N/A</v>
      </c>
      <c r="S944" s="58" t="e">
        <f>IF(テーブル1[[#This Row],[設定項目]]&gt;=設定!$D$13,テーブル1[[#This Row],[val_J]],NA())</f>
        <v>#N/A</v>
      </c>
      <c r="T944" s="11" t="e">
        <f>IF(テーブル1[[#This Row],[設定項目]]&gt;=設定!$D$13,テーブル1[[#This Row],[val_K]],NA())</f>
        <v>#N/A</v>
      </c>
      <c r="U944" s="11" t="e">
        <f>IF(AND(テーブル1[[#This Row],[設定項目]]&lt;設定!$D$13,テーブル1[[#This Row],[設定項目]]&gt;=設定!$D$12),テーブル1[[#This Row],[val_J]],NA())</f>
        <v>#N/A</v>
      </c>
      <c r="V944" s="11" t="e">
        <f>IF(AND(テーブル1[[#This Row],[設定項目]]&lt;設定!$D$13,テーブル1[[#This Row],[設定項目]]&gt;=設定!$D$12),テーブル1[[#This Row],[val_K]],NA())</f>
        <v>#N/A</v>
      </c>
      <c r="W944" s="11" t="e">
        <f>IF(AND(テーブル1[[#This Row],[設定項目]]&lt;設定!$D$12,テーブル1[[#This Row],[設定項目]]&gt;=設定!$D$11),テーブル1[[#This Row],[val_J]],NA())</f>
        <v>#N/A</v>
      </c>
      <c r="X944" s="11" t="e">
        <f>IF(AND(テーブル1[[#This Row],[設定項目]]&lt;設定!$D$12,テーブル1[[#This Row],[設定項目]]&gt;=設定!$D$11),テーブル1[[#This Row],[val_K]],NA())</f>
        <v>#N/A</v>
      </c>
      <c r="Y944" s="11" t="e">
        <f>IF(AND(テーブル1[[#This Row],[設定項目]]&lt;設定!$D$11,テーブル1[[#This Row],[設定項目]]&gt;=設定!$D$10),テーブル1[[#This Row],[val_J]],NA())</f>
        <v>#N/A</v>
      </c>
      <c r="Z944" s="11" t="e">
        <f>IF(AND(テーブル1[[#This Row],[設定項目]]&lt;設定!$D$11,テーブル1[[#This Row],[設定項目]]&gt;=設定!$D$10),テーブル1[[#This Row],[val_K]],NA())</f>
        <v>#N/A</v>
      </c>
      <c r="AA944" s="11" t="e">
        <f>IF(AND(テーブル1[[#This Row],[設定項目]]&lt;設定!$D$10,テーブル1[[#This Row],[設定項目]]&gt;=設定!$D$9),テーブル1[[#This Row],[val_J]],NA())</f>
        <v>#N/A</v>
      </c>
      <c r="AB944" s="11" t="e">
        <f>IF(AND(テーブル1[[#This Row],[設定項目]]&lt;設定!$D$10,テーブル1[[#This Row],[設定項目]]&gt;=設定!$D$9),テーブル1[[#This Row],[val_K]],NA())</f>
        <v>#N/A</v>
      </c>
      <c r="AC944" s="11" t="e">
        <f>IF(AND(テーブル1[[#This Row],[設定項目]]&lt;設定!$F$8,テーブル1[[#This Row],[設定項目]]&lt;&gt;""),テーブル1[[#This Row],[val_J]],NA())</f>
        <v>#N/A</v>
      </c>
      <c r="AD944" s="11" t="e">
        <f>IF(AND(テーブル1[[#This Row],[設定項目]]&lt;設定!$F$8,テーブル1[[#This Row],[設定項目]]&lt;&gt;""),テーブル1[[#This Row],[val_K]],NA())</f>
        <v>#N/A</v>
      </c>
      <c r="AE944" s="11">
        <f>IF(AND('グラフ(cCa-P)'!$I$11="ON",テーブル1[[#This Row],[ラベル表示]]=TRUE),テーブル1[[#This Row],[名前]],"")</f>
        <v>0</v>
      </c>
      <c r="AF944" s="11">
        <f>IF(AND('グラフ(PTH-cCa,P)'!$I$31="ON",テーブル1[[#This Row],[ラベル表示]]=TRUE),テーブル1[[#This Row],[名前]],"")</f>
        <v>0</v>
      </c>
      <c r="AG944" s="11">
        <f>IF(AND('グラフ(PTH-cCa,P)'!$Y$31="ON",テーブル1[[#This Row],[ラベル表示]]=TRUE),テーブル1[[#This Row],[名前]],"")</f>
        <v>0</v>
      </c>
      <c r="AH944" s="76">
        <f t="shared" si="29"/>
        <v>0</v>
      </c>
    </row>
    <row r="945" spans="2:34" ht="20.399999999999999" customHeight="1" x14ac:dyDescent="0.45">
      <c r="B945" s="129" t="b">
        <v>1</v>
      </c>
      <c r="C945" s="88">
        <f t="shared" si="28"/>
        <v>941</v>
      </c>
      <c r="D945" s="144"/>
      <c r="E945" s="8"/>
      <c r="F945" s="8"/>
      <c r="G945" s="8"/>
      <c r="H945" s="8"/>
      <c r="I945" s="8"/>
      <c r="J945" s="8"/>
      <c r="K945" s="136" t="str">
        <f>テーブル1[[#This Row],[cCa(mg/dL) '[自動計算']_グラフ表示用]]</f>
        <v/>
      </c>
      <c r="L945" s="8"/>
      <c r="M945" s="8"/>
      <c r="N945" s="59"/>
      <c r="O94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5" s="130" t="e">
        <f>IF(AND(テーブル1[[#This Row],[cCa(mg/dL) '[自動計算']_グラフ表示用]]&lt;&gt;"",テーブル1[[#This Row],[ラベル表示]]=TRUE),テーブル1[[#This Row],[cCa(mg/dL) '[自動計算']_グラフ表示用]],NA())</f>
        <v>#N/A</v>
      </c>
      <c r="Q945" s="130" t="e">
        <f>IF(AND(テーブル1[[#This Row],[P(mg/dL)]]&lt;&gt;"",テーブル1[[#This Row],[ラベル表示]]=TRUE),テーブル1[[#This Row],[P(mg/dL)]],NA())</f>
        <v>#N/A</v>
      </c>
      <c r="R945" s="130" t="e">
        <f>IF(AND(テーブル1[[#This Row],[設定項目]]&lt;&gt;"",テーブル1[[#This Row],[ラベル表示]]=TRUE),テーブル1[[#This Row],[設定項目]],NA())</f>
        <v>#N/A</v>
      </c>
      <c r="S945" s="58" t="e">
        <f>IF(テーブル1[[#This Row],[設定項目]]&gt;=設定!$D$13,テーブル1[[#This Row],[val_J]],NA())</f>
        <v>#N/A</v>
      </c>
      <c r="T945" s="11" t="e">
        <f>IF(テーブル1[[#This Row],[設定項目]]&gt;=設定!$D$13,テーブル1[[#This Row],[val_K]],NA())</f>
        <v>#N/A</v>
      </c>
      <c r="U945" s="11" t="e">
        <f>IF(AND(テーブル1[[#This Row],[設定項目]]&lt;設定!$D$13,テーブル1[[#This Row],[設定項目]]&gt;=設定!$D$12),テーブル1[[#This Row],[val_J]],NA())</f>
        <v>#N/A</v>
      </c>
      <c r="V945" s="11" t="e">
        <f>IF(AND(テーブル1[[#This Row],[設定項目]]&lt;設定!$D$13,テーブル1[[#This Row],[設定項目]]&gt;=設定!$D$12),テーブル1[[#This Row],[val_K]],NA())</f>
        <v>#N/A</v>
      </c>
      <c r="W945" s="11" t="e">
        <f>IF(AND(テーブル1[[#This Row],[設定項目]]&lt;設定!$D$12,テーブル1[[#This Row],[設定項目]]&gt;=設定!$D$11),テーブル1[[#This Row],[val_J]],NA())</f>
        <v>#N/A</v>
      </c>
      <c r="X945" s="11" t="e">
        <f>IF(AND(テーブル1[[#This Row],[設定項目]]&lt;設定!$D$12,テーブル1[[#This Row],[設定項目]]&gt;=設定!$D$11),テーブル1[[#This Row],[val_K]],NA())</f>
        <v>#N/A</v>
      </c>
      <c r="Y945" s="11" t="e">
        <f>IF(AND(テーブル1[[#This Row],[設定項目]]&lt;設定!$D$11,テーブル1[[#This Row],[設定項目]]&gt;=設定!$D$10),テーブル1[[#This Row],[val_J]],NA())</f>
        <v>#N/A</v>
      </c>
      <c r="Z945" s="11" t="e">
        <f>IF(AND(テーブル1[[#This Row],[設定項目]]&lt;設定!$D$11,テーブル1[[#This Row],[設定項目]]&gt;=設定!$D$10),テーブル1[[#This Row],[val_K]],NA())</f>
        <v>#N/A</v>
      </c>
      <c r="AA945" s="11" t="e">
        <f>IF(AND(テーブル1[[#This Row],[設定項目]]&lt;設定!$D$10,テーブル1[[#This Row],[設定項目]]&gt;=設定!$D$9),テーブル1[[#This Row],[val_J]],NA())</f>
        <v>#N/A</v>
      </c>
      <c r="AB945" s="11" t="e">
        <f>IF(AND(テーブル1[[#This Row],[設定項目]]&lt;設定!$D$10,テーブル1[[#This Row],[設定項目]]&gt;=設定!$D$9),テーブル1[[#This Row],[val_K]],NA())</f>
        <v>#N/A</v>
      </c>
      <c r="AC945" s="11" t="e">
        <f>IF(AND(テーブル1[[#This Row],[設定項目]]&lt;設定!$F$8,テーブル1[[#This Row],[設定項目]]&lt;&gt;""),テーブル1[[#This Row],[val_J]],NA())</f>
        <v>#N/A</v>
      </c>
      <c r="AD945" s="11" t="e">
        <f>IF(AND(テーブル1[[#This Row],[設定項目]]&lt;設定!$F$8,テーブル1[[#This Row],[設定項目]]&lt;&gt;""),テーブル1[[#This Row],[val_K]],NA())</f>
        <v>#N/A</v>
      </c>
      <c r="AE945" s="11">
        <f>IF(AND('グラフ(cCa-P)'!$I$11="ON",テーブル1[[#This Row],[ラベル表示]]=TRUE),テーブル1[[#This Row],[名前]],"")</f>
        <v>0</v>
      </c>
      <c r="AF945" s="11">
        <f>IF(AND('グラフ(PTH-cCa,P)'!$I$31="ON",テーブル1[[#This Row],[ラベル表示]]=TRUE),テーブル1[[#This Row],[名前]],"")</f>
        <v>0</v>
      </c>
      <c r="AG945" s="11">
        <f>IF(AND('グラフ(PTH-cCa,P)'!$Y$31="ON",テーブル1[[#This Row],[ラベル表示]]=TRUE),テーブル1[[#This Row],[名前]],"")</f>
        <v>0</v>
      </c>
      <c r="AH945" s="76">
        <f t="shared" si="29"/>
        <v>0</v>
      </c>
    </row>
    <row r="946" spans="2:34" ht="20.399999999999999" customHeight="1" x14ac:dyDescent="0.45">
      <c r="B946" s="129" t="b">
        <v>1</v>
      </c>
      <c r="C946" s="88">
        <f t="shared" si="28"/>
        <v>942</v>
      </c>
      <c r="D946" s="144"/>
      <c r="E946" s="8"/>
      <c r="F946" s="8"/>
      <c r="G946" s="8"/>
      <c r="H946" s="8"/>
      <c r="I946" s="8"/>
      <c r="J946" s="8"/>
      <c r="K946" s="136" t="str">
        <f>テーブル1[[#This Row],[cCa(mg/dL) '[自動計算']_グラフ表示用]]</f>
        <v/>
      </c>
      <c r="L946" s="8"/>
      <c r="M946" s="8"/>
      <c r="N946" s="59"/>
      <c r="O94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6" s="130" t="e">
        <f>IF(AND(テーブル1[[#This Row],[cCa(mg/dL) '[自動計算']_グラフ表示用]]&lt;&gt;"",テーブル1[[#This Row],[ラベル表示]]=TRUE),テーブル1[[#This Row],[cCa(mg/dL) '[自動計算']_グラフ表示用]],NA())</f>
        <v>#N/A</v>
      </c>
      <c r="Q946" s="130" t="e">
        <f>IF(AND(テーブル1[[#This Row],[P(mg/dL)]]&lt;&gt;"",テーブル1[[#This Row],[ラベル表示]]=TRUE),テーブル1[[#This Row],[P(mg/dL)]],NA())</f>
        <v>#N/A</v>
      </c>
      <c r="R946" s="130" t="e">
        <f>IF(AND(テーブル1[[#This Row],[設定項目]]&lt;&gt;"",テーブル1[[#This Row],[ラベル表示]]=TRUE),テーブル1[[#This Row],[設定項目]],NA())</f>
        <v>#N/A</v>
      </c>
      <c r="S946" s="58" t="e">
        <f>IF(テーブル1[[#This Row],[設定項目]]&gt;=設定!$D$13,テーブル1[[#This Row],[val_J]],NA())</f>
        <v>#N/A</v>
      </c>
      <c r="T946" s="11" t="e">
        <f>IF(テーブル1[[#This Row],[設定項目]]&gt;=設定!$D$13,テーブル1[[#This Row],[val_K]],NA())</f>
        <v>#N/A</v>
      </c>
      <c r="U946" s="11" t="e">
        <f>IF(AND(テーブル1[[#This Row],[設定項目]]&lt;設定!$D$13,テーブル1[[#This Row],[設定項目]]&gt;=設定!$D$12),テーブル1[[#This Row],[val_J]],NA())</f>
        <v>#N/A</v>
      </c>
      <c r="V946" s="11" t="e">
        <f>IF(AND(テーブル1[[#This Row],[設定項目]]&lt;設定!$D$13,テーブル1[[#This Row],[設定項目]]&gt;=設定!$D$12),テーブル1[[#This Row],[val_K]],NA())</f>
        <v>#N/A</v>
      </c>
      <c r="W946" s="11" t="e">
        <f>IF(AND(テーブル1[[#This Row],[設定項目]]&lt;設定!$D$12,テーブル1[[#This Row],[設定項目]]&gt;=設定!$D$11),テーブル1[[#This Row],[val_J]],NA())</f>
        <v>#N/A</v>
      </c>
      <c r="X946" s="11" t="e">
        <f>IF(AND(テーブル1[[#This Row],[設定項目]]&lt;設定!$D$12,テーブル1[[#This Row],[設定項目]]&gt;=設定!$D$11),テーブル1[[#This Row],[val_K]],NA())</f>
        <v>#N/A</v>
      </c>
      <c r="Y946" s="11" t="e">
        <f>IF(AND(テーブル1[[#This Row],[設定項目]]&lt;設定!$D$11,テーブル1[[#This Row],[設定項目]]&gt;=設定!$D$10),テーブル1[[#This Row],[val_J]],NA())</f>
        <v>#N/A</v>
      </c>
      <c r="Z946" s="11" t="e">
        <f>IF(AND(テーブル1[[#This Row],[設定項目]]&lt;設定!$D$11,テーブル1[[#This Row],[設定項目]]&gt;=設定!$D$10),テーブル1[[#This Row],[val_K]],NA())</f>
        <v>#N/A</v>
      </c>
      <c r="AA946" s="11" t="e">
        <f>IF(AND(テーブル1[[#This Row],[設定項目]]&lt;設定!$D$10,テーブル1[[#This Row],[設定項目]]&gt;=設定!$D$9),テーブル1[[#This Row],[val_J]],NA())</f>
        <v>#N/A</v>
      </c>
      <c r="AB946" s="11" t="e">
        <f>IF(AND(テーブル1[[#This Row],[設定項目]]&lt;設定!$D$10,テーブル1[[#This Row],[設定項目]]&gt;=設定!$D$9),テーブル1[[#This Row],[val_K]],NA())</f>
        <v>#N/A</v>
      </c>
      <c r="AC946" s="11" t="e">
        <f>IF(AND(テーブル1[[#This Row],[設定項目]]&lt;設定!$F$8,テーブル1[[#This Row],[設定項目]]&lt;&gt;""),テーブル1[[#This Row],[val_J]],NA())</f>
        <v>#N/A</v>
      </c>
      <c r="AD946" s="11" t="e">
        <f>IF(AND(テーブル1[[#This Row],[設定項目]]&lt;設定!$F$8,テーブル1[[#This Row],[設定項目]]&lt;&gt;""),テーブル1[[#This Row],[val_K]],NA())</f>
        <v>#N/A</v>
      </c>
      <c r="AE946" s="11">
        <f>IF(AND('グラフ(cCa-P)'!$I$11="ON",テーブル1[[#This Row],[ラベル表示]]=TRUE),テーブル1[[#This Row],[名前]],"")</f>
        <v>0</v>
      </c>
      <c r="AF946" s="11">
        <f>IF(AND('グラフ(PTH-cCa,P)'!$I$31="ON",テーブル1[[#This Row],[ラベル表示]]=TRUE),テーブル1[[#This Row],[名前]],"")</f>
        <v>0</v>
      </c>
      <c r="AG946" s="11">
        <f>IF(AND('グラフ(PTH-cCa,P)'!$Y$31="ON",テーブル1[[#This Row],[ラベル表示]]=TRUE),テーブル1[[#This Row],[名前]],"")</f>
        <v>0</v>
      </c>
      <c r="AH946" s="76">
        <f t="shared" si="29"/>
        <v>0</v>
      </c>
    </row>
    <row r="947" spans="2:34" ht="20.399999999999999" customHeight="1" x14ac:dyDescent="0.45">
      <c r="B947" s="129" t="b">
        <v>1</v>
      </c>
      <c r="C947" s="88">
        <f t="shared" si="28"/>
        <v>943</v>
      </c>
      <c r="D947" s="144"/>
      <c r="E947" s="8"/>
      <c r="F947" s="8"/>
      <c r="G947" s="8"/>
      <c r="H947" s="8"/>
      <c r="I947" s="8"/>
      <c r="J947" s="8"/>
      <c r="K947" s="136" t="str">
        <f>テーブル1[[#This Row],[cCa(mg/dL) '[自動計算']_グラフ表示用]]</f>
        <v/>
      </c>
      <c r="L947" s="8"/>
      <c r="M947" s="8"/>
      <c r="N947" s="59"/>
      <c r="O94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7" s="130" t="e">
        <f>IF(AND(テーブル1[[#This Row],[cCa(mg/dL) '[自動計算']_グラフ表示用]]&lt;&gt;"",テーブル1[[#This Row],[ラベル表示]]=TRUE),テーブル1[[#This Row],[cCa(mg/dL) '[自動計算']_グラフ表示用]],NA())</f>
        <v>#N/A</v>
      </c>
      <c r="Q947" s="130" t="e">
        <f>IF(AND(テーブル1[[#This Row],[P(mg/dL)]]&lt;&gt;"",テーブル1[[#This Row],[ラベル表示]]=TRUE),テーブル1[[#This Row],[P(mg/dL)]],NA())</f>
        <v>#N/A</v>
      </c>
      <c r="R947" s="130" t="e">
        <f>IF(AND(テーブル1[[#This Row],[設定項目]]&lt;&gt;"",テーブル1[[#This Row],[ラベル表示]]=TRUE),テーブル1[[#This Row],[設定項目]],NA())</f>
        <v>#N/A</v>
      </c>
      <c r="S947" s="58" t="e">
        <f>IF(テーブル1[[#This Row],[設定項目]]&gt;=設定!$D$13,テーブル1[[#This Row],[val_J]],NA())</f>
        <v>#N/A</v>
      </c>
      <c r="T947" s="11" t="e">
        <f>IF(テーブル1[[#This Row],[設定項目]]&gt;=設定!$D$13,テーブル1[[#This Row],[val_K]],NA())</f>
        <v>#N/A</v>
      </c>
      <c r="U947" s="11" t="e">
        <f>IF(AND(テーブル1[[#This Row],[設定項目]]&lt;設定!$D$13,テーブル1[[#This Row],[設定項目]]&gt;=設定!$D$12),テーブル1[[#This Row],[val_J]],NA())</f>
        <v>#N/A</v>
      </c>
      <c r="V947" s="11" t="e">
        <f>IF(AND(テーブル1[[#This Row],[設定項目]]&lt;設定!$D$13,テーブル1[[#This Row],[設定項目]]&gt;=設定!$D$12),テーブル1[[#This Row],[val_K]],NA())</f>
        <v>#N/A</v>
      </c>
      <c r="W947" s="11" t="e">
        <f>IF(AND(テーブル1[[#This Row],[設定項目]]&lt;設定!$D$12,テーブル1[[#This Row],[設定項目]]&gt;=設定!$D$11),テーブル1[[#This Row],[val_J]],NA())</f>
        <v>#N/A</v>
      </c>
      <c r="X947" s="11" t="e">
        <f>IF(AND(テーブル1[[#This Row],[設定項目]]&lt;設定!$D$12,テーブル1[[#This Row],[設定項目]]&gt;=設定!$D$11),テーブル1[[#This Row],[val_K]],NA())</f>
        <v>#N/A</v>
      </c>
      <c r="Y947" s="11" t="e">
        <f>IF(AND(テーブル1[[#This Row],[設定項目]]&lt;設定!$D$11,テーブル1[[#This Row],[設定項目]]&gt;=設定!$D$10),テーブル1[[#This Row],[val_J]],NA())</f>
        <v>#N/A</v>
      </c>
      <c r="Z947" s="11" t="e">
        <f>IF(AND(テーブル1[[#This Row],[設定項目]]&lt;設定!$D$11,テーブル1[[#This Row],[設定項目]]&gt;=設定!$D$10),テーブル1[[#This Row],[val_K]],NA())</f>
        <v>#N/A</v>
      </c>
      <c r="AA947" s="11" t="e">
        <f>IF(AND(テーブル1[[#This Row],[設定項目]]&lt;設定!$D$10,テーブル1[[#This Row],[設定項目]]&gt;=設定!$D$9),テーブル1[[#This Row],[val_J]],NA())</f>
        <v>#N/A</v>
      </c>
      <c r="AB947" s="11" t="e">
        <f>IF(AND(テーブル1[[#This Row],[設定項目]]&lt;設定!$D$10,テーブル1[[#This Row],[設定項目]]&gt;=設定!$D$9),テーブル1[[#This Row],[val_K]],NA())</f>
        <v>#N/A</v>
      </c>
      <c r="AC947" s="11" t="e">
        <f>IF(AND(テーブル1[[#This Row],[設定項目]]&lt;設定!$F$8,テーブル1[[#This Row],[設定項目]]&lt;&gt;""),テーブル1[[#This Row],[val_J]],NA())</f>
        <v>#N/A</v>
      </c>
      <c r="AD947" s="11" t="e">
        <f>IF(AND(テーブル1[[#This Row],[設定項目]]&lt;設定!$F$8,テーブル1[[#This Row],[設定項目]]&lt;&gt;""),テーブル1[[#This Row],[val_K]],NA())</f>
        <v>#N/A</v>
      </c>
      <c r="AE947" s="11">
        <f>IF(AND('グラフ(cCa-P)'!$I$11="ON",テーブル1[[#This Row],[ラベル表示]]=TRUE),テーブル1[[#This Row],[名前]],"")</f>
        <v>0</v>
      </c>
      <c r="AF947" s="11">
        <f>IF(AND('グラフ(PTH-cCa,P)'!$I$31="ON",テーブル1[[#This Row],[ラベル表示]]=TRUE),テーブル1[[#This Row],[名前]],"")</f>
        <v>0</v>
      </c>
      <c r="AG947" s="11">
        <f>IF(AND('グラフ(PTH-cCa,P)'!$Y$31="ON",テーブル1[[#This Row],[ラベル表示]]=TRUE),テーブル1[[#This Row],[名前]],"")</f>
        <v>0</v>
      </c>
      <c r="AH947" s="76">
        <f t="shared" si="29"/>
        <v>0</v>
      </c>
    </row>
    <row r="948" spans="2:34" ht="20.399999999999999" customHeight="1" x14ac:dyDescent="0.45">
      <c r="B948" s="129" t="b">
        <v>1</v>
      </c>
      <c r="C948" s="88">
        <f t="shared" si="28"/>
        <v>944</v>
      </c>
      <c r="D948" s="144"/>
      <c r="E948" s="8"/>
      <c r="F948" s="8"/>
      <c r="G948" s="8"/>
      <c r="H948" s="8"/>
      <c r="I948" s="8"/>
      <c r="J948" s="8"/>
      <c r="K948" s="136" t="str">
        <f>テーブル1[[#This Row],[cCa(mg/dL) '[自動計算']_グラフ表示用]]</f>
        <v/>
      </c>
      <c r="L948" s="8"/>
      <c r="M948" s="8"/>
      <c r="N948" s="59"/>
      <c r="O94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8" s="130" t="e">
        <f>IF(AND(テーブル1[[#This Row],[cCa(mg/dL) '[自動計算']_グラフ表示用]]&lt;&gt;"",テーブル1[[#This Row],[ラベル表示]]=TRUE),テーブル1[[#This Row],[cCa(mg/dL) '[自動計算']_グラフ表示用]],NA())</f>
        <v>#N/A</v>
      </c>
      <c r="Q948" s="130" t="e">
        <f>IF(AND(テーブル1[[#This Row],[P(mg/dL)]]&lt;&gt;"",テーブル1[[#This Row],[ラベル表示]]=TRUE),テーブル1[[#This Row],[P(mg/dL)]],NA())</f>
        <v>#N/A</v>
      </c>
      <c r="R948" s="130" t="e">
        <f>IF(AND(テーブル1[[#This Row],[設定項目]]&lt;&gt;"",テーブル1[[#This Row],[ラベル表示]]=TRUE),テーブル1[[#This Row],[設定項目]],NA())</f>
        <v>#N/A</v>
      </c>
      <c r="S948" s="58" t="e">
        <f>IF(テーブル1[[#This Row],[設定項目]]&gt;=設定!$D$13,テーブル1[[#This Row],[val_J]],NA())</f>
        <v>#N/A</v>
      </c>
      <c r="T948" s="11" t="e">
        <f>IF(テーブル1[[#This Row],[設定項目]]&gt;=設定!$D$13,テーブル1[[#This Row],[val_K]],NA())</f>
        <v>#N/A</v>
      </c>
      <c r="U948" s="11" t="e">
        <f>IF(AND(テーブル1[[#This Row],[設定項目]]&lt;設定!$D$13,テーブル1[[#This Row],[設定項目]]&gt;=設定!$D$12),テーブル1[[#This Row],[val_J]],NA())</f>
        <v>#N/A</v>
      </c>
      <c r="V948" s="11" t="e">
        <f>IF(AND(テーブル1[[#This Row],[設定項目]]&lt;設定!$D$13,テーブル1[[#This Row],[設定項目]]&gt;=設定!$D$12),テーブル1[[#This Row],[val_K]],NA())</f>
        <v>#N/A</v>
      </c>
      <c r="W948" s="11" t="e">
        <f>IF(AND(テーブル1[[#This Row],[設定項目]]&lt;設定!$D$12,テーブル1[[#This Row],[設定項目]]&gt;=設定!$D$11),テーブル1[[#This Row],[val_J]],NA())</f>
        <v>#N/A</v>
      </c>
      <c r="X948" s="11" t="e">
        <f>IF(AND(テーブル1[[#This Row],[設定項目]]&lt;設定!$D$12,テーブル1[[#This Row],[設定項目]]&gt;=設定!$D$11),テーブル1[[#This Row],[val_K]],NA())</f>
        <v>#N/A</v>
      </c>
      <c r="Y948" s="11" t="e">
        <f>IF(AND(テーブル1[[#This Row],[設定項目]]&lt;設定!$D$11,テーブル1[[#This Row],[設定項目]]&gt;=設定!$D$10),テーブル1[[#This Row],[val_J]],NA())</f>
        <v>#N/A</v>
      </c>
      <c r="Z948" s="11" t="e">
        <f>IF(AND(テーブル1[[#This Row],[設定項目]]&lt;設定!$D$11,テーブル1[[#This Row],[設定項目]]&gt;=設定!$D$10),テーブル1[[#This Row],[val_K]],NA())</f>
        <v>#N/A</v>
      </c>
      <c r="AA948" s="11" t="e">
        <f>IF(AND(テーブル1[[#This Row],[設定項目]]&lt;設定!$D$10,テーブル1[[#This Row],[設定項目]]&gt;=設定!$D$9),テーブル1[[#This Row],[val_J]],NA())</f>
        <v>#N/A</v>
      </c>
      <c r="AB948" s="11" t="e">
        <f>IF(AND(テーブル1[[#This Row],[設定項目]]&lt;設定!$D$10,テーブル1[[#This Row],[設定項目]]&gt;=設定!$D$9),テーブル1[[#This Row],[val_K]],NA())</f>
        <v>#N/A</v>
      </c>
      <c r="AC948" s="11" t="e">
        <f>IF(AND(テーブル1[[#This Row],[設定項目]]&lt;設定!$F$8,テーブル1[[#This Row],[設定項目]]&lt;&gt;""),テーブル1[[#This Row],[val_J]],NA())</f>
        <v>#N/A</v>
      </c>
      <c r="AD948" s="11" t="e">
        <f>IF(AND(テーブル1[[#This Row],[設定項目]]&lt;設定!$F$8,テーブル1[[#This Row],[設定項目]]&lt;&gt;""),テーブル1[[#This Row],[val_K]],NA())</f>
        <v>#N/A</v>
      </c>
      <c r="AE948" s="11">
        <f>IF(AND('グラフ(cCa-P)'!$I$11="ON",テーブル1[[#This Row],[ラベル表示]]=TRUE),テーブル1[[#This Row],[名前]],"")</f>
        <v>0</v>
      </c>
      <c r="AF948" s="11">
        <f>IF(AND('グラフ(PTH-cCa,P)'!$I$31="ON",テーブル1[[#This Row],[ラベル表示]]=TRUE),テーブル1[[#This Row],[名前]],"")</f>
        <v>0</v>
      </c>
      <c r="AG948" s="11">
        <f>IF(AND('グラフ(PTH-cCa,P)'!$Y$31="ON",テーブル1[[#This Row],[ラベル表示]]=TRUE),テーブル1[[#This Row],[名前]],"")</f>
        <v>0</v>
      </c>
      <c r="AH948" s="76">
        <f t="shared" si="29"/>
        <v>0</v>
      </c>
    </row>
    <row r="949" spans="2:34" ht="20.399999999999999" customHeight="1" x14ac:dyDescent="0.45">
      <c r="B949" s="129" t="b">
        <v>1</v>
      </c>
      <c r="C949" s="88">
        <f t="shared" si="28"/>
        <v>945</v>
      </c>
      <c r="D949" s="144"/>
      <c r="E949" s="8"/>
      <c r="F949" s="8"/>
      <c r="G949" s="8"/>
      <c r="H949" s="8"/>
      <c r="I949" s="8"/>
      <c r="J949" s="8"/>
      <c r="K949" s="136" t="str">
        <f>テーブル1[[#This Row],[cCa(mg/dL) '[自動計算']_グラフ表示用]]</f>
        <v/>
      </c>
      <c r="L949" s="8"/>
      <c r="M949" s="8"/>
      <c r="N949" s="59"/>
      <c r="O94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49" s="130" t="e">
        <f>IF(AND(テーブル1[[#This Row],[cCa(mg/dL) '[自動計算']_グラフ表示用]]&lt;&gt;"",テーブル1[[#This Row],[ラベル表示]]=TRUE),テーブル1[[#This Row],[cCa(mg/dL) '[自動計算']_グラフ表示用]],NA())</f>
        <v>#N/A</v>
      </c>
      <c r="Q949" s="130" t="e">
        <f>IF(AND(テーブル1[[#This Row],[P(mg/dL)]]&lt;&gt;"",テーブル1[[#This Row],[ラベル表示]]=TRUE),テーブル1[[#This Row],[P(mg/dL)]],NA())</f>
        <v>#N/A</v>
      </c>
      <c r="R949" s="130" t="e">
        <f>IF(AND(テーブル1[[#This Row],[設定項目]]&lt;&gt;"",テーブル1[[#This Row],[ラベル表示]]=TRUE),テーブル1[[#This Row],[設定項目]],NA())</f>
        <v>#N/A</v>
      </c>
      <c r="S949" s="58" t="e">
        <f>IF(テーブル1[[#This Row],[設定項目]]&gt;=設定!$D$13,テーブル1[[#This Row],[val_J]],NA())</f>
        <v>#N/A</v>
      </c>
      <c r="T949" s="11" t="e">
        <f>IF(テーブル1[[#This Row],[設定項目]]&gt;=設定!$D$13,テーブル1[[#This Row],[val_K]],NA())</f>
        <v>#N/A</v>
      </c>
      <c r="U949" s="11" t="e">
        <f>IF(AND(テーブル1[[#This Row],[設定項目]]&lt;設定!$D$13,テーブル1[[#This Row],[設定項目]]&gt;=設定!$D$12),テーブル1[[#This Row],[val_J]],NA())</f>
        <v>#N/A</v>
      </c>
      <c r="V949" s="11" t="e">
        <f>IF(AND(テーブル1[[#This Row],[設定項目]]&lt;設定!$D$13,テーブル1[[#This Row],[設定項目]]&gt;=設定!$D$12),テーブル1[[#This Row],[val_K]],NA())</f>
        <v>#N/A</v>
      </c>
      <c r="W949" s="11" t="e">
        <f>IF(AND(テーブル1[[#This Row],[設定項目]]&lt;設定!$D$12,テーブル1[[#This Row],[設定項目]]&gt;=設定!$D$11),テーブル1[[#This Row],[val_J]],NA())</f>
        <v>#N/A</v>
      </c>
      <c r="X949" s="11" t="e">
        <f>IF(AND(テーブル1[[#This Row],[設定項目]]&lt;設定!$D$12,テーブル1[[#This Row],[設定項目]]&gt;=設定!$D$11),テーブル1[[#This Row],[val_K]],NA())</f>
        <v>#N/A</v>
      </c>
      <c r="Y949" s="11" t="e">
        <f>IF(AND(テーブル1[[#This Row],[設定項目]]&lt;設定!$D$11,テーブル1[[#This Row],[設定項目]]&gt;=設定!$D$10),テーブル1[[#This Row],[val_J]],NA())</f>
        <v>#N/A</v>
      </c>
      <c r="Z949" s="11" t="e">
        <f>IF(AND(テーブル1[[#This Row],[設定項目]]&lt;設定!$D$11,テーブル1[[#This Row],[設定項目]]&gt;=設定!$D$10),テーブル1[[#This Row],[val_K]],NA())</f>
        <v>#N/A</v>
      </c>
      <c r="AA949" s="11" t="e">
        <f>IF(AND(テーブル1[[#This Row],[設定項目]]&lt;設定!$D$10,テーブル1[[#This Row],[設定項目]]&gt;=設定!$D$9),テーブル1[[#This Row],[val_J]],NA())</f>
        <v>#N/A</v>
      </c>
      <c r="AB949" s="11" t="e">
        <f>IF(AND(テーブル1[[#This Row],[設定項目]]&lt;設定!$D$10,テーブル1[[#This Row],[設定項目]]&gt;=設定!$D$9),テーブル1[[#This Row],[val_K]],NA())</f>
        <v>#N/A</v>
      </c>
      <c r="AC949" s="11" t="e">
        <f>IF(AND(テーブル1[[#This Row],[設定項目]]&lt;設定!$F$8,テーブル1[[#This Row],[設定項目]]&lt;&gt;""),テーブル1[[#This Row],[val_J]],NA())</f>
        <v>#N/A</v>
      </c>
      <c r="AD949" s="11" t="e">
        <f>IF(AND(テーブル1[[#This Row],[設定項目]]&lt;設定!$F$8,テーブル1[[#This Row],[設定項目]]&lt;&gt;""),テーブル1[[#This Row],[val_K]],NA())</f>
        <v>#N/A</v>
      </c>
      <c r="AE949" s="11">
        <f>IF(AND('グラフ(cCa-P)'!$I$11="ON",テーブル1[[#This Row],[ラベル表示]]=TRUE),テーブル1[[#This Row],[名前]],"")</f>
        <v>0</v>
      </c>
      <c r="AF949" s="11">
        <f>IF(AND('グラフ(PTH-cCa,P)'!$I$31="ON",テーブル1[[#This Row],[ラベル表示]]=TRUE),テーブル1[[#This Row],[名前]],"")</f>
        <v>0</v>
      </c>
      <c r="AG949" s="11">
        <f>IF(AND('グラフ(PTH-cCa,P)'!$Y$31="ON",テーブル1[[#This Row],[ラベル表示]]=TRUE),テーブル1[[#This Row],[名前]],"")</f>
        <v>0</v>
      </c>
      <c r="AH949" s="76">
        <f t="shared" si="29"/>
        <v>0</v>
      </c>
    </row>
    <row r="950" spans="2:34" ht="20.399999999999999" customHeight="1" x14ac:dyDescent="0.45">
      <c r="B950" s="129" t="b">
        <v>1</v>
      </c>
      <c r="C950" s="88">
        <f t="shared" si="28"/>
        <v>946</v>
      </c>
      <c r="D950" s="144"/>
      <c r="E950" s="8"/>
      <c r="F950" s="8"/>
      <c r="G950" s="8"/>
      <c r="H950" s="8"/>
      <c r="I950" s="8"/>
      <c r="J950" s="8"/>
      <c r="K950" s="136" t="str">
        <f>テーブル1[[#This Row],[cCa(mg/dL) '[自動計算']_グラフ表示用]]</f>
        <v/>
      </c>
      <c r="L950" s="8"/>
      <c r="M950" s="8"/>
      <c r="N950" s="59"/>
      <c r="O95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0" s="130" t="e">
        <f>IF(AND(テーブル1[[#This Row],[cCa(mg/dL) '[自動計算']_グラフ表示用]]&lt;&gt;"",テーブル1[[#This Row],[ラベル表示]]=TRUE),テーブル1[[#This Row],[cCa(mg/dL) '[自動計算']_グラフ表示用]],NA())</f>
        <v>#N/A</v>
      </c>
      <c r="Q950" s="130" t="e">
        <f>IF(AND(テーブル1[[#This Row],[P(mg/dL)]]&lt;&gt;"",テーブル1[[#This Row],[ラベル表示]]=TRUE),テーブル1[[#This Row],[P(mg/dL)]],NA())</f>
        <v>#N/A</v>
      </c>
      <c r="R950" s="130" t="e">
        <f>IF(AND(テーブル1[[#This Row],[設定項目]]&lt;&gt;"",テーブル1[[#This Row],[ラベル表示]]=TRUE),テーブル1[[#This Row],[設定項目]],NA())</f>
        <v>#N/A</v>
      </c>
      <c r="S950" s="58" t="e">
        <f>IF(テーブル1[[#This Row],[設定項目]]&gt;=設定!$D$13,テーブル1[[#This Row],[val_J]],NA())</f>
        <v>#N/A</v>
      </c>
      <c r="T950" s="11" t="e">
        <f>IF(テーブル1[[#This Row],[設定項目]]&gt;=設定!$D$13,テーブル1[[#This Row],[val_K]],NA())</f>
        <v>#N/A</v>
      </c>
      <c r="U950" s="11" t="e">
        <f>IF(AND(テーブル1[[#This Row],[設定項目]]&lt;設定!$D$13,テーブル1[[#This Row],[設定項目]]&gt;=設定!$D$12),テーブル1[[#This Row],[val_J]],NA())</f>
        <v>#N/A</v>
      </c>
      <c r="V950" s="11" t="e">
        <f>IF(AND(テーブル1[[#This Row],[設定項目]]&lt;設定!$D$13,テーブル1[[#This Row],[設定項目]]&gt;=設定!$D$12),テーブル1[[#This Row],[val_K]],NA())</f>
        <v>#N/A</v>
      </c>
      <c r="W950" s="11" t="e">
        <f>IF(AND(テーブル1[[#This Row],[設定項目]]&lt;設定!$D$12,テーブル1[[#This Row],[設定項目]]&gt;=設定!$D$11),テーブル1[[#This Row],[val_J]],NA())</f>
        <v>#N/A</v>
      </c>
      <c r="X950" s="11" t="e">
        <f>IF(AND(テーブル1[[#This Row],[設定項目]]&lt;設定!$D$12,テーブル1[[#This Row],[設定項目]]&gt;=設定!$D$11),テーブル1[[#This Row],[val_K]],NA())</f>
        <v>#N/A</v>
      </c>
      <c r="Y950" s="11" t="e">
        <f>IF(AND(テーブル1[[#This Row],[設定項目]]&lt;設定!$D$11,テーブル1[[#This Row],[設定項目]]&gt;=設定!$D$10),テーブル1[[#This Row],[val_J]],NA())</f>
        <v>#N/A</v>
      </c>
      <c r="Z950" s="11" t="e">
        <f>IF(AND(テーブル1[[#This Row],[設定項目]]&lt;設定!$D$11,テーブル1[[#This Row],[設定項目]]&gt;=設定!$D$10),テーブル1[[#This Row],[val_K]],NA())</f>
        <v>#N/A</v>
      </c>
      <c r="AA950" s="11" t="e">
        <f>IF(AND(テーブル1[[#This Row],[設定項目]]&lt;設定!$D$10,テーブル1[[#This Row],[設定項目]]&gt;=設定!$D$9),テーブル1[[#This Row],[val_J]],NA())</f>
        <v>#N/A</v>
      </c>
      <c r="AB950" s="11" t="e">
        <f>IF(AND(テーブル1[[#This Row],[設定項目]]&lt;設定!$D$10,テーブル1[[#This Row],[設定項目]]&gt;=設定!$D$9),テーブル1[[#This Row],[val_K]],NA())</f>
        <v>#N/A</v>
      </c>
      <c r="AC950" s="11" t="e">
        <f>IF(AND(テーブル1[[#This Row],[設定項目]]&lt;設定!$F$8,テーブル1[[#This Row],[設定項目]]&lt;&gt;""),テーブル1[[#This Row],[val_J]],NA())</f>
        <v>#N/A</v>
      </c>
      <c r="AD950" s="11" t="e">
        <f>IF(AND(テーブル1[[#This Row],[設定項目]]&lt;設定!$F$8,テーブル1[[#This Row],[設定項目]]&lt;&gt;""),テーブル1[[#This Row],[val_K]],NA())</f>
        <v>#N/A</v>
      </c>
      <c r="AE950" s="11">
        <f>IF(AND('グラフ(cCa-P)'!$I$11="ON",テーブル1[[#This Row],[ラベル表示]]=TRUE),テーブル1[[#This Row],[名前]],"")</f>
        <v>0</v>
      </c>
      <c r="AF950" s="11">
        <f>IF(AND('グラフ(PTH-cCa,P)'!$I$31="ON",テーブル1[[#This Row],[ラベル表示]]=TRUE),テーブル1[[#This Row],[名前]],"")</f>
        <v>0</v>
      </c>
      <c r="AG950" s="11">
        <f>IF(AND('グラフ(PTH-cCa,P)'!$Y$31="ON",テーブル1[[#This Row],[ラベル表示]]=TRUE),テーブル1[[#This Row],[名前]],"")</f>
        <v>0</v>
      </c>
      <c r="AH950" s="76">
        <f t="shared" si="29"/>
        <v>0</v>
      </c>
    </row>
    <row r="951" spans="2:34" ht="20.399999999999999" customHeight="1" x14ac:dyDescent="0.45">
      <c r="B951" s="129" t="b">
        <v>1</v>
      </c>
      <c r="C951" s="88">
        <f t="shared" si="28"/>
        <v>947</v>
      </c>
      <c r="D951" s="144"/>
      <c r="E951" s="8"/>
      <c r="F951" s="8"/>
      <c r="G951" s="8"/>
      <c r="H951" s="8"/>
      <c r="I951" s="8"/>
      <c r="J951" s="8"/>
      <c r="K951" s="136" t="str">
        <f>テーブル1[[#This Row],[cCa(mg/dL) '[自動計算']_グラフ表示用]]</f>
        <v/>
      </c>
      <c r="L951" s="8"/>
      <c r="M951" s="8"/>
      <c r="N951" s="59"/>
      <c r="O95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1" s="130" t="e">
        <f>IF(AND(テーブル1[[#This Row],[cCa(mg/dL) '[自動計算']_グラフ表示用]]&lt;&gt;"",テーブル1[[#This Row],[ラベル表示]]=TRUE),テーブル1[[#This Row],[cCa(mg/dL) '[自動計算']_グラフ表示用]],NA())</f>
        <v>#N/A</v>
      </c>
      <c r="Q951" s="130" t="e">
        <f>IF(AND(テーブル1[[#This Row],[P(mg/dL)]]&lt;&gt;"",テーブル1[[#This Row],[ラベル表示]]=TRUE),テーブル1[[#This Row],[P(mg/dL)]],NA())</f>
        <v>#N/A</v>
      </c>
      <c r="R951" s="130" t="e">
        <f>IF(AND(テーブル1[[#This Row],[設定項目]]&lt;&gt;"",テーブル1[[#This Row],[ラベル表示]]=TRUE),テーブル1[[#This Row],[設定項目]],NA())</f>
        <v>#N/A</v>
      </c>
      <c r="S951" s="58" t="e">
        <f>IF(テーブル1[[#This Row],[設定項目]]&gt;=設定!$D$13,テーブル1[[#This Row],[val_J]],NA())</f>
        <v>#N/A</v>
      </c>
      <c r="T951" s="11" t="e">
        <f>IF(テーブル1[[#This Row],[設定項目]]&gt;=設定!$D$13,テーブル1[[#This Row],[val_K]],NA())</f>
        <v>#N/A</v>
      </c>
      <c r="U951" s="11" t="e">
        <f>IF(AND(テーブル1[[#This Row],[設定項目]]&lt;設定!$D$13,テーブル1[[#This Row],[設定項目]]&gt;=設定!$D$12),テーブル1[[#This Row],[val_J]],NA())</f>
        <v>#N/A</v>
      </c>
      <c r="V951" s="11" t="e">
        <f>IF(AND(テーブル1[[#This Row],[設定項目]]&lt;設定!$D$13,テーブル1[[#This Row],[設定項目]]&gt;=設定!$D$12),テーブル1[[#This Row],[val_K]],NA())</f>
        <v>#N/A</v>
      </c>
      <c r="W951" s="11" t="e">
        <f>IF(AND(テーブル1[[#This Row],[設定項目]]&lt;設定!$D$12,テーブル1[[#This Row],[設定項目]]&gt;=設定!$D$11),テーブル1[[#This Row],[val_J]],NA())</f>
        <v>#N/A</v>
      </c>
      <c r="X951" s="11" t="e">
        <f>IF(AND(テーブル1[[#This Row],[設定項目]]&lt;設定!$D$12,テーブル1[[#This Row],[設定項目]]&gt;=設定!$D$11),テーブル1[[#This Row],[val_K]],NA())</f>
        <v>#N/A</v>
      </c>
      <c r="Y951" s="11" t="e">
        <f>IF(AND(テーブル1[[#This Row],[設定項目]]&lt;設定!$D$11,テーブル1[[#This Row],[設定項目]]&gt;=設定!$D$10),テーブル1[[#This Row],[val_J]],NA())</f>
        <v>#N/A</v>
      </c>
      <c r="Z951" s="11" t="e">
        <f>IF(AND(テーブル1[[#This Row],[設定項目]]&lt;設定!$D$11,テーブル1[[#This Row],[設定項目]]&gt;=設定!$D$10),テーブル1[[#This Row],[val_K]],NA())</f>
        <v>#N/A</v>
      </c>
      <c r="AA951" s="11" t="e">
        <f>IF(AND(テーブル1[[#This Row],[設定項目]]&lt;設定!$D$10,テーブル1[[#This Row],[設定項目]]&gt;=設定!$D$9),テーブル1[[#This Row],[val_J]],NA())</f>
        <v>#N/A</v>
      </c>
      <c r="AB951" s="11" t="e">
        <f>IF(AND(テーブル1[[#This Row],[設定項目]]&lt;設定!$D$10,テーブル1[[#This Row],[設定項目]]&gt;=設定!$D$9),テーブル1[[#This Row],[val_K]],NA())</f>
        <v>#N/A</v>
      </c>
      <c r="AC951" s="11" t="e">
        <f>IF(AND(テーブル1[[#This Row],[設定項目]]&lt;設定!$F$8,テーブル1[[#This Row],[設定項目]]&lt;&gt;""),テーブル1[[#This Row],[val_J]],NA())</f>
        <v>#N/A</v>
      </c>
      <c r="AD951" s="11" t="e">
        <f>IF(AND(テーブル1[[#This Row],[設定項目]]&lt;設定!$F$8,テーブル1[[#This Row],[設定項目]]&lt;&gt;""),テーブル1[[#This Row],[val_K]],NA())</f>
        <v>#N/A</v>
      </c>
      <c r="AE951" s="11">
        <f>IF(AND('グラフ(cCa-P)'!$I$11="ON",テーブル1[[#This Row],[ラベル表示]]=TRUE),テーブル1[[#This Row],[名前]],"")</f>
        <v>0</v>
      </c>
      <c r="AF951" s="11">
        <f>IF(AND('グラフ(PTH-cCa,P)'!$I$31="ON",テーブル1[[#This Row],[ラベル表示]]=TRUE),テーブル1[[#This Row],[名前]],"")</f>
        <v>0</v>
      </c>
      <c r="AG951" s="11">
        <f>IF(AND('グラフ(PTH-cCa,P)'!$Y$31="ON",テーブル1[[#This Row],[ラベル表示]]=TRUE),テーブル1[[#This Row],[名前]],"")</f>
        <v>0</v>
      </c>
      <c r="AH951" s="76">
        <f t="shared" si="29"/>
        <v>0</v>
      </c>
    </row>
    <row r="952" spans="2:34" ht="20.399999999999999" customHeight="1" x14ac:dyDescent="0.45">
      <c r="B952" s="129" t="b">
        <v>1</v>
      </c>
      <c r="C952" s="88">
        <f t="shared" si="28"/>
        <v>948</v>
      </c>
      <c r="D952" s="144"/>
      <c r="E952" s="8"/>
      <c r="F952" s="8"/>
      <c r="G952" s="8"/>
      <c r="H952" s="8"/>
      <c r="I952" s="8"/>
      <c r="J952" s="8"/>
      <c r="K952" s="136" t="str">
        <f>テーブル1[[#This Row],[cCa(mg/dL) '[自動計算']_グラフ表示用]]</f>
        <v/>
      </c>
      <c r="L952" s="8"/>
      <c r="M952" s="8"/>
      <c r="N952" s="59"/>
      <c r="O95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2" s="130" t="e">
        <f>IF(AND(テーブル1[[#This Row],[cCa(mg/dL) '[自動計算']_グラフ表示用]]&lt;&gt;"",テーブル1[[#This Row],[ラベル表示]]=TRUE),テーブル1[[#This Row],[cCa(mg/dL) '[自動計算']_グラフ表示用]],NA())</f>
        <v>#N/A</v>
      </c>
      <c r="Q952" s="130" t="e">
        <f>IF(AND(テーブル1[[#This Row],[P(mg/dL)]]&lt;&gt;"",テーブル1[[#This Row],[ラベル表示]]=TRUE),テーブル1[[#This Row],[P(mg/dL)]],NA())</f>
        <v>#N/A</v>
      </c>
      <c r="R952" s="130" t="e">
        <f>IF(AND(テーブル1[[#This Row],[設定項目]]&lt;&gt;"",テーブル1[[#This Row],[ラベル表示]]=TRUE),テーブル1[[#This Row],[設定項目]],NA())</f>
        <v>#N/A</v>
      </c>
      <c r="S952" s="58" t="e">
        <f>IF(テーブル1[[#This Row],[設定項目]]&gt;=設定!$D$13,テーブル1[[#This Row],[val_J]],NA())</f>
        <v>#N/A</v>
      </c>
      <c r="T952" s="11" t="e">
        <f>IF(テーブル1[[#This Row],[設定項目]]&gt;=設定!$D$13,テーブル1[[#This Row],[val_K]],NA())</f>
        <v>#N/A</v>
      </c>
      <c r="U952" s="11" t="e">
        <f>IF(AND(テーブル1[[#This Row],[設定項目]]&lt;設定!$D$13,テーブル1[[#This Row],[設定項目]]&gt;=設定!$D$12),テーブル1[[#This Row],[val_J]],NA())</f>
        <v>#N/A</v>
      </c>
      <c r="V952" s="11" t="e">
        <f>IF(AND(テーブル1[[#This Row],[設定項目]]&lt;設定!$D$13,テーブル1[[#This Row],[設定項目]]&gt;=設定!$D$12),テーブル1[[#This Row],[val_K]],NA())</f>
        <v>#N/A</v>
      </c>
      <c r="W952" s="11" t="e">
        <f>IF(AND(テーブル1[[#This Row],[設定項目]]&lt;設定!$D$12,テーブル1[[#This Row],[設定項目]]&gt;=設定!$D$11),テーブル1[[#This Row],[val_J]],NA())</f>
        <v>#N/A</v>
      </c>
      <c r="X952" s="11" t="e">
        <f>IF(AND(テーブル1[[#This Row],[設定項目]]&lt;設定!$D$12,テーブル1[[#This Row],[設定項目]]&gt;=設定!$D$11),テーブル1[[#This Row],[val_K]],NA())</f>
        <v>#N/A</v>
      </c>
      <c r="Y952" s="11" t="e">
        <f>IF(AND(テーブル1[[#This Row],[設定項目]]&lt;設定!$D$11,テーブル1[[#This Row],[設定項目]]&gt;=設定!$D$10),テーブル1[[#This Row],[val_J]],NA())</f>
        <v>#N/A</v>
      </c>
      <c r="Z952" s="11" t="e">
        <f>IF(AND(テーブル1[[#This Row],[設定項目]]&lt;設定!$D$11,テーブル1[[#This Row],[設定項目]]&gt;=設定!$D$10),テーブル1[[#This Row],[val_K]],NA())</f>
        <v>#N/A</v>
      </c>
      <c r="AA952" s="11" t="e">
        <f>IF(AND(テーブル1[[#This Row],[設定項目]]&lt;設定!$D$10,テーブル1[[#This Row],[設定項目]]&gt;=設定!$D$9),テーブル1[[#This Row],[val_J]],NA())</f>
        <v>#N/A</v>
      </c>
      <c r="AB952" s="11" t="e">
        <f>IF(AND(テーブル1[[#This Row],[設定項目]]&lt;設定!$D$10,テーブル1[[#This Row],[設定項目]]&gt;=設定!$D$9),テーブル1[[#This Row],[val_K]],NA())</f>
        <v>#N/A</v>
      </c>
      <c r="AC952" s="11" t="e">
        <f>IF(AND(テーブル1[[#This Row],[設定項目]]&lt;設定!$F$8,テーブル1[[#This Row],[設定項目]]&lt;&gt;""),テーブル1[[#This Row],[val_J]],NA())</f>
        <v>#N/A</v>
      </c>
      <c r="AD952" s="11" t="e">
        <f>IF(AND(テーブル1[[#This Row],[設定項目]]&lt;設定!$F$8,テーブル1[[#This Row],[設定項目]]&lt;&gt;""),テーブル1[[#This Row],[val_K]],NA())</f>
        <v>#N/A</v>
      </c>
      <c r="AE952" s="11">
        <f>IF(AND('グラフ(cCa-P)'!$I$11="ON",テーブル1[[#This Row],[ラベル表示]]=TRUE),テーブル1[[#This Row],[名前]],"")</f>
        <v>0</v>
      </c>
      <c r="AF952" s="11">
        <f>IF(AND('グラフ(PTH-cCa,P)'!$I$31="ON",テーブル1[[#This Row],[ラベル表示]]=TRUE),テーブル1[[#This Row],[名前]],"")</f>
        <v>0</v>
      </c>
      <c r="AG952" s="11">
        <f>IF(AND('グラフ(PTH-cCa,P)'!$Y$31="ON",テーブル1[[#This Row],[ラベル表示]]=TRUE),テーブル1[[#This Row],[名前]],"")</f>
        <v>0</v>
      </c>
      <c r="AH952" s="76">
        <f t="shared" si="29"/>
        <v>0</v>
      </c>
    </row>
    <row r="953" spans="2:34" ht="20.399999999999999" customHeight="1" x14ac:dyDescent="0.45">
      <c r="B953" s="129" t="b">
        <v>1</v>
      </c>
      <c r="C953" s="88">
        <f t="shared" si="28"/>
        <v>949</v>
      </c>
      <c r="D953" s="144"/>
      <c r="E953" s="8"/>
      <c r="F953" s="8"/>
      <c r="G953" s="8"/>
      <c r="H953" s="8"/>
      <c r="I953" s="8"/>
      <c r="J953" s="8"/>
      <c r="K953" s="136" t="str">
        <f>テーブル1[[#This Row],[cCa(mg/dL) '[自動計算']_グラフ表示用]]</f>
        <v/>
      </c>
      <c r="L953" s="8"/>
      <c r="M953" s="8"/>
      <c r="N953" s="59"/>
      <c r="O95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3" s="130" t="e">
        <f>IF(AND(テーブル1[[#This Row],[cCa(mg/dL) '[自動計算']_グラフ表示用]]&lt;&gt;"",テーブル1[[#This Row],[ラベル表示]]=TRUE),テーブル1[[#This Row],[cCa(mg/dL) '[自動計算']_グラフ表示用]],NA())</f>
        <v>#N/A</v>
      </c>
      <c r="Q953" s="130" t="e">
        <f>IF(AND(テーブル1[[#This Row],[P(mg/dL)]]&lt;&gt;"",テーブル1[[#This Row],[ラベル表示]]=TRUE),テーブル1[[#This Row],[P(mg/dL)]],NA())</f>
        <v>#N/A</v>
      </c>
      <c r="R953" s="130" t="e">
        <f>IF(AND(テーブル1[[#This Row],[設定項目]]&lt;&gt;"",テーブル1[[#This Row],[ラベル表示]]=TRUE),テーブル1[[#This Row],[設定項目]],NA())</f>
        <v>#N/A</v>
      </c>
      <c r="S953" s="58" t="e">
        <f>IF(テーブル1[[#This Row],[設定項目]]&gt;=設定!$D$13,テーブル1[[#This Row],[val_J]],NA())</f>
        <v>#N/A</v>
      </c>
      <c r="T953" s="11" t="e">
        <f>IF(テーブル1[[#This Row],[設定項目]]&gt;=設定!$D$13,テーブル1[[#This Row],[val_K]],NA())</f>
        <v>#N/A</v>
      </c>
      <c r="U953" s="11" t="e">
        <f>IF(AND(テーブル1[[#This Row],[設定項目]]&lt;設定!$D$13,テーブル1[[#This Row],[設定項目]]&gt;=設定!$D$12),テーブル1[[#This Row],[val_J]],NA())</f>
        <v>#N/A</v>
      </c>
      <c r="V953" s="11" t="e">
        <f>IF(AND(テーブル1[[#This Row],[設定項目]]&lt;設定!$D$13,テーブル1[[#This Row],[設定項目]]&gt;=設定!$D$12),テーブル1[[#This Row],[val_K]],NA())</f>
        <v>#N/A</v>
      </c>
      <c r="W953" s="11" t="e">
        <f>IF(AND(テーブル1[[#This Row],[設定項目]]&lt;設定!$D$12,テーブル1[[#This Row],[設定項目]]&gt;=設定!$D$11),テーブル1[[#This Row],[val_J]],NA())</f>
        <v>#N/A</v>
      </c>
      <c r="X953" s="11" t="e">
        <f>IF(AND(テーブル1[[#This Row],[設定項目]]&lt;設定!$D$12,テーブル1[[#This Row],[設定項目]]&gt;=設定!$D$11),テーブル1[[#This Row],[val_K]],NA())</f>
        <v>#N/A</v>
      </c>
      <c r="Y953" s="11" t="e">
        <f>IF(AND(テーブル1[[#This Row],[設定項目]]&lt;設定!$D$11,テーブル1[[#This Row],[設定項目]]&gt;=設定!$D$10),テーブル1[[#This Row],[val_J]],NA())</f>
        <v>#N/A</v>
      </c>
      <c r="Z953" s="11" t="e">
        <f>IF(AND(テーブル1[[#This Row],[設定項目]]&lt;設定!$D$11,テーブル1[[#This Row],[設定項目]]&gt;=設定!$D$10),テーブル1[[#This Row],[val_K]],NA())</f>
        <v>#N/A</v>
      </c>
      <c r="AA953" s="11" t="e">
        <f>IF(AND(テーブル1[[#This Row],[設定項目]]&lt;設定!$D$10,テーブル1[[#This Row],[設定項目]]&gt;=設定!$D$9),テーブル1[[#This Row],[val_J]],NA())</f>
        <v>#N/A</v>
      </c>
      <c r="AB953" s="11" t="e">
        <f>IF(AND(テーブル1[[#This Row],[設定項目]]&lt;設定!$D$10,テーブル1[[#This Row],[設定項目]]&gt;=設定!$D$9),テーブル1[[#This Row],[val_K]],NA())</f>
        <v>#N/A</v>
      </c>
      <c r="AC953" s="11" t="e">
        <f>IF(AND(テーブル1[[#This Row],[設定項目]]&lt;設定!$F$8,テーブル1[[#This Row],[設定項目]]&lt;&gt;""),テーブル1[[#This Row],[val_J]],NA())</f>
        <v>#N/A</v>
      </c>
      <c r="AD953" s="11" t="e">
        <f>IF(AND(テーブル1[[#This Row],[設定項目]]&lt;設定!$F$8,テーブル1[[#This Row],[設定項目]]&lt;&gt;""),テーブル1[[#This Row],[val_K]],NA())</f>
        <v>#N/A</v>
      </c>
      <c r="AE953" s="11">
        <f>IF(AND('グラフ(cCa-P)'!$I$11="ON",テーブル1[[#This Row],[ラベル表示]]=TRUE),テーブル1[[#This Row],[名前]],"")</f>
        <v>0</v>
      </c>
      <c r="AF953" s="11">
        <f>IF(AND('グラフ(PTH-cCa,P)'!$I$31="ON",テーブル1[[#This Row],[ラベル表示]]=TRUE),テーブル1[[#This Row],[名前]],"")</f>
        <v>0</v>
      </c>
      <c r="AG953" s="11">
        <f>IF(AND('グラフ(PTH-cCa,P)'!$Y$31="ON",テーブル1[[#This Row],[ラベル表示]]=TRUE),テーブル1[[#This Row],[名前]],"")</f>
        <v>0</v>
      </c>
      <c r="AH953" s="76">
        <f t="shared" si="29"/>
        <v>0</v>
      </c>
    </row>
    <row r="954" spans="2:34" ht="20.399999999999999" customHeight="1" x14ac:dyDescent="0.45">
      <c r="B954" s="129" t="b">
        <v>1</v>
      </c>
      <c r="C954" s="88">
        <f t="shared" si="28"/>
        <v>950</v>
      </c>
      <c r="D954" s="144"/>
      <c r="E954" s="8"/>
      <c r="F954" s="8"/>
      <c r="G954" s="8"/>
      <c r="H954" s="8"/>
      <c r="I954" s="8"/>
      <c r="J954" s="8"/>
      <c r="K954" s="136" t="str">
        <f>テーブル1[[#This Row],[cCa(mg/dL) '[自動計算']_グラフ表示用]]</f>
        <v/>
      </c>
      <c r="L954" s="8"/>
      <c r="M954" s="8"/>
      <c r="N954" s="59"/>
      <c r="O95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4" s="130" t="e">
        <f>IF(AND(テーブル1[[#This Row],[cCa(mg/dL) '[自動計算']_グラフ表示用]]&lt;&gt;"",テーブル1[[#This Row],[ラベル表示]]=TRUE),テーブル1[[#This Row],[cCa(mg/dL) '[自動計算']_グラフ表示用]],NA())</f>
        <v>#N/A</v>
      </c>
      <c r="Q954" s="130" t="e">
        <f>IF(AND(テーブル1[[#This Row],[P(mg/dL)]]&lt;&gt;"",テーブル1[[#This Row],[ラベル表示]]=TRUE),テーブル1[[#This Row],[P(mg/dL)]],NA())</f>
        <v>#N/A</v>
      </c>
      <c r="R954" s="130" t="e">
        <f>IF(AND(テーブル1[[#This Row],[設定項目]]&lt;&gt;"",テーブル1[[#This Row],[ラベル表示]]=TRUE),テーブル1[[#This Row],[設定項目]],NA())</f>
        <v>#N/A</v>
      </c>
      <c r="S954" s="58" t="e">
        <f>IF(テーブル1[[#This Row],[設定項目]]&gt;=設定!$D$13,テーブル1[[#This Row],[val_J]],NA())</f>
        <v>#N/A</v>
      </c>
      <c r="T954" s="11" t="e">
        <f>IF(テーブル1[[#This Row],[設定項目]]&gt;=設定!$D$13,テーブル1[[#This Row],[val_K]],NA())</f>
        <v>#N/A</v>
      </c>
      <c r="U954" s="11" t="e">
        <f>IF(AND(テーブル1[[#This Row],[設定項目]]&lt;設定!$D$13,テーブル1[[#This Row],[設定項目]]&gt;=設定!$D$12),テーブル1[[#This Row],[val_J]],NA())</f>
        <v>#N/A</v>
      </c>
      <c r="V954" s="11" t="e">
        <f>IF(AND(テーブル1[[#This Row],[設定項目]]&lt;設定!$D$13,テーブル1[[#This Row],[設定項目]]&gt;=設定!$D$12),テーブル1[[#This Row],[val_K]],NA())</f>
        <v>#N/A</v>
      </c>
      <c r="W954" s="11" t="e">
        <f>IF(AND(テーブル1[[#This Row],[設定項目]]&lt;設定!$D$12,テーブル1[[#This Row],[設定項目]]&gt;=設定!$D$11),テーブル1[[#This Row],[val_J]],NA())</f>
        <v>#N/A</v>
      </c>
      <c r="X954" s="11" t="e">
        <f>IF(AND(テーブル1[[#This Row],[設定項目]]&lt;設定!$D$12,テーブル1[[#This Row],[設定項目]]&gt;=設定!$D$11),テーブル1[[#This Row],[val_K]],NA())</f>
        <v>#N/A</v>
      </c>
      <c r="Y954" s="11" t="e">
        <f>IF(AND(テーブル1[[#This Row],[設定項目]]&lt;設定!$D$11,テーブル1[[#This Row],[設定項目]]&gt;=設定!$D$10),テーブル1[[#This Row],[val_J]],NA())</f>
        <v>#N/A</v>
      </c>
      <c r="Z954" s="11" t="e">
        <f>IF(AND(テーブル1[[#This Row],[設定項目]]&lt;設定!$D$11,テーブル1[[#This Row],[設定項目]]&gt;=設定!$D$10),テーブル1[[#This Row],[val_K]],NA())</f>
        <v>#N/A</v>
      </c>
      <c r="AA954" s="11" t="e">
        <f>IF(AND(テーブル1[[#This Row],[設定項目]]&lt;設定!$D$10,テーブル1[[#This Row],[設定項目]]&gt;=設定!$D$9),テーブル1[[#This Row],[val_J]],NA())</f>
        <v>#N/A</v>
      </c>
      <c r="AB954" s="11" t="e">
        <f>IF(AND(テーブル1[[#This Row],[設定項目]]&lt;設定!$D$10,テーブル1[[#This Row],[設定項目]]&gt;=設定!$D$9),テーブル1[[#This Row],[val_K]],NA())</f>
        <v>#N/A</v>
      </c>
      <c r="AC954" s="11" t="e">
        <f>IF(AND(テーブル1[[#This Row],[設定項目]]&lt;設定!$F$8,テーブル1[[#This Row],[設定項目]]&lt;&gt;""),テーブル1[[#This Row],[val_J]],NA())</f>
        <v>#N/A</v>
      </c>
      <c r="AD954" s="11" t="e">
        <f>IF(AND(テーブル1[[#This Row],[設定項目]]&lt;設定!$F$8,テーブル1[[#This Row],[設定項目]]&lt;&gt;""),テーブル1[[#This Row],[val_K]],NA())</f>
        <v>#N/A</v>
      </c>
      <c r="AE954" s="11">
        <f>IF(AND('グラフ(cCa-P)'!$I$11="ON",テーブル1[[#This Row],[ラベル表示]]=TRUE),テーブル1[[#This Row],[名前]],"")</f>
        <v>0</v>
      </c>
      <c r="AF954" s="11">
        <f>IF(AND('グラフ(PTH-cCa,P)'!$I$31="ON",テーブル1[[#This Row],[ラベル表示]]=TRUE),テーブル1[[#This Row],[名前]],"")</f>
        <v>0</v>
      </c>
      <c r="AG954" s="11">
        <f>IF(AND('グラフ(PTH-cCa,P)'!$Y$31="ON",テーブル1[[#This Row],[ラベル表示]]=TRUE),テーブル1[[#This Row],[名前]],"")</f>
        <v>0</v>
      </c>
      <c r="AH954" s="76">
        <f t="shared" si="29"/>
        <v>0</v>
      </c>
    </row>
    <row r="955" spans="2:34" ht="20.399999999999999" customHeight="1" x14ac:dyDescent="0.45">
      <c r="B955" s="129" t="b">
        <v>1</v>
      </c>
      <c r="C955" s="88">
        <f t="shared" si="28"/>
        <v>951</v>
      </c>
      <c r="D955" s="144"/>
      <c r="E955" s="8"/>
      <c r="F955" s="8"/>
      <c r="G955" s="8"/>
      <c r="H955" s="8"/>
      <c r="I955" s="8"/>
      <c r="J955" s="8"/>
      <c r="K955" s="136" t="str">
        <f>テーブル1[[#This Row],[cCa(mg/dL) '[自動計算']_グラフ表示用]]</f>
        <v/>
      </c>
      <c r="L955" s="8"/>
      <c r="M955" s="8"/>
      <c r="N955" s="59"/>
      <c r="O95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5" s="130" t="e">
        <f>IF(AND(テーブル1[[#This Row],[cCa(mg/dL) '[自動計算']_グラフ表示用]]&lt;&gt;"",テーブル1[[#This Row],[ラベル表示]]=TRUE),テーブル1[[#This Row],[cCa(mg/dL) '[自動計算']_グラフ表示用]],NA())</f>
        <v>#N/A</v>
      </c>
      <c r="Q955" s="130" t="e">
        <f>IF(AND(テーブル1[[#This Row],[P(mg/dL)]]&lt;&gt;"",テーブル1[[#This Row],[ラベル表示]]=TRUE),テーブル1[[#This Row],[P(mg/dL)]],NA())</f>
        <v>#N/A</v>
      </c>
      <c r="R955" s="130" t="e">
        <f>IF(AND(テーブル1[[#This Row],[設定項目]]&lt;&gt;"",テーブル1[[#This Row],[ラベル表示]]=TRUE),テーブル1[[#This Row],[設定項目]],NA())</f>
        <v>#N/A</v>
      </c>
      <c r="S955" s="58" t="e">
        <f>IF(テーブル1[[#This Row],[設定項目]]&gt;=設定!$D$13,テーブル1[[#This Row],[val_J]],NA())</f>
        <v>#N/A</v>
      </c>
      <c r="T955" s="11" t="e">
        <f>IF(テーブル1[[#This Row],[設定項目]]&gt;=設定!$D$13,テーブル1[[#This Row],[val_K]],NA())</f>
        <v>#N/A</v>
      </c>
      <c r="U955" s="11" t="e">
        <f>IF(AND(テーブル1[[#This Row],[設定項目]]&lt;設定!$D$13,テーブル1[[#This Row],[設定項目]]&gt;=設定!$D$12),テーブル1[[#This Row],[val_J]],NA())</f>
        <v>#N/A</v>
      </c>
      <c r="V955" s="11" t="e">
        <f>IF(AND(テーブル1[[#This Row],[設定項目]]&lt;設定!$D$13,テーブル1[[#This Row],[設定項目]]&gt;=設定!$D$12),テーブル1[[#This Row],[val_K]],NA())</f>
        <v>#N/A</v>
      </c>
      <c r="W955" s="11" t="e">
        <f>IF(AND(テーブル1[[#This Row],[設定項目]]&lt;設定!$D$12,テーブル1[[#This Row],[設定項目]]&gt;=設定!$D$11),テーブル1[[#This Row],[val_J]],NA())</f>
        <v>#N/A</v>
      </c>
      <c r="X955" s="11" t="e">
        <f>IF(AND(テーブル1[[#This Row],[設定項目]]&lt;設定!$D$12,テーブル1[[#This Row],[設定項目]]&gt;=設定!$D$11),テーブル1[[#This Row],[val_K]],NA())</f>
        <v>#N/A</v>
      </c>
      <c r="Y955" s="11" t="e">
        <f>IF(AND(テーブル1[[#This Row],[設定項目]]&lt;設定!$D$11,テーブル1[[#This Row],[設定項目]]&gt;=設定!$D$10),テーブル1[[#This Row],[val_J]],NA())</f>
        <v>#N/A</v>
      </c>
      <c r="Z955" s="11" t="e">
        <f>IF(AND(テーブル1[[#This Row],[設定項目]]&lt;設定!$D$11,テーブル1[[#This Row],[設定項目]]&gt;=設定!$D$10),テーブル1[[#This Row],[val_K]],NA())</f>
        <v>#N/A</v>
      </c>
      <c r="AA955" s="11" t="e">
        <f>IF(AND(テーブル1[[#This Row],[設定項目]]&lt;設定!$D$10,テーブル1[[#This Row],[設定項目]]&gt;=設定!$D$9),テーブル1[[#This Row],[val_J]],NA())</f>
        <v>#N/A</v>
      </c>
      <c r="AB955" s="11" t="e">
        <f>IF(AND(テーブル1[[#This Row],[設定項目]]&lt;設定!$D$10,テーブル1[[#This Row],[設定項目]]&gt;=設定!$D$9),テーブル1[[#This Row],[val_K]],NA())</f>
        <v>#N/A</v>
      </c>
      <c r="AC955" s="11" t="e">
        <f>IF(AND(テーブル1[[#This Row],[設定項目]]&lt;設定!$F$8,テーブル1[[#This Row],[設定項目]]&lt;&gt;""),テーブル1[[#This Row],[val_J]],NA())</f>
        <v>#N/A</v>
      </c>
      <c r="AD955" s="11" t="e">
        <f>IF(AND(テーブル1[[#This Row],[設定項目]]&lt;設定!$F$8,テーブル1[[#This Row],[設定項目]]&lt;&gt;""),テーブル1[[#This Row],[val_K]],NA())</f>
        <v>#N/A</v>
      </c>
      <c r="AE955" s="11">
        <f>IF(AND('グラフ(cCa-P)'!$I$11="ON",テーブル1[[#This Row],[ラベル表示]]=TRUE),テーブル1[[#This Row],[名前]],"")</f>
        <v>0</v>
      </c>
      <c r="AF955" s="11">
        <f>IF(AND('グラフ(PTH-cCa,P)'!$I$31="ON",テーブル1[[#This Row],[ラベル表示]]=TRUE),テーブル1[[#This Row],[名前]],"")</f>
        <v>0</v>
      </c>
      <c r="AG955" s="11">
        <f>IF(AND('グラフ(PTH-cCa,P)'!$Y$31="ON",テーブル1[[#This Row],[ラベル表示]]=TRUE),テーブル1[[#This Row],[名前]],"")</f>
        <v>0</v>
      </c>
      <c r="AH955" s="76">
        <f t="shared" si="29"/>
        <v>0</v>
      </c>
    </row>
    <row r="956" spans="2:34" ht="20.399999999999999" customHeight="1" x14ac:dyDescent="0.45">
      <c r="B956" s="129" t="b">
        <v>1</v>
      </c>
      <c r="C956" s="88">
        <f t="shared" si="28"/>
        <v>952</v>
      </c>
      <c r="D956" s="144"/>
      <c r="E956" s="8"/>
      <c r="F956" s="8"/>
      <c r="G956" s="8"/>
      <c r="H956" s="8"/>
      <c r="I956" s="8"/>
      <c r="J956" s="8"/>
      <c r="K956" s="136" t="str">
        <f>テーブル1[[#This Row],[cCa(mg/dL) '[自動計算']_グラフ表示用]]</f>
        <v/>
      </c>
      <c r="L956" s="8"/>
      <c r="M956" s="8"/>
      <c r="N956" s="59"/>
      <c r="O95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6" s="130" t="e">
        <f>IF(AND(テーブル1[[#This Row],[cCa(mg/dL) '[自動計算']_グラフ表示用]]&lt;&gt;"",テーブル1[[#This Row],[ラベル表示]]=TRUE),テーブル1[[#This Row],[cCa(mg/dL) '[自動計算']_グラフ表示用]],NA())</f>
        <v>#N/A</v>
      </c>
      <c r="Q956" s="130" t="e">
        <f>IF(AND(テーブル1[[#This Row],[P(mg/dL)]]&lt;&gt;"",テーブル1[[#This Row],[ラベル表示]]=TRUE),テーブル1[[#This Row],[P(mg/dL)]],NA())</f>
        <v>#N/A</v>
      </c>
      <c r="R956" s="130" t="e">
        <f>IF(AND(テーブル1[[#This Row],[設定項目]]&lt;&gt;"",テーブル1[[#This Row],[ラベル表示]]=TRUE),テーブル1[[#This Row],[設定項目]],NA())</f>
        <v>#N/A</v>
      </c>
      <c r="S956" s="58" t="e">
        <f>IF(テーブル1[[#This Row],[設定項目]]&gt;=設定!$D$13,テーブル1[[#This Row],[val_J]],NA())</f>
        <v>#N/A</v>
      </c>
      <c r="T956" s="11" t="e">
        <f>IF(テーブル1[[#This Row],[設定項目]]&gt;=設定!$D$13,テーブル1[[#This Row],[val_K]],NA())</f>
        <v>#N/A</v>
      </c>
      <c r="U956" s="11" t="e">
        <f>IF(AND(テーブル1[[#This Row],[設定項目]]&lt;設定!$D$13,テーブル1[[#This Row],[設定項目]]&gt;=設定!$D$12),テーブル1[[#This Row],[val_J]],NA())</f>
        <v>#N/A</v>
      </c>
      <c r="V956" s="11" t="e">
        <f>IF(AND(テーブル1[[#This Row],[設定項目]]&lt;設定!$D$13,テーブル1[[#This Row],[設定項目]]&gt;=設定!$D$12),テーブル1[[#This Row],[val_K]],NA())</f>
        <v>#N/A</v>
      </c>
      <c r="W956" s="11" t="e">
        <f>IF(AND(テーブル1[[#This Row],[設定項目]]&lt;設定!$D$12,テーブル1[[#This Row],[設定項目]]&gt;=設定!$D$11),テーブル1[[#This Row],[val_J]],NA())</f>
        <v>#N/A</v>
      </c>
      <c r="X956" s="11" t="e">
        <f>IF(AND(テーブル1[[#This Row],[設定項目]]&lt;設定!$D$12,テーブル1[[#This Row],[設定項目]]&gt;=設定!$D$11),テーブル1[[#This Row],[val_K]],NA())</f>
        <v>#N/A</v>
      </c>
      <c r="Y956" s="11" t="e">
        <f>IF(AND(テーブル1[[#This Row],[設定項目]]&lt;設定!$D$11,テーブル1[[#This Row],[設定項目]]&gt;=設定!$D$10),テーブル1[[#This Row],[val_J]],NA())</f>
        <v>#N/A</v>
      </c>
      <c r="Z956" s="11" t="e">
        <f>IF(AND(テーブル1[[#This Row],[設定項目]]&lt;設定!$D$11,テーブル1[[#This Row],[設定項目]]&gt;=設定!$D$10),テーブル1[[#This Row],[val_K]],NA())</f>
        <v>#N/A</v>
      </c>
      <c r="AA956" s="11" t="e">
        <f>IF(AND(テーブル1[[#This Row],[設定項目]]&lt;設定!$D$10,テーブル1[[#This Row],[設定項目]]&gt;=設定!$D$9),テーブル1[[#This Row],[val_J]],NA())</f>
        <v>#N/A</v>
      </c>
      <c r="AB956" s="11" t="e">
        <f>IF(AND(テーブル1[[#This Row],[設定項目]]&lt;設定!$D$10,テーブル1[[#This Row],[設定項目]]&gt;=設定!$D$9),テーブル1[[#This Row],[val_K]],NA())</f>
        <v>#N/A</v>
      </c>
      <c r="AC956" s="11" t="e">
        <f>IF(AND(テーブル1[[#This Row],[設定項目]]&lt;設定!$F$8,テーブル1[[#This Row],[設定項目]]&lt;&gt;""),テーブル1[[#This Row],[val_J]],NA())</f>
        <v>#N/A</v>
      </c>
      <c r="AD956" s="11" t="e">
        <f>IF(AND(テーブル1[[#This Row],[設定項目]]&lt;設定!$F$8,テーブル1[[#This Row],[設定項目]]&lt;&gt;""),テーブル1[[#This Row],[val_K]],NA())</f>
        <v>#N/A</v>
      </c>
      <c r="AE956" s="11">
        <f>IF(AND('グラフ(cCa-P)'!$I$11="ON",テーブル1[[#This Row],[ラベル表示]]=TRUE),テーブル1[[#This Row],[名前]],"")</f>
        <v>0</v>
      </c>
      <c r="AF956" s="11">
        <f>IF(AND('グラフ(PTH-cCa,P)'!$I$31="ON",テーブル1[[#This Row],[ラベル表示]]=TRUE),テーブル1[[#This Row],[名前]],"")</f>
        <v>0</v>
      </c>
      <c r="AG956" s="11">
        <f>IF(AND('グラフ(PTH-cCa,P)'!$Y$31="ON",テーブル1[[#This Row],[ラベル表示]]=TRUE),テーブル1[[#This Row],[名前]],"")</f>
        <v>0</v>
      </c>
      <c r="AH956" s="76">
        <f t="shared" si="29"/>
        <v>0</v>
      </c>
    </row>
    <row r="957" spans="2:34" ht="20.399999999999999" customHeight="1" x14ac:dyDescent="0.45">
      <c r="B957" s="129" t="b">
        <v>1</v>
      </c>
      <c r="C957" s="88">
        <f t="shared" si="28"/>
        <v>953</v>
      </c>
      <c r="D957" s="144"/>
      <c r="E957" s="8"/>
      <c r="F957" s="8"/>
      <c r="G957" s="8"/>
      <c r="H957" s="8"/>
      <c r="I957" s="8"/>
      <c r="J957" s="8"/>
      <c r="K957" s="136" t="str">
        <f>テーブル1[[#This Row],[cCa(mg/dL) '[自動計算']_グラフ表示用]]</f>
        <v/>
      </c>
      <c r="L957" s="8"/>
      <c r="M957" s="8"/>
      <c r="N957" s="59"/>
      <c r="O95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7" s="130" t="e">
        <f>IF(AND(テーブル1[[#This Row],[cCa(mg/dL) '[自動計算']_グラフ表示用]]&lt;&gt;"",テーブル1[[#This Row],[ラベル表示]]=TRUE),テーブル1[[#This Row],[cCa(mg/dL) '[自動計算']_グラフ表示用]],NA())</f>
        <v>#N/A</v>
      </c>
      <c r="Q957" s="130" t="e">
        <f>IF(AND(テーブル1[[#This Row],[P(mg/dL)]]&lt;&gt;"",テーブル1[[#This Row],[ラベル表示]]=TRUE),テーブル1[[#This Row],[P(mg/dL)]],NA())</f>
        <v>#N/A</v>
      </c>
      <c r="R957" s="130" t="e">
        <f>IF(AND(テーブル1[[#This Row],[設定項目]]&lt;&gt;"",テーブル1[[#This Row],[ラベル表示]]=TRUE),テーブル1[[#This Row],[設定項目]],NA())</f>
        <v>#N/A</v>
      </c>
      <c r="S957" s="58" t="e">
        <f>IF(テーブル1[[#This Row],[設定項目]]&gt;=設定!$D$13,テーブル1[[#This Row],[val_J]],NA())</f>
        <v>#N/A</v>
      </c>
      <c r="T957" s="11" t="e">
        <f>IF(テーブル1[[#This Row],[設定項目]]&gt;=設定!$D$13,テーブル1[[#This Row],[val_K]],NA())</f>
        <v>#N/A</v>
      </c>
      <c r="U957" s="11" t="e">
        <f>IF(AND(テーブル1[[#This Row],[設定項目]]&lt;設定!$D$13,テーブル1[[#This Row],[設定項目]]&gt;=設定!$D$12),テーブル1[[#This Row],[val_J]],NA())</f>
        <v>#N/A</v>
      </c>
      <c r="V957" s="11" t="e">
        <f>IF(AND(テーブル1[[#This Row],[設定項目]]&lt;設定!$D$13,テーブル1[[#This Row],[設定項目]]&gt;=設定!$D$12),テーブル1[[#This Row],[val_K]],NA())</f>
        <v>#N/A</v>
      </c>
      <c r="W957" s="11" t="e">
        <f>IF(AND(テーブル1[[#This Row],[設定項目]]&lt;設定!$D$12,テーブル1[[#This Row],[設定項目]]&gt;=設定!$D$11),テーブル1[[#This Row],[val_J]],NA())</f>
        <v>#N/A</v>
      </c>
      <c r="X957" s="11" t="e">
        <f>IF(AND(テーブル1[[#This Row],[設定項目]]&lt;設定!$D$12,テーブル1[[#This Row],[設定項目]]&gt;=設定!$D$11),テーブル1[[#This Row],[val_K]],NA())</f>
        <v>#N/A</v>
      </c>
      <c r="Y957" s="11" t="e">
        <f>IF(AND(テーブル1[[#This Row],[設定項目]]&lt;設定!$D$11,テーブル1[[#This Row],[設定項目]]&gt;=設定!$D$10),テーブル1[[#This Row],[val_J]],NA())</f>
        <v>#N/A</v>
      </c>
      <c r="Z957" s="11" t="e">
        <f>IF(AND(テーブル1[[#This Row],[設定項目]]&lt;設定!$D$11,テーブル1[[#This Row],[設定項目]]&gt;=設定!$D$10),テーブル1[[#This Row],[val_K]],NA())</f>
        <v>#N/A</v>
      </c>
      <c r="AA957" s="11" t="e">
        <f>IF(AND(テーブル1[[#This Row],[設定項目]]&lt;設定!$D$10,テーブル1[[#This Row],[設定項目]]&gt;=設定!$D$9),テーブル1[[#This Row],[val_J]],NA())</f>
        <v>#N/A</v>
      </c>
      <c r="AB957" s="11" t="e">
        <f>IF(AND(テーブル1[[#This Row],[設定項目]]&lt;設定!$D$10,テーブル1[[#This Row],[設定項目]]&gt;=設定!$D$9),テーブル1[[#This Row],[val_K]],NA())</f>
        <v>#N/A</v>
      </c>
      <c r="AC957" s="11" t="e">
        <f>IF(AND(テーブル1[[#This Row],[設定項目]]&lt;設定!$F$8,テーブル1[[#This Row],[設定項目]]&lt;&gt;""),テーブル1[[#This Row],[val_J]],NA())</f>
        <v>#N/A</v>
      </c>
      <c r="AD957" s="11" t="e">
        <f>IF(AND(テーブル1[[#This Row],[設定項目]]&lt;設定!$F$8,テーブル1[[#This Row],[設定項目]]&lt;&gt;""),テーブル1[[#This Row],[val_K]],NA())</f>
        <v>#N/A</v>
      </c>
      <c r="AE957" s="11">
        <f>IF(AND('グラフ(cCa-P)'!$I$11="ON",テーブル1[[#This Row],[ラベル表示]]=TRUE),テーブル1[[#This Row],[名前]],"")</f>
        <v>0</v>
      </c>
      <c r="AF957" s="11">
        <f>IF(AND('グラフ(PTH-cCa,P)'!$I$31="ON",テーブル1[[#This Row],[ラベル表示]]=TRUE),テーブル1[[#This Row],[名前]],"")</f>
        <v>0</v>
      </c>
      <c r="AG957" s="11">
        <f>IF(AND('グラフ(PTH-cCa,P)'!$Y$31="ON",テーブル1[[#This Row],[ラベル表示]]=TRUE),テーブル1[[#This Row],[名前]],"")</f>
        <v>0</v>
      </c>
      <c r="AH957" s="76">
        <f t="shared" si="29"/>
        <v>0</v>
      </c>
    </row>
    <row r="958" spans="2:34" ht="20.399999999999999" customHeight="1" x14ac:dyDescent="0.45">
      <c r="B958" s="129" t="b">
        <v>1</v>
      </c>
      <c r="C958" s="88">
        <f t="shared" si="28"/>
        <v>954</v>
      </c>
      <c r="D958" s="144"/>
      <c r="E958" s="8"/>
      <c r="F958" s="8"/>
      <c r="G958" s="8"/>
      <c r="H958" s="8"/>
      <c r="I958" s="8"/>
      <c r="J958" s="8"/>
      <c r="K958" s="136" t="str">
        <f>テーブル1[[#This Row],[cCa(mg/dL) '[自動計算']_グラフ表示用]]</f>
        <v/>
      </c>
      <c r="L958" s="8"/>
      <c r="M958" s="8"/>
      <c r="N958" s="59"/>
      <c r="O95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8" s="130" t="e">
        <f>IF(AND(テーブル1[[#This Row],[cCa(mg/dL) '[自動計算']_グラフ表示用]]&lt;&gt;"",テーブル1[[#This Row],[ラベル表示]]=TRUE),テーブル1[[#This Row],[cCa(mg/dL) '[自動計算']_グラフ表示用]],NA())</f>
        <v>#N/A</v>
      </c>
      <c r="Q958" s="130" t="e">
        <f>IF(AND(テーブル1[[#This Row],[P(mg/dL)]]&lt;&gt;"",テーブル1[[#This Row],[ラベル表示]]=TRUE),テーブル1[[#This Row],[P(mg/dL)]],NA())</f>
        <v>#N/A</v>
      </c>
      <c r="R958" s="130" t="e">
        <f>IF(AND(テーブル1[[#This Row],[設定項目]]&lt;&gt;"",テーブル1[[#This Row],[ラベル表示]]=TRUE),テーブル1[[#This Row],[設定項目]],NA())</f>
        <v>#N/A</v>
      </c>
      <c r="S958" s="58" t="e">
        <f>IF(テーブル1[[#This Row],[設定項目]]&gt;=設定!$D$13,テーブル1[[#This Row],[val_J]],NA())</f>
        <v>#N/A</v>
      </c>
      <c r="T958" s="11" t="e">
        <f>IF(テーブル1[[#This Row],[設定項目]]&gt;=設定!$D$13,テーブル1[[#This Row],[val_K]],NA())</f>
        <v>#N/A</v>
      </c>
      <c r="U958" s="11" t="e">
        <f>IF(AND(テーブル1[[#This Row],[設定項目]]&lt;設定!$D$13,テーブル1[[#This Row],[設定項目]]&gt;=設定!$D$12),テーブル1[[#This Row],[val_J]],NA())</f>
        <v>#N/A</v>
      </c>
      <c r="V958" s="11" t="e">
        <f>IF(AND(テーブル1[[#This Row],[設定項目]]&lt;設定!$D$13,テーブル1[[#This Row],[設定項目]]&gt;=設定!$D$12),テーブル1[[#This Row],[val_K]],NA())</f>
        <v>#N/A</v>
      </c>
      <c r="W958" s="11" t="e">
        <f>IF(AND(テーブル1[[#This Row],[設定項目]]&lt;設定!$D$12,テーブル1[[#This Row],[設定項目]]&gt;=設定!$D$11),テーブル1[[#This Row],[val_J]],NA())</f>
        <v>#N/A</v>
      </c>
      <c r="X958" s="11" t="e">
        <f>IF(AND(テーブル1[[#This Row],[設定項目]]&lt;設定!$D$12,テーブル1[[#This Row],[設定項目]]&gt;=設定!$D$11),テーブル1[[#This Row],[val_K]],NA())</f>
        <v>#N/A</v>
      </c>
      <c r="Y958" s="11" t="e">
        <f>IF(AND(テーブル1[[#This Row],[設定項目]]&lt;設定!$D$11,テーブル1[[#This Row],[設定項目]]&gt;=設定!$D$10),テーブル1[[#This Row],[val_J]],NA())</f>
        <v>#N/A</v>
      </c>
      <c r="Z958" s="11" t="e">
        <f>IF(AND(テーブル1[[#This Row],[設定項目]]&lt;設定!$D$11,テーブル1[[#This Row],[設定項目]]&gt;=設定!$D$10),テーブル1[[#This Row],[val_K]],NA())</f>
        <v>#N/A</v>
      </c>
      <c r="AA958" s="11" t="e">
        <f>IF(AND(テーブル1[[#This Row],[設定項目]]&lt;設定!$D$10,テーブル1[[#This Row],[設定項目]]&gt;=設定!$D$9),テーブル1[[#This Row],[val_J]],NA())</f>
        <v>#N/A</v>
      </c>
      <c r="AB958" s="11" t="e">
        <f>IF(AND(テーブル1[[#This Row],[設定項目]]&lt;設定!$D$10,テーブル1[[#This Row],[設定項目]]&gt;=設定!$D$9),テーブル1[[#This Row],[val_K]],NA())</f>
        <v>#N/A</v>
      </c>
      <c r="AC958" s="11" t="e">
        <f>IF(AND(テーブル1[[#This Row],[設定項目]]&lt;設定!$F$8,テーブル1[[#This Row],[設定項目]]&lt;&gt;""),テーブル1[[#This Row],[val_J]],NA())</f>
        <v>#N/A</v>
      </c>
      <c r="AD958" s="11" t="e">
        <f>IF(AND(テーブル1[[#This Row],[設定項目]]&lt;設定!$F$8,テーブル1[[#This Row],[設定項目]]&lt;&gt;""),テーブル1[[#This Row],[val_K]],NA())</f>
        <v>#N/A</v>
      </c>
      <c r="AE958" s="11">
        <f>IF(AND('グラフ(cCa-P)'!$I$11="ON",テーブル1[[#This Row],[ラベル表示]]=TRUE),テーブル1[[#This Row],[名前]],"")</f>
        <v>0</v>
      </c>
      <c r="AF958" s="11">
        <f>IF(AND('グラフ(PTH-cCa,P)'!$I$31="ON",テーブル1[[#This Row],[ラベル表示]]=TRUE),テーブル1[[#This Row],[名前]],"")</f>
        <v>0</v>
      </c>
      <c r="AG958" s="11">
        <f>IF(AND('グラフ(PTH-cCa,P)'!$Y$31="ON",テーブル1[[#This Row],[ラベル表示]]=TRUE),テーブル1[[#This Row],[名前]],"")</f>
        <v>0</v>
      </c>
      <c r="AH958" s="76">
        <f t="shared" si="29"/>
        <v>0</v>
      </c>
    </row>
    <row r="959" spans="2:34" ht="20.399999999999999" customHeight="1" x14ac:dyDescent="0.45">
      <c r="B959" s="129" t="b">
        <v>1</v>
      </c>
      <c r="C959" s="88">
        <f t="shared" si="28"/>
        <v>955</v>
      </c>
      <c r="D959" s="144"/>
      <c r="E959" s="8"/>
      <c r="F959" s="8"/>
      <c r="G959" s="8"/>
      <c r="H959" s="8"/>
      <c r="I959" s="8"/>
      <c r="J959" s="8"/>
      <c r="K959" s="136" t="str">
        <f>テーブル1[[#This Row],[cCa(mg/dL) '[自動計算']_グラフ表示用]]</f>
        <v/>
      </c>
      <c r="L959" s="8"/>
      <c r="M959" s="8"/>
      <c r="N959" s="59"/>
      <c r="O95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59" s="130" t="e">
        <f>IF(AND(テーブル1[[#This Row],[cCa(mg/dL) '[自動計算']_グラフ表示用]]&lt;&gt;"",テーブル1[[#This Row],[ラベル表示]]=TRUE),テーブル1[[#This Row],[cCa(mg/dL) '[自動計算']_グラフ表示用]],NA())</f>
        <v>#N/A</v>
      </c>
      <c r="Q959" s="130" t="e">
        <f>IF(AND(テーブル1[[#This Row],[P(mg/dL)]]&lt;&gt;"",テーブル1[[#This Row],[ラベル表示]]=TRUE),テーブル1[[#This Row],[P(mg/dL)]],NA())</f>
        <v>#N/A</v>
      </c>
      <c r="R959" s="130" t="e">
        <f>IF(AND(テーブル1[[#This Row],[設定項目]]&lt;&gt;"",テーブル1[[#This Row],[ラベル表示]]=TRUE),テーブル1[[#This Row],[設定項目]],NA())</f>
        <v>#N/A</v>
      </c>
      <c r="S959" s="58" t="e">
        <f>IF(テーブル1[[#This Row],[設定項目]]&gt;=設定!$D$13,テーブル1[[#This Row],[val_J]],NA())</f>
        <v>#N/A</v>
      </c>
      <c r="T959" s="11" t="e">
        <f>IF(テーブル1[[#This Row],[設定項目]]&gt;=設定!$D$13,テーブル1[[#This Row],[val_K]],NA())</f>
        <v>#N/A</v>
      </c>
      <c r="U959" s="11" t="e">
        <f>IF(AND(テーブル1[[#This Row],[設定項目]]&lt;設定!$D$13,テーブル1[[#This Row],[設定項目]]&gt;=設定!$D$12),テーブル1[[#This Row],[val_J]],NA())</f>
        <v>#N/A</v>
      </c>
      <c r="V959" s="11" t="e">
        <f>IF(AND(テーブル1[[#This Row],[設定項目]]&lt;設定!$D$13,テーブル1[[#This Row],[設定項目]]&gt;=設定!$D$12),テーブル1[[#This Row],[val_K]],NA())</f>
        <v>#N/A</v>
      </c>
      <c r="W959" s="11" t="e">
        <f>IF(AND(テーブル1[[#This Row],[設定項目]]&lt;設定!$D$12,テーブル1[[#This Row],[設定項目]]&gt;=設定!$D$11),テーブル1[[#This Row],[val_J]],NA())</f>
        <v>#N/A</v>
      </c>
      <c r="X959" s="11" t="e">
        <f>IF(AND(テーブル1[[#This Row],[設定項目]]&lt;設定!$D$12,テーブル1[[#This Row],[設定項目]]&gt;=設定!$D$11),テーブル1[[#This Row],[val_K]],NA())</f>
        <v>#N/A</v>
      </c>
      <c r="Y959" s="11" t="e">
        <f>IF(AND(テーブル1[[#This Row],[設定項目]]&lt;設定!$D$11,テーブル1[[#This Row],[設定項目]]&gt;=設定!$D$10),テーブル1[[#This Row],[val_J]],NA())</f>
        <v>#N/A</v>
      </c>
      <c r="Z959" s="11" t="e">
        <f>IF(AND(テーブル1[[#This Row],[設定項目]]&lt;設定!$D$11,テーブル1[[#This Row],[設定項目]]&gt;=設定!$D$10),テーブル1[[#This Row],[val_K]],NA())</f>
        <v>#N/A</v>
      </c>
      <c r="AA959" s="11" t="e">
        <f>IF(AND(テーブル1[[#This Row],[設定項目]]&lt;設定!$D$10,テーブル1[[#This Row],[設定項目]]&gt;=設定!$D$9),テーブル1[[#This Row],[val_J]],NA())</f>
        <v>#N/A</v>
      </c>
      <c r="AB959" s="11" t="e">
        <f>IF(AND(テーブル1[[#This Row],[設定項目]]&lt;設定!$D$10,テーブル1[[#This Row],[設定項目]]&gt;=設定!$D$9),テーブル1[[#This Row],[val_K]],NA())</f>
        <v>#N/A</v>
      </c>
      <c r="AC959" s="11" t="e">
        <f>IF(AND(テーブル1[[#This Row],[設定項目]]&lt;設定!$F$8,テーブル1[[#This Row],[設定項目]]&lt;&gt;""),テーブル1[[#This Row],[val_J]],NA())</f>
        <v>#N/A</v>
      </c>
      <c r="AD959" s="11" t="e">
        <f>IF(AND(テーブル1[[#This Row],[設定項目]]&lt;設定!$F$8,テーブル1[[#This Row],[設定項目]]&lt;&gt;""),テーブル1[[#This Row],[val_K]],NA())</f>
        <v>#N/A</v>
      </c>
      <c r="AE959" s="11">
        <f>IF(AND('グラフ(cCa-P)'!$I$11="ON",テーブル1[[#This Row],[ラベル表示]]=TRUE),テーブル1[[#This Row],[名前]],"")</f>
        <v>0</v>
      </c>
      <c r="AF959" s="11">
        <f>IF(AND('グラフ(PTH-cCa,P)'!$I$31="ON",テーブル1[[#This Row],[ラベル表示]]=TRUE),テーブル1[[#This Row],[名前]],"")</f>
        <v>0</v>
      </c>
      <c r="AG959" s="11">
        <f>IF(AND('グラフ(PTH-cCa,P)'!$Y$31="ON",テーブル1[[#This Row],[ラベル表示]]=TRUE),テーブル1[[#This Row],[名前]],"")</f>
        <v>0</v>
      </c>
      <c r="AH959" s="76">
        <f t="shared" si="29"/>
        <v>0</v>
      </c>
    </row>
    <row r="960" spans="2:34" ht="20.399999999999999" customHeight="1" x14ac:dyDescent="0.45">
      <c r="B960" s="129" t="b">
        <v>1</v>
      </c>
      <c r="C960" s="88">
        <f t="shared" si="28"/>
        <v>956</v>
      </c>
      <c r="D960" s="144"/>
      <c r="E960" s="8"/>
      <c r="F960" s="8"/>
      <c r="G960" s="8"/>
      <c r="H960" s="8"/>
      <c r="I960" s="8"/>
      <c r="J960" s="8"/>
      <c r="K960" s="136" t="str">
        <f>テーブル1[[#This Row],[cCa(mg/dL) '[自動計算']_グラフ表示用]]</f>
        <v/>
      </c>
      <c r="L960" s="8"/>
      <c r="M960" s="8"/>
      <c r="N960" s="59"/>
      <c r="O96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0" s="130" t="e">
        <f>IF(AND(テーブル1[[#This Row],[cCa(mg/dL) '[自動計算']_グラフ表示用]]&lt;&gt;"",テーブル1[[#This Row],[ラベル表示]]=TRUE),テーブル1[[#This Row],[cCa(mg/dL) '[自動計算']_グラフ表示用]],NA())</f>
        <v>#N/A</v>
      </c>
      <c r="Q960" s="130" t="e">
        <f>IF(AND(テーブル1[[#This Row],[P(mg/dL)]]&lt;&gt;"",テーブル1[[#This Row],[ラベル表示]]=TRUE),テーブル1[[#This Row],[P(mg/dL)]],NA())</f>
        <v>#N/A</v>
      </c>
      <c r="R960" s="130" t="e">
        <f>IF(AND(テーブル1[[#This Row],[設定項目]]&lt;&gt;"",テーブル1[[#This Row],[ラベル表示]]=TRUE),テーブル1[[#This Row],[設定項目]],NA())</f>
        <v>#N/A</v>
      </c>
      <c r="S960" s="58" t="e">
        <f>IF(テーブル1[[#This Row],[設定項目]]&gt;=設定!$D$13,テーブル1[[#This Row],[val_J]],NA())</f>
        <v>#N/A</v>
      </c>
      <c r="T960" s="11" t="e">
        <f>IF(テーブル1[[#This Row],[設定項目]]&gt;=設定!$D$13,テーブル1[[#This Row],[val_K]],NA())</f>
        <v>#N/A</v>
      </c>
      <c r="U960" s="11" t="e">
        <f>IF(AND(テーブル1[[#This Row],[設定項目]]&lt;設定!$D$13,テーブル1[[#This Row],[設定項目]]&gt;=設定!$D$12),テーブル1[[#This Row],[val_J]],NA())</f>
        <v>#N/A</v>
      </c>
      <c r="V960" s="11" t="e">
        <f>IF(AND(テーブル1[[#This Row],[設定項目]]&lt;設定!$D$13,テーブル1[[#This Row],[設定項目]]&gt;=設定!$D$12),テーブル1[[#This Row],[val_K]],NA())</f>
        <v>#N/A</v>
      </c>
      <c r="W960" s="11" t="e">
        <f>IF(AND(テーブル1[[#This Row],[設定項目]]&lt;設定!$D$12,テーブル1[[#This Row],[設定項目]]&gt;=設定!$D$11),テーブル1[[#This Row],[val_J]],NA())</f>
        <v>#N/A</v>
      </c>
      <c r="X960" s="11" t="e">
        <f>IF(AND(テーブル1[[#This Row],[設定項目]]&lt;設定!$D$12,テーブル1[[#This Row],[設定項目]]&gt;=設定!$D$11),テーブル1[[#This Row],[val_K]],NA())</f>
        <v>#N/A</v>
      </c>
      <c r="Y960" s="11" t="e">
        <f>IF(AND(テーブル1[[#This Row],[設定項目]]&lt;設定!$D$11,テーブル1[[#This Row],[設定項目]]&gt;=設定!$D$10),テーブル1[[#This Row],[val_J]],NA())</f>
        <v>#N/A</v>
      </c>
      <c r="Z960" s="11" t="e">
        <f>IF(AND(テーブル1[[#This Row],[設定項目]]&lt;設定!$D$11,テーブル1[[#This Row],[設定項目]]&gt;=設定!$D$10),テーブル1[[#This Row],[val_K]],NA())</f>
        <v>#N/A</v>
      </c>
      <c r="AA960" s="11" t="e">
        <f>IF(AND(テーブル1[[#This Row],[設定項目]]&lt;設定!$D$10,テーブル1[[#This Row],[設定項目]]&gt;=設定!$D$9),テーブル1[[#This Row],[val_J]],NA())</f>
        <v>#N/A</v>
      </c>
      <c r="AB960" s="11" t="e">
        <f>IF(AND(テーブル1[[#This Row],[設定項目]]&lt;設定!$D$10,テーブル1[[#This Row],[設定項目]]&gt;=設定!$D$9),テーブル1[[#This Row],[val_K]],NA())</f>
        <v>#N/A</v>
      </c>
      <c r="AC960" s="11" t="e">
        <f>IF(AND(テーブル1[[#This Row],[設定項目]]&lt;設定!$F$8,テーブル1[[#This Row],[設定項目]]&lt;&gt;""),テーブル1[[#This Row],[val_J]],NA())</f>
        <v>#N/A</v>
      </c>
      <c r="AD960" s="11" t="e">
        <f>IF(AND(テーブル1[[#This Row],[設定項目]]&lt;設定!$F$8,テーブル1[[#This Row],[設定項目]]&lt;&gt;""),テーブル1[[#This Row],[val_K]],NA())</f>
        <v>#N/A</v>
      </c>
      <c r="AE960" s="11">
        <f>IF(AND('グラフ(cCa-P)'!$I$11="ON",テーブル1[[#This Row],[ラベル表示]]=TRUE),テーブル1[[#This Row],[名前]],"")</f>
        <v>0</v>
      </c>
      <c r="AF960" s="11">
        <f>IF(AND('グラフ(PTH-cCa,P)'!$I$31="ON",テーブル1[[#This Row],[ラベル表示]]=TRUE),テーブル1[[#This Row],[名前]],"")</f>
        <v>0</v>
      </c>
      <c r="AG960" s="11">
        <f>IF(AND('グラフ(PTH-cCa,P)'!$Y$31="ON",テーブル1[[#This Row],[ラベル表示]]=TRUE),テーブル1[[#This Row],[名前]],"")</f>
        <v>0</v>
      </c>
      <c r="AH960" s="76">
        <f t="shared" si="29"/>
        <v>0</v>
      </c>
    </row>
    <row r="961" spans="2:34" ht="20.399999999999999" customHeight="1" x14ac:dyDescent="0.45">
      <c r="B961" s="129" t="b">
        <v>1</v>
      </c>
      <c r="C961" s="88">
        <f t="shared" si="28"/>
        <v>957</v>
      </c>
      <c r="D961" s="144"/>
      <c r="E961" s="8"/>
      <c r="F961" s="8"/>
      <c r="G961" s="8"/>
      <c r="H961" s="8"/>
      <c r="I961" s="8"/>
      <c r="J961" s="8"/>
      <c r="K961" s="136" t="str">
        <f>テーブル1[[#This Row],[cCa(mg/dL) '[自動計算']_グラフ表示用]]</f>
        <v/>
      </c>
      <c r="L961" s="8"/>
      <c r="M961" s="8"/>
      <c r="N961" s="59"/>
      <c r="O96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1" s="130" t="e">
        <f>IF(AND(テーブル1[[#This Row],[cCa(mg/dL) '[自動計算']_グラフ表示用]]&lt;&gt;"",テーブル1[[#This Row],[ラベル表示]]=TRUE),テーブル1[[#This Row],[cCa(mg/dL) '[自動計算']_グラフ表示用]],NA())</f>
        <v>#N/A</v>
      </c>
      <c r="Q961" s="130" t="e">
        <f>IF(AND(テーブル1[[#This Row],[P(mg/dL)]]&lt;&gt;"",テーブル1[[#This Row],[ラベル表示]]=TRUE),テーブル1[[#This Row],[P(mg/dL)]],NA())</f>
        <v>#N/A</v>
      </c>
      <c r="R961" s="130" t="e">
        <f>IF(AND(テーブル1[[#This Row],[設定項目]]&lt;&gt;"",テーブル1[[#This Row],[ラベル表示]]=TRUE),テーブル1[[#This Row],[設定項目]],NA())</f>
        <v>#N/A</v>
      </c>
      <c r="S961" s="58" t="e">
        <f>IF(テーブル1[[#This Row],[設定項目]]&gt;=設定!$D$13,テーブル1[[#This Row],[val_J]],NA())</f>
        <v>#N/A</v>
      </c>
      <c r="T961" s="11" t="e">
        <f>IF(テーブル1[[#This Row],[設定項目]]&gt;=設定!$D$13,テーブル1[[#This Row],[val_K]],NA())</f>
        <v>#N/A</v>
      </c>
      <c r="U961" s="11" t="e">
        <f>IF(AND(テーブル1[[#This Row],[設定項目]]&lt;設定!$D$13,テーブル1[[#This Row],[設定項目]]&gt;=設定!$D$12),テーブル1[[#This Row],[val_J]],NA())</f>
        <v>#N/A</v>
      </c>
      <c r="V961" s="11" t="e">
        <f>IF(AND(テーブル1[[#This Row],[設定項目]]&lt;設定!$D$13,テーブル1[[#This Row],[設定項目]]&gt;=設定!$D$12),テーブル1[[#This Row],[val_K]],NA())</f>
        <v>#N/A</v>
      </c>
      <c r="W961" s="11" t="e">
        <f>IF(AND(テーブル1[[#This Row],[設定項目]]&lt;設定!$D$12,テーブル1[[#This Row],[設定項目]]&gt;=設定!$D$11),テーブル1[[#This Row],[val_J]],NA())</f>
        <v>#N/A</v>
      </c>
      <c r="X961" s="11" t="e">
        <f>IF(AND(テーブル1[[#This Row],[設定項目]]&lt;設定!$D$12,テーブル1[[#This Row],[設定項目]]&gt;=設定!$D$11),テーブル1[[#This Row],[val_K]],NA())</f>
        <v>#N/A</v>
      </c>
      <c r="Y961" s="11" t="e">
        <f>IF(AND(テーブル1[[#This Row],[設定項目]]&lt;設定!$D$11,テーブル1[[#This Row],[設定項目]]&gt;=設定!$D$10),テーブル1[[#This Row],[val_J]],NA())</f>
        <v>#N/A</v>
      </c>
      <c r="Z961" s="11" t="e">
        <f>IF(AND(テーブル1[[#This Row],[設定項目]]&lt;設定!$D$11,テーブル1[[#This Row],[設定項目]]&gt;=設定!$D$10),テーブル1[[#This Row],[val_K]],NA())</f>
        <v>#N/A</v>
      </c>
      <c r="AA961" s="11" t="e">
        <f>IF(AND(テーブル1[[#This Row],[設定項目]]&lt;設定!$D$10,テーブル1[[#This Row],[設定項目]]&gt;=設定!$D$9),テーブル1[[#This Row],[val_J]],NA())</f>
        <v>#N/A</v>
      </c>
      <c r="AB961" s="11" t="e">
        <f>IF(AND(テーブル1[[#This Row],[設定項目]]&lt;設定!$D$10,テーブル1[[#This Row],[設定項目]]&gt;=設定!$D$9),テーブル1[[#This Row],[val_K]],NA())</f>
        <v>#N/A</v>
      </c>
      <c r="AC961" s="11" t="e">
        <f>IF(AND(テーブル1[[#This Row],[設定項目]]&lt;設定!$F$8,テーブル1[[#This Row],[設定項目]]&lt;&gt;""),テーブル1[[#This Row],[val_J]],NA())</f>
        <v>#N/A</v>
      </c>
      <c r="AD961" s="11" t="e">
        <f>IF(AND(テーブル1[[#This Row],[設定項目]]&lt;設定!$F$8,テーブル1[[#This Row],[設定項目]]&lt;&gt;""),テーブル1[[#This Row],[val_K]],NA())</f>
        <v>#N/A</v>
      </c>
      <c r="AE961" s="11">
        <f>IF(AND('グラフ(cCa-P)'!$I$11="ON",テーブル1[[#This Row],[ラベル表示]]=TRUE),テーブル1[[#This Row],[名前]],"")</f>
        <v>0</v>
      </c>
      <c r="AF961" s="11">
        <f>IF(AND('グラフ(PTH-cCa,P)'!$I$31="ON",テーブル1[[#This Row],[ラベル表示]]=TRUE),テーブル1[[#This Row],[名前]],"")</f>
        <v>0</v>
      </c>
      <c r="AG961" s="11">
        <f>IF(AND('グラフ(PTH-cCa,P)'!$Y$31="ON",テーブル1[[#This Row],[ラベル表示]]=TRUE),テーブル1[[#This Row],[名前]],"")</f>
        <v>0</v>
      </c>
      <c r="AH961" s="76">
        <f t="shared" si="29"/>
        <v>0</v>
      </c>
    </row>
    <row r="962" spans="2:34" ht="20.399999999999999" customHeight="1" x14ac:dyDescent="0.45">
      <c r="B962" s="129" t="b">
        <v>1</v>
      </c>
      <c r="C962" s="88">
        <f t="shared" si="28"/>
        <v>958</v>
      </c>
      <c r="D962" s="144"/>
      <c r="E962" s="8"/>
      <c r="F962" s="8"/>
      <c r="G962" s="8"/>
      <c r="H962" s="8"/>
      <c r="I962" s="8"/>
      <c r="J962" s="8"/>
      <c r="K962" s="136" t="str">
        <f>テーブル1[[#This Row],[cCa(mg/dL) '[自動計算']_グラフ表示用]]</f>
        <v/>
      </c>
      <c r="L962" s="8"/>
      <c r="M962" s="8"/>
      <c r="N962" s="59"/>
      <c r="O96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2" s="130" t="e">
        <f>IF(AND(テーブル1[[#This Row],[cCa(mg/dL) '[自動計算']_グラフ表示用]]&lt;&gt;"",テーブル1[[#This Row],[ラベル表示]]=TRUE),テーブル1[[#This Row],[cCa(mg/dL) '[自動計算']_グラフ表示用]],NA())</f>
        <v>#N/A</v>
      </c>
      <c r="Q962" s="130" t="e">
        <f>IF(AND(テーブル1[[#This Row],[P(mg/dL)]]&lt;&gt;"",テーブル1[[#This Row],[ラベル表示]]=TRUE),テーブル1[[#This Row],[P(mg/dL)]],NA())</f>
        <v>#N/A</v>
      </c>
      <c r="R962" s="130" t="e">
        <f>IF(AND(テーブル1[[#This Row],[設定項目]]&lt;&gt;"",テーブル1[[#This Row],[ラベル表示]]=TRUE),テーブル1[[#This Row],[設定項目]],NA())</f>
        <v>#N/A</v>
      </c>
      <c r="S962" s="58" t="e">
        <f>IF(テーブル1[[#This Row],[設定項目]]&gt;=設定!$D$13,テーブル1[[#This Row],[val_J]],NA())</f>
        <v>#N/A</v>
      </c>
      <c r="T962" s="11" t="e">
        <f>IF(テーブル1[[#This Row],[設定項目]]&gt;=設定!$D$13,テーブル1[[#This Row],[val_K]],NA())</f>
        <v>#N/A</v>
      </c>
      <c r="U962" s="11" t="e">
        <f>IF(AND(テーブル1[[#This Row],[設定項目]]&lt;設定!$D$13,テーブル1[[#This Row],[設定項目]]&gt;=設定!$D$12),テーブル1[[#This Row],[val_J]],NA())</f>
        <v>#N/A</v>
      </c>
      <c r="V962" s="11" t="e">
        <f>IF(AND(テーブル1[[#This Row],[設定項目]]&lt;設定!$D$13,テーブル1[[#This Row],[設定項目]]&gt;=設定!$D$12),テーブル1[[#This Row],[val_K]],NA())</f>
        <v>#N/A</v>
      </c>
      <c r="W962" s="11" t="e">
        <f>IF(AND(テーブル1[[#This Row],[設定項目]]&lt;設定!$D$12,テーブル1[[#This Row],[設定項目]]&gt;=設定!$D$11),テーブル1[[#This Row],[val_J]],NA())</f>
        <v>#N/A</v>
      </c>
      <c r="X962" s="11" t="e">
        <f>IF(AND(テーブル1[[#This Row],[設定項目]]&lt;設定!$D$12,テーブル1[[#This Row],[設定項目]]&gt;=設定!$D$11),テーブル1[[#This Row],[val_K]],NA())</f>
        <v>#N/A</v>
      </c>
      <c r="Y962" s="11" t="e">
        <f>IF(AND(テーブル1[[#This Row],[設定項目]]&lt;設定!$D$11,テーブル1[[#This Row],[設定項目]]&gt;=設定!$D$10),テーブル1[[#This Row],[val_J]],NA())</f>
        <v>#N/A</v>
      </c>
      <c r="Z962" s="11" t="e">
        <f>IF(AND(テーブル1[[#This Row],[設定項目]]&lt;設定!$D$11,テーブル1[[#This Row],[設定項目]]&gt;=設定!$D$10),テーブル1[[#This Row],[val_K]],NA())</f>
        <v>#N/A</v>
      </c>
      <c r="AA962" s="11" t="e">
        <f>IF(AND(テーブル1[[#This Row],[設定項目]]&lt;設定!$D$10,テーブル1[[#This Row],[設定項目]]&gt;=設定!$D$9),テーブル1[[#This Row],[val_J]],NA())</f>
        <v>#N/A</v>
      </c>
      <c r="AB962" s="11" t="e">
        <f>IF(AND(テーブル1[[#This Row],[設定項目]]&lt;設定!$D$10,テーブル1[[#This Row],[設定項目]]&gt;=設定!$D$9),テーブル1[[#This Row],[val_K]],NA())</f>
        <v>#N/A</v>
      </c>
      <c r="AC962" s="11" t="e">
        <f>IF(AND(テーブル1[[#This Row],[設定項目]]&lt;設定!$F$8,テーブル1[[#This Row],[設定項目]]&lt;&gt;""),テーブル1[[#This Row],[val_J]],NA())</f>
        <v>#N/A</v>
      </c>
      <c r="AD962" s="11" t="e">
        <f>IF(AND(テーブル1[[#This Row],[設定項目]]&lt;設定!$F$8,テーブル1[[#This Row],[設定項目]]&lt;&gt;""),テーブル1[[#This Row],[val_K]],NA())</f>
        <v>#N/A</v>
      </c>
      <c r="AE962" s="11">
        <f>IF(AND('グラフ(cCa-P)'!$I$11="ON",テーブル1[[#This Row],[ラベル表示]]=TRUE),テーブル1[[#This Row],[名前]],"")</f>
        <v>0</v>
      </c>
      <c r="AF962" s="11">
        <f>IF(AND('グラフ(PTH-cCa,P)'!$I$31="ON",テーブル1[[#This Row],[ラベル表示]]=TRUE),テーブル1[[#This Row],[名前]],"")</f>
        <v>0</v>
      </c>
      <c r="AG962" s="11">
        <f>IF(AND('グラフ(PTH-cCa,P)'!$Y$31="ON",テーブル1[[#This Row],[ラベル表示]]=TRUE),テーブル1[[#This Row],[名前]],"")</f>
        <v>0</v>
      </c>
      <c r="AH962" s="76">
        <f t="shared" si="29"/>
        <v>0</v>
      </c>
    </row>
    <row r="963" spans="2:34" ht="20.399999999999999" customHeight="1" x14ac:dyDescent="0.45">
      <c r="B963" s="129" t="b">
        <v>1</v>
      </c>
      <c r="C963" s="88">
        <f t="shared" si="28"/>
        <v>959</v>
      </c>
      <c r="D963" s="144"/>
      <c r="E963" s="8"/>
      <c r="F963" s="8"/>
      <c r="G963" s="8"/>
      <c r="H963" s="8"/>
      <c r="I963" s="8"/>
      <c r="J963" s="8"/>
      <c r="K963" s="136" t="str">
        <f>テーブル1[[#This Row],[cCa(mg/dL) '[自動計算']_グラフ表示用]]</f>
        <v/>
      </c>
      <c r="L963" s="8"/>
      <c r="M963" s="8"/>
      <c r="N963" s="59"/>
      <c r="O96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3" s="130" t="e">
        <f>IF(AND(テーブル1[[#This Row],[cCa(mg/dL) '[自動計算']_グラフ表示用]]&lt;&gt;"",テーブル1[[#This Row],[ラベル表示]]=TRUE),テーブル1[[#This Row],[cCa(mg/dL) '[自動計算']_グラフ表示用]],NA())</f>
        <v>#N/A</v>
      </c>
      <c r="Q963" s="130" t="e">
        <f>IF(AND(テーブル1[[#This Row],[P(mg/dL)]]&lt;&gt;"",テーブル1[[#This Row],[ラベル表示]]=TRUE),テーブル1[[#This Row],[P(mg/dL)]],NA())</f>
        <v>#N/A</v>
      </c>
      <c r="R963" s="130" t="e">
        <f>IF(AND(テーブル1[[#This Row],[設定項目]]&lt;&gt;"",テーブル1[[#This Row],[ラベル表示]]=TRUE),テーブル1[[#This Row],[設定項目]],NA())</f>
        <v>#N/A</v>
      </c>
      <c r="S963" s="58" t="e">
        <f>IF(テーブル1[[#This Row],[設定項目]]&gt;=設定!$D$13,テーブル1[[#This Row],[val_J]],NA())</f>
        <v>#N/A</v>
      </c>
      <c r="T963" s="11" t="e">
        <f>IF(テーブル1[[#This Row],[設定項目]]&gt;=設定!$D$13,テーブル1[[#This Row],[val_K]],NA())</f>
        <v>#N/A</v>
      </c>
      <c r="U963" s="11" t="e">
        <f>IF(AND(テーブル1[[#This Row],[設定項目]]&lt;設定!$D$13,テーブル1[[#This Row],[設定項目]]&gt;=設定!$D$12),テーブル1[[#This Row],[val_J]],NA())</f>
        <v>#N/A</v>
      </c>
      <c r="V963" s="11" t="e">
        <f>IF(AND(テーブル1[[#This Row],[設定項目]]&lt;設定!$D$13,テーブル1[[#This Row],[設定項目]]&gt;=設定!$D$12),テーブル1[[#This Row],[val_K]],NA())</f>
        <v>#N/A</v>
      </c>
      <c r="W963" s="11" t="e">
        <f>IF(AND(テーブル1[[#This Row],[設定項目]]&lt;設定!$D$12,テーブル1[[#This Row],[設定項目]]&gt;=設定!$D$11),テーブル1[[#This Row],[val_J]],NA())</f>
        <v>#N/A</v>
      </c>
      <c r="X963" s="11" t="e">
        <f>IF(AND(テーブル1[[#This Row],[設定項目]]&lt;設定!$D$12,テーブル1[[#This Row],[設定項目]]&gt;=設定!$D$11),テーブル1[[#This Row],[val_K]],NA())</f>
        <v>#N/A</v>
      </c>
      <c r="Y963" s="11" t="e">
        <f>IF(AND(テーブル1[[#This Row],[設定項目]]&lt;設定!$D$11,テーブル1[[#This Row],[設定項目]]&gt;=設定!$D$10),テーブル1[[#This Row],[val_J]],NA())</f>
        <v>#N/A</v>
      </c>
      <c r="Z963" s="11" t="e">
        <f>IF(AND(テーブル1[[#This Row],[設定項目]]&lt;設定!$D$11,テーブル1[[#This Row],[設定項目]]&gt;=設定!$D$10),テーブル1[[#This Row],[val_K]],NA())</f>
        <v>#N/A</v>
      </c>
      <c r="AA963" s="11" t="e">
        <f>IF(AND(テーブル1[[#This Row],[設定項目]]&lt;設定!$D$10,テーブル1[[#This Row],[設定項目]]&gt;=設定!$D$9),テーブル1[[#This Row],[val_J]],NA())</f>
        <v>#N/A</v>
      </c>
      <c r="AB963" s="11" t="e">
        <f>IF(AND(テーブル1[[#This Row],[設定項目]]&lt;設定!$D$10,テーブル1[[#This Row],[設定項目]]&gt;=設定!$D$9),テーブル1[[#This Row],[val_K]],NA())</f>
        <v>#N/A</v>
      </c>
      <c r="AC963" s="11" t="e">
        <f>IF(AND(テーブル1[[#This Row],[設定項目]]&lt;設定!$F$8,テーブル1[[#This Row],[設定項目]]&lt;&gt;""),テーブル1[[#This Row],[val_J]],NA())</f>
        <v>#N/A</v>
      </c>
      <c r="AD963" s="11" t="e">
        <f>IF(AND(テーブル1[[#This Row],[設定項目]]&lt;設定!$F$8,テーブル1[[#This Row],[設定項目]]&lt;&gt;""),テーブル1[[#This Row],[val_K]],NA())</f>
        <v>#N/A</v>
      </c>
      <c r="AE963" s="11">
        <f>IF(AND('グラフ(cCa-P)'!$I$11="ON",テーブル1[[#This Row],[ラベル表示]]=TRUE),テーブル1[[#This Row],[名前]],"")</f>
        <v>0</v>
      </c>
      <c r="AF963" s="11">
        <f>IF(AND('グラフ(PTH-cCa,P)'!$I$31="ON",テーブル1[[#This Row],[ラベル表示]]=TRUE),テーブル1[[#This Row],[名前]],"")</f>
        <v>0</v>
      </c>
      <c r="AG963" s="11">
        <f>IF(AND('グラフ(PTH-cCa,P)'!$Y$31="ON",テーブル1[[#This Row],[ラベル表示]]=TRUE),テーブル1[[#This Row],[名前]],"")</f>
        <v>0</v>
      </c>
      <c r="AH963" s="76">
        <f t="shared" si="29"/>
        <v>0</v>
      </c>
    </row>
    <row r="964" spans="2:34" ht="20.399999999999999" customHeight="1" x14ac:dyDescent="0.45">
      <c r="B964" s="129" t="b">
        <v>1</v>
      </c>
      <c r="C964" s="88">
        <f t="shared" si="28"/>
        <v>960</v>
      </c>
      <c r="D964" s="144"/>
      <c r="E964" s="8"/>
      <c r="F964" s="8"/>
      <c r="G964" s="8"/>
      <c r="H964" s="8"/>
      <c r="I964" s="8"/>
      <c r="J964" s="8"/>
      <c r="K964" s="136" t="str">
        <f>テーブル1[[#This Row],[cCa(mg/dL) '[自動計算']_グラフ表示用]]</f>
        <v/>
      </c>
      <c r="L964" s="8"/>
      <c r="M964" s="8"/>
      <c r="N964" s="59"/>
      <c r="O96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4" s="130" t="e">
        <f>IF(AND(テーブル1[[#This Row],[cCa(mg/dL) '[自動計算']_グラフ表示用]]&lt;&gt;"",テーブル1[[#This Row],[ラベル表示]]=TRUE),テーブル1[[#This Row],[cCa(mg/dL) '[自動計算']_グラフ表示用]],NA())</f>
        <v>#N/A</v>
      </c>
      <c r="Q964" s="130" t="e">
        <f>IF(AND(テーブル1[[#This Row],[P(mg/dL)]]&lt;&gt;"",テーブル1[[#This Row],[ラベル表示]]=TRUE),テーブル1[[#This Row],[P(mg/dL)]],NA())</f>
        <v>#N/A</v>
      </c>
      <c r="R964" s="130" t="e">
        <f>IF(AND(テーブル1[[#This Row],[設定項目]]&lt;&gt;"",テーブル1[[#This Row],[ラベル表示]]=TRUE),テーブル1[[#This Row],[設定項目]],NA())</f>
        <v>#N/A</v>
      </c>
      <c r="S964" s="58" t="e">
        <f>IF(テーブル1[[#This Row],[設定項目]]&gt;=設定!$D$13,テーブル1[[#This Row],[val_J]],NA())</f>
        <v>#N/A</v>
      </c>
      <c r="T964" s="11" t="e">
        <f>IF(テーブル1[[#This Row],[設定項目]]&gt;=設定!$D$13,テーブル1[[#This Row],[val_K]],NA())</f>
        <v>#N/A</v>
      </c>
      <c r="U964" s="11" t="e">
        <f>IF(AND(テーブル1[[#This Row],[設定項目]]&lt;設定!$D$13,テーブル1[[#This Row],[設定項目]]&gt;=設定!$D$12),テーブル1[[#This Row],[val_J]],NA())</f>
        <v>#N/A</v>
      </c>
      <c r="V964" s="11" t="e">
        <f>IF(AND(テーブル1[[#This Row],[設定項目]]&lt;設定!$D$13,テーブル1[[#This Row],[設定項目]]&gt;=設定!$D$12),テーブル1[[#This Row],[val_K]],NA())</f>
        <v>#N/A</v>
      </c>
      <c r="W964" s="11" t="e">
        <f>IF(AND(テーブル1[[#This Row],[設定項目]]&lt;設定!$D$12,テーブル1[[#This Row],[設定項目]]&gt;=設定!$D$11),テーブル1[[#This Row],[val_J]],NA())</f>
        <v>#N/A</v>
      </c>
      <c r="X964" s="11" t="e">
        <f>IF(AND(テーブル1[[#This Row],[設定項目]]&lt;設定!$D$12,テーブル1[[#This Row],[設定項目]]&gt;=設定!$D$11),テーブル1[[#This Row],[val_K]],NA())</f>
        <v>#N/A</v>
      </c>
      <c r="Y964" s="11" t="e">
        <f>IF(AND(テーブル1[[#This Row],[設定項目]]&lt;設定!$D$11,テーブル1[[#This Row],[設定項目]]&gt;=設定!$D$10),テーブル1[[#This Row],[val_J]],NA())</f>
        <v>#N/A</v>
      </c>
      <c r="Z964" s="11" t="e">
        <f>IF(AND(テーブル1[[#This Row],[設定項目]]&lt;設定!$D$11,テーブル1[[#This Row],[設定項目]]&gt;=設定!$D$10),テーブル1[[#This Row],[val_K]],NA())</f>
        <v>#N/A</v>
      </c>
      <c r="AA964" s="11" t="e">
        <f>IF(AND(テーブル1[[#This Row],[設定項目]]&lt;設定!$D$10,テーブル1[[#This Row],[設定項目]]&gt;=設定!$D$9),テーブル1[[#This Row],[val_J]],NA())</f>
        <v>#N/A</v>
      </c>
      <c r="AB964" s="11" t="e">
        <f>IF(AND(テーブル1[[#This Row],[設定項目]]&lt;設定!$D$10,テーブル1[[#This Row],[設定項目]]&gt;=設定!$D$9),テーブル1[[#This Row],[val_K]],NA())</f>
        <v>#N/A</v>
      </c>
      <c r="AC964" s="11" t="e">
        <f>IF(AND(テーブル1[[#This Row],[設定項目]]&lt;設定!$F$8,テーブル1[[#This Row],[設定項目]]&lt;&gt;""),テーブル1[[#This Row],[val_J]],NA())</f>
        <v>#N/A</v>
      </c>
      <c r="AD964" s="11" t="e">
        <f>IF(AND(テーブル1[[#This Row],[設定項目]]&lt;設定!$F$8,テーブル1[[#This Row],[設定項目]]&lt;&gt;""),テーブル1[[#This Row],[val_K]],NA())</f>
        <v>#N/A</v>
      </c>
      <c r="AE964" s="11">
        <f>IF(AND('グラフ(cCa-P)'!$I$11="ON",テーブル1[[#This Row],[ラベル表示]]=TRUE),テーブル1[[#This Row],[名前]],"")</f>
        <v>0</v>
      </c>
      <c r="AF964" s="11">
        <f>IF(AND('グラフ(PTH-cCa,P)'!$I$31="ON",テーブル1[[#This Row],[ラベル表示]]=TRUE),テーブル1[[#This Row],[名前]],"")</f>
        <v>0</v>
      </c>
      <c r="AG964" s="11">
        <f>IF(AND('グラフ(PTH-cCa,P)'!$Y$31="ON",テーブル1[[#This Row],[ラベル表示]]=TRUE),テーブル1[[#This Row],[名前]],"")</f>
        <v>0</v>
      </c>
      <c r="AH964" s="76">
        <f t="shared" si="29"/>
        <v>0</v>
      </c>
    </row>
    <row r="965" spans="2:34" ht="20.399999999999999" customHeight="1" x14ac:dyDescent="0.45">
      <c r="B965" s="129" t="b">
        <v>1</v>
      </c>
      <c r="C965" s="88">
        <f t="shared" ref="C965:C1004" si="30">ROW()-4</f>
        <v>961</v>
      </c>
      <c r="D965" s="144"/>
      <c r="E965" s="8"/>
      <c r="F965" s="8"/>
      <c r="G965" s="8"/>
      <c r="H965" s="8"/>
      <c r="I965" s="8"/>
      <c r="J965" s="8"/>
      <c r="K965" s="136" t="str">
        <f>テーブル1[[#This Row],[cCa(mg/dL) '[自動計算']_グラフ表示用]]</f>
        <v/>
      </c>
      <c r="L965" s="8"/>
      <c r="M965" s="8"/>
      <c r="N965" s="59"/>
      <c r="O96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5" s="130" t="e">
        <f>IF(AND(テーブル1[[#This Row],[cCa(mg/dL) '[自動計算']_グラフ表示用]]&lt;&gt;"",テーブル1[[#This Row],[ラベル表示]]=TRUE),テーブル1[[#This Row],[cCa(mg/dL) '[自動計算']_グラフ表示用]],NA())</f>
        <v>#N/A</v>
      </c>
      <c r="Q965" s="130" t="e">
        <f>IF(AND(テーブル1[[#This Row],[P(mg/dL)]]&lt;&gt;"",テーブル1[[#This Row],[ラベル表示]]=TRUE),テーブル1[[#This Row],[P(mg/dL)]],NA())</f>
        <v>#N/A</v>
      </c>
      <c r="R965" s="130" t="e">
        <f>IF(AND(テーブル1[[#This Row],[設定項目]]&lt;&gt;"",テーブル1[[#This Row],[ラベル表示]]=TRUE),テーブル1[[#This Row],[設定項目]],NA())</f>
        <v>#N/A</v>
      </c>
      <c r="S965" s="58" t="e">
        <f>IF(テーブル1[[#This Row],[設定項目]]&gt;=設定!$D$13,テーブル1[[#This Row],[val_J]],NA())</f>
        <v>#N/A</v>
      </c>
      <c r="T965" s="11" t="e">
        <f>IF(テーブル1[[#This Row],[設定項目]]&gt;=設定!$D$13,テーブル1[[#This Row],[val_K]],NA())</f>
        <v>#N/A</v>
      </c>
      <c r="U965" s="11" t="e">
        <f>IF(AND(テーブル1[[#This Row],[設定項目]]&lt;設定!$D$13,テーブル1[[#This Row],[設定項目]]&gt;=設定!$D$12),テーブル1[[#This Row],[val_J]],NA())</f>
        <v>#N/A</v>
      </c>
      <c r="V965" s="11" t="e">
        <f>IF(AND(テーブル1[[#This Row],[設定項目]]&lt;設定!$D$13,テーブル1[[#This Row],[設定項目]]&gt;=設定!$D$12),テーブル1[[#This Row],[val_K]],NA())</f>
        <v>#N/A</v>
      </c>
      <c r="W965" s="11" t="e">
        <f>IF(AND(テーブル1[[#This Row],[設定項目]]&lt;設定!$D$12,テーブル1[[#This Row],[設定項目]]&gt;=設定!$D$11),テーブル1[[#This Row],[val_J]],NA())</f>
        <v>#N/A</v>
      </c>
      <c r="X965" s="11" t="e">
        <f>IF(AND(テーブル1[[#This Row],[設定項目]]&lt;設定!$D$12,テーブル1[[#This Row],[設定項目]]&gt;=設定!$D$11),テーブル1[[#This Row],[val_K]],NA())</f>
        <v>#N/A</v>
      </c>
      <c r="Y965" s="11" t="e">
        <f>IF(AND(テーブル1[[#This Row],[設定項目]]&lt;設定!$D$11,テーブル1[[#This Row],[設定項目]]&gt;=設定!$D$10),テーブル1[[#This Row],[val_J]],NA())</f>
        <v>#N/A</v>
      </c>
      <c r="Z965" s="11" t="e">
        <f>IF(AND(テーブル1[[#This Row],[設定項目]]&lt;設定!$D$11,テーブル1[[#This Row],[設定項目]]&gt;=設定!$D$10),テーブル1[[#This Row],[val_K]],NA())</f>
        <v>#N/A</v>
      </c>
      <c r="AA965" s="11" t="e">
        <f>IF(AND(テーブル1[[#This Row],[設定項目]]&lt;設定!$D$10,テーブル1[[#This Row],[設定項目]]&gt;=設定!$D$9),テーブル1[[#This Row],[val_J]],NA())</f>
        <v>#N/A</v>
      </c>
      <c r="AB965" s="11" t="e">
        <f>IF(AND(テーブル1[[#This Row],[設定項目]]&lt;設定!$D$10,テーブル1[[#This Row],[設定項目]]&gt;=設定!$D$9),テーブル1[[#This Row],[val_K]],NA())</f>
        <v>#N/A</v>
      </c>
      <c r="AC965" s="11" t="e">
        <f>IF(AND(テーブル1[[#This Row],[設定項目]]&lt;設定!$F$8,テーブル1[[#This Row],[設定項目]]&lt;&gt;""),テーブル1[[#This Row],[val_J]],NA())</f>
        <v>#N/A</v>
      </c>
      <c r="AD965" s="11" t="e">
        <f>IF(AND(テーブル1[[#This Row],[設定項目]]&lt;設定!$F$8,テーブル1[[#This Row],[設定項目]]&lt;&gt;""),テーブル1[[#This Row],[val_K]],NA())</f>
        <v>#N/A</v>
      </c>
      <c r="AE965" s="11">
        <f>IF(AND('グラフ(cCa-P)'!$I$11="ON",テーブル1[[#This Row],[ラベル表示]]=TRUE),テーブル1[[#This Row],[名前]],"")</f>
        <v>0</v>
      </c>
      <c r="AF965" s="11">
        <f>IF(AND('グラフ(PTH-cCa,P)'!$I$31="ON",テーブル1[[#This Row],[ラベル表示]]=TRUE),テーブル1[[#This Row],[名前]],"")</f>
        <v>0</v>
      </c>
      <c r="AG965" s="11">
        <f>IF(AND('グラフ(PTH-cCa,P)'!$Y$31="ON",テーブル1[[#This Row],[ラベル表示]]=TRUE),テーブル1[[#This Row],[名前]],"")</f>
        <v>0</v>
      </c>
      <c r="AH965" s="76">
        <f t="shared" ref="AH965:AH1004" si="31">IF(COUNTIF(K965:M965,"&lt;&gt;")-COUNTIF(K965:M965,"")&gt;0,1,0)</f>
        <v>0</v>
      </c>
    </row>
    <row r="966" spans="2:34" ht="20.399999999999999" customHeight="1" x14ac:dyDescent="0.45">
      <c r="B966" s="129" t="b">
        <v>1</v>
      </c>
      <c r="C966" s="88">
        <f t="shared" si="30"/>
        <v>962</v>
      </c>
      <c r="D966" s="144"/>
      <c r="E966" s="8"/>
      <c r="F966" s="8"/>
      <c r="G966" s="8"/>
      <c r="H966" s="8"/>
      <c r="I966" s="8"/>
      <c r="J966" s="8"/>
      <c r="K966" s="136" t="str">
        <f>テーブル1[[#This Row],[cCa(mg/dL) '[自動計算']_グラフ表示用]]</f>
        <v/>
      </c>
      <c r="L966" s="8"/>
      <c r="M966" s="8"/>
      <c r="N966" s="59"/>
      <c r="O96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6" s="130" t="e">
        <f>IF(AND(テーブル1[[#This Row],[cCa(mg/dL) '[自動計算']_グラフ表示用]]&lt;&gt;"",テーブル1[[#This Row],[ラベル表示]]=TRUE),テーブル1[[#This Row],[cCa(mg/dL) '[自動計算']_グラフ表示用]],NA())</f>
        <v>#N/A</v>
      </c>
      <c r="Q966" s="130" t="e">
        <f>IF(AND(テーブル1[[#This Row],[P(mg/dL)]]&lt;&gt;"",テーブル1[[#This Row],[ラベル表示]]=TRUE),テーブル1[[#This Row],[P(mg/dL)]],NA())</f>
        <v>#N/A</v>
      </c>
      <c r="R966" s="130" t="e">
        <f>IF(AND(テーブル1[[#This Row],[設定項目]]&lt;&gt;"",テーブル1[[#This Row],[ラベル表示]]=TRUE),テーブル1[[#This Row],[設定項目]],NA())</f>
        <v>#N/A</v>
      </c>
      <c r="S966" s="58" t="e">
        <f>IF(テーブル1[[#This Row],[設定項目]]&gt;=設定!$D$13,テーブル1[[#This Row],[val_J]],NA())</f>
        <v>#N/A</v>
      </c>
      <c r="T966" s="11" t="e">
        <f>IF(テーブル1[[#This Row],[設定項目]]&gt;=設定!$D$13,テーブル1[[#This Row],[val_K]],NA())</f>
        <v>#N/A</v>
      </c>
      <c r="U966" s="11" t="e">
        <f>IF(AND(テーブル1[[#This Row],[設定項目]]&lt;設定!$D$13,テーブル1[[#This Row],[設定項目]]&gt;=設定!$D$12),テーブル1[[#This Row],[val_J]],NA())</f>
        <v>#N/A</v>
      </c>
      <c r="V966" s="11" t="e">
        <f>IF(AND(テーブル1[[#This Row],[設定項目]]&lt;設定!$D$13,テーブル1[[#This Row],[設定項目]]&gt;=設定!$D$12),テーブル1[[#This Row],[val_K]],NA())</f>
        <v>#N/A</v>
      </c>
      <c r="W966" s="11" t="e">
        <f>IF(AND(テーブル1[[#This Row],[設定項目]]&lt;設定!$D$12,テーブル1[[#This Row],[設定項目]]&gt;=設定!$D$11),テーブル1[[#This Row],[val_J]],NA())</f>
        <v>#N/A</v>
      </c>
      <c r="X966" s="11" t="e">
        <f>IF(AND(テーブル1[[#This Row],[設定項目]]&lt;設定!$D$12,テーブル1[[#This Row],[設定項目]]&gt;=設定!$D$11),テーブル1[[#This Row],[val_K]],NA())</f>
        <v>#N/A</v>
      </c>
      <c r="Y966" s="11" t="e">
        <f>IF(AND(テーブル1[[#This Row],[設定項目]]&lt;設定!$D$11,テーブル1[[#This Row],[設定項目]]&gt;=設定!$D$10),テーブル1[[#This Row],[val_J]],NA())</f>
        <v>#N/A</v>
      </c>
      <c r="Z966" s="11" t="e">
        <f>IF(AND(テーブル1[[#This Row],[設定項目]]&lt;設定!$D$11,テーブル1[[#This Row],[設定項目]]&gt;=設定!$D$10),テーブル1[[#This Row],[val_K]],NA())</f>
        <v>#N/A</v>
      </c>
      <c r="AA966" s="11" t="e">
        <f>IF(AND(テーブル1[[#This Row],[設定項目]]&lt;設定!$D$10,テーブル1[[#This Row],[設定項目]]&gt;=設定!$D$9),テーブル1[[#This Row],[val_J]],NA())</f>
        <v>#N/A</v>
      </c>
      <c r="AB966" s="11" t="e">
        <f>IF(AND(テーブル1[[#This Row],[設定項目]]&lt;設定!$D$10,テーブル1[[#This Row],[設定項目]]&gt;=設定!$D$9),テーブル1[[#This Row],[val_K]],NA())</f>
        <v>#N/A</v>
      </c>
      <c r="AC966" s="11" t="e">
        <f>IF(AND(テーブル1[[#This Row],[設定項目]]&lt;設定!$F$8,テーブル1[[#This Row],[設定項目]]&lt;&gt;""),テーブル1[[#This Row],[val_J]],NA())</f>
        <v>#N/A</v>
      </c>
      <c r="AD966" s="11" t="e">
        <f>IF(AND(テーブル1[[#This Row],[設定項目]]&lt;設定!$F$8,テーブル1[[#This Row],[設定項目]]&lt;&gt;""),テーブル1[[#This Row],[val_K]],NA())</f>
        <v>#N/A</v>
      </c>
      <c r="AE966" s="11">
        <f>IF(AND('グラフ(cCa-P)'!$I$11="ON",テーブル1[[#This Row],[ラベル表示]]=TRUE),テーブル1[[#This Row],[名前]],"")</f>
        <v>0</v>
      </c>
      <c r="AF966" s="11">
        <f>IF(AND('グラフ(PTH-cCa,P)'!$I$31="ON",テーブル1[[#This Row],[ラベル表示]]=TRUE),テーブル1[[#This Row],[名前]],"")</f>
        <v>0</v>
      </c>
      <c r="AG966" s="11">
        <f>IF(AND('グラフ(PTH-cCa,P)'!$Y$31="ON",テーブル1[[#This Row],[ラベル表示]]=TRUE),テーブル1[[#This Row],[名前]],"")</f>
        <v>0</v>
      </c>
      <c r="AH966" s="76">
        <f t="shared" si="31"/>
        <v>0</v>
      </c>
    </row>
    <row r="967" spans="2:34" ht="20.399999999999999" customHeight="1" x14ac:dyDescent="0.45">
      <c r="B967" s="129" t="b">
        <v>1</v>
      </c>
      <c r="C967" s="88">
        <f t="shared" si="30"/>
        <v>963</v>
      </c>
      <c r="D967" s="144"/>
      <c r="E967" s="8"/>
      <c r="F967" s="8"/>
      <c r="G967" s="8"/>
      <c r="H967" s="8"/>
      <c r="I967" s="8"/>
      <c r="J967" s="8"/>
      <c r="K967" s="136" t="str">
        <f>テーブル1[[#This Row],[cCa(mg/dL) '[自動計算']_グラフ表示用]]</f>
        <v/>
      </c>
      <c r="L967" s="8"/>
      <c r="M967" s="8"/>
      <c r="N967" s="59"/>
      <c r="O96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7" s="130" t="e">
        <f>IF(AND(テーブル1[[#This Row],[cCa(mg/dL) '[自動計算']_グラフ表示用]]&lt;&gt;"",テーブル1[[#This Row],[ラベル表示]]=TRUE),テーブル1[[#This Row],[cCa(mg/dL) '[自動計算']_グラフ表示用]],NA())</f>
        <v>#N/A</v>
      </c>
      <c r="Q967" s="130" t="e">
        <f>IF(AND(テーブル1[[#This Row],[P(mg/dL)]]&lt;&gt;"",テーブル1[[#This Row],[ラベル表示]]=TRUE),テーブル1[[#This Row],[P(mg/dL)]],NA())</f>
        <v>#N/A</v>
      </c>
      <c r="R967" s="130" t="e">
        <f>IF(AND(テーブル1[[#This Row],[設定項目]]&lt;&gt;"",テーブル1[[#This Row],[ラベル表示]]=TRUE),テーブル1[[#This Row],[設定項目]],NA())</f>
        <v>#N/A</v>
      </c>
      <c r="S967" s="58" t="e">
        <f>IF(テーブル1[[#This Row],[設定項目]]&gt;=設定!$D$13,テーブル1[[#This Row],[val_J]],NA())</f>
        <v>#N/A</v>
      </c>
      <c r="T967" s="11" t="e">
        <f>IF(テーブル1[[#This Row],[設定項目]]&gt;=設定!$D$13,テーブル1[[#This Row],[val_K]],NA())</f>
        <v>#N/A</v>
      </c>
      <c r="U967" s="11" t="e">
        <f>IF(AND(テーブル1[[#This Row],[設定項目]]&lt;設定!$D$13,テーブル1[[#This Row],[設定項目]]&gt;=設定!$D$12),テーブル1[[#This Row],[val_J]],NA())</f>
        <v>#N/A</v>
      </c>
      <c r="V967" s="11" t="e">
        <f>IF(AND(テーブル1[[#This Row],[設定項目]]&lt;設定!$D$13,テーブル1[[#This Row],[設定項目]]&gt;=設定!$D$12),テーブル1[[#This Row],[val_K]],NA())</f>
        <v>#N/A</v>
      </c>
      <c r="W967" s="11" t="e">
        <f>IF(AND(テーブル1[[#This Row],[設定項目]]&lt;設定!$D$12,テーブル1[[#This Row],[設定項目]]&gt;=設定!$D$11),テーブル1[[#This Row],[val_J]],NA())</f>
        <v>#N/A</v>
      </c>
      <c r="X967" s="11" t="e">
        <f>IF(AND(テーブル1[[#This Row],[設定項目]]&lt;設定!$D$12,テーブル1[[#This Row],[設定項目]]&gt;=設定!$D$11),テーブル1[[#This Row],[val_K]],NA())</f>
        <v>#N/A</v>
      </c>
      <c r="Y967" s="11" t="e">
        <f>IF(AND(テーブル1[[#This Row],[設定項目]]&lt;設定!$D$11,テーブル1[[#This Row],[設定項目]]&gt;=設定!$D$10),テーブル1[[#This Row],[val_J]],NA())</f>
        <v>#N/A</v>
      </c>
      <c r="Z967" s="11" t="e">
        <f>IF(AND(テーブル1[[#This Row],[設定項目]]&lt;設定!$D$11,テーブル1[[#This Row],[設定項目]]&gt;=設定!$D$10),テーブル1[[#This Row],[val_K]],NA())</f>
        <v>#N/A</v>
      </c>
      <c r="AA967" s="11" t="e">
        <f>IF(AND(テーブル1[[#This Row],[設定項目]]&lt;設定!$D$10,テーブル1[[#This Row],[設定項目]]&gt;=設定!$D$9),テーブル1[[#This Row],[val_J]],NA())</f>
        <v>#N/A</v>
      </c>
      <c r="AB967" s="11" t="e">
        <f>IF(AND(テーブル1[[#This Row],[設定項目]]&lt;設定!$D$10,テーブル1[[#This Row],[設定項目]]&gt;=設定!$D$9),テーブル1[[#This Row],[val_K]],NA())</f>
        <v>#N/A</v>
      </c>
      <c r="AC967" s="11" t="e">
        <f>IF(AND(テーブル1[[#This Row],[設定項目]]&lt;設定!$F$8,テーブル1[[#This Row],[設定項目]]&lt;&gt;""),テーブル1[[#This Row],[val_J]],NA())</f>
        <v>#N/A</v>
      </c>
      <c r="AD967" s="11" t="e">
        <f>IF(AND(テーブル1[[#This Row],[設定項目]]&lt;設定!$F$8,テーブル1[[#This Row],[設定項目]]&lt;&gt;""),テーブル1[[#This Row],[val_K]],NA())</f>
        <v>#N/A</v>
      </c>
      <c r="AE967" s="11">
        <f>IF(AND('グラフ(cCa-P)'!$I$11="ON",テーブル1[[#This Row],[ラベル表示]]=TRUE),テーブル1[[#This Row],[名前]],"")</f>
        <v>0</v>
      </c>
      <c r="AF967" s="11">
        <f>IF(AND('グラフ(PTH-cCa,P)'!$I$31="ON",テーブル1[[#This Row],[ラベル表示]]=TRUE),テーブル1[[#This Row],[名前]],"")</f>
        <v>0</v>
      </c>
      <c r="AG967" s="11">
        <f>IF(AND('グラフ(PTH-cCa,P)'!$Y$31="ON",テーブル1[[#This Row],[ラベル表示]]=TRUE),テーブル1[[#This Row],[名前]],"")</f>
        <v>0</v>
      </c>
      <c r="AH967" s="76">
        <f t="shared" si="31"/>
        <v>0</v>
      </c>
    </row>
    <row r="968" spans="2:34" ht="20.399999999999999" customHeight="1" x14ac:dyDescent="0.45">
      <c r="B968" s="129" t="b">
        <v>1</v>
      </c>
      <c r="C968" s="88">
        <f t="shared" si="30"/>
        <v>964</v>
      </c>
      <c r="D968" s="144"/>
      <c r="E968" s="8"/>
      <c r="F968" s="8"/>
      <c r="G968" s="8"/>
      <c r="H968" s="8"/>
      <c r="I968" s="8"/>
      <c r="J968" s="8"/>
      <c r="K968" s="136" t="str">
        <f>テーブル1[[#This Row],[cCa(mg/dL) '[自動計算']_グラフ表示用]]</f>
        <v/>
      </c>
      <c r="L968" s="8"/>
      <c r="M968" s="8"/>
      <c r="N968" s="59"/>
      <c r="O96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8" s="130" t="e">
        <f>IF(AND(テーブル1[[#This Row],[cCa(mg/dL) '[自動計算']_グラフ表示用]]&lt;&gt;"",テーブル1[[#This Row],[ラベル表示]]=TRUE),テーブル1[[#This Row],[cCa(mg/dL) '[自動計算']_グラフ表示用]],NA())</f>
        <v>#N/A</v>
      </c>
      <c r="Q968" s="130" t="e">
        <f>IF(AND(テーブル1[[#This Row],[P(mg/dL)]]&lt;&gt;"",テーブル1[[#This Row],[ラベル表示]]=TRUE),テーブル1[[#This Row],[P(mg/dL)]],NA())</f>
        <v>#N/A</v>
      </c>
      <c r="R968" s="130" t="e">
        <f>IF(AND(テーブル1[[#This Row],[設定項目]]&lt;&gt;"",テーブル1[[#This Row],[ラベル表示]]=TRUE),テーブル1[[#This Row],[設定項目]],NA())</f>
        <v>#N/A</v>
      </c>
      <c r="S968" s="58" t="e">
        <f>IF(テーブル1[[#This Row],[設定項目]]&gt;=設定!$D$13,テーブル1[[#This Row],[val_J]],NA())</f>
        <v>#N/A</v>
      </c>
      <c r="T968" s="11" t="e">
        <f>IF(テーブル1[[#This Row],[設定項目]]&gt;=設定!$D$13,テーブル1[[#This Row],[val_K]],NA())</f>
        <v>#N/A</v>
      </c>
      <c r="U968" s="11" t="e">
        <f>IF(AND(テーブル1[[#This Row],[設定項目]]&lt;設定!$D$13,テーブル1[[#This Row],[設定項目]]&gt;=設定!$D$12),テーブル1[[#This Row],[val_J]],NA())</f>
        <v>#N/A</v>
      </c>
      <c r="V968" s="11" t="e">
        <f>IF(AND(テーブル1[[#This Row],[設定項目]]&lt;設定!$D$13,テーブル1[[#This Row],[設定項目]]&gt;=設定!$D$12),テーブル1[[#This Row],[val_K]],NA())</f>
        <v>#N/A</v>
      </c>
      <c r="W968" s="11" t="e">
        <f>IF(AND(テーブル1[[#This Row],[設定項目]]&lt;設定!$D$12,テーブル1[[#This Row],[設定項目]]&gt;=設定!$D$11),テーブル1[[#This Row],[val_J]],NA())</f>
        <v>#N/A</v>
      </c>
      <c r="X968" s="11" t="e">
        <f>IF(AND(テーブル1[[#This Row],[設定項目]]&lt;設定!$D$12,テーブル1[[#This Row],[設定項目]]&gt;=設定!$D$11),テーブル1[[#This Row],[val_K]],NA())</f>
        <v>#N/A</v>
      </c>
      <c r="Y968" s="11" t="e">
        <f>IF(AND(テーブル1[[#This Row],[設定項目]]&lt;設定!$D$11,テーブル1[[#This Row],[設定項目]]&gt;=設定!$D$10),テーブル1[[#This Row],[val_J]],NA())</f>
        <v>#N/A</v>
      </c>
      <c r="Z968" s="11" t="e">
        <f>IF(AND(テーブル1[[#This Row],[設定項目]]&lt;設定!$D$11,テーブル1[[#This Row],[設定項目]]&gt;=設定!$D$10),テーブル1[[#This Row],[val_K]],NA())</f>
        <v>#N/A</v>
      </c>
      <c r="AA968" s="11" t="e">
        <f>IF(AND(テーブル1[[#This Row],[設定項目]]&lt;設定!$D$10,テーブル1[[#This Row],[設定項目]]&gt;=設定!$D$9),テーブル1[[#This Row],[val_J]],NA())</f>
        <v>#N/A</v>
      </c>
      <c r="AB968" s="11" t="e">
        <f>IF(AND(テーブル1[[#This Row],[設定項目]]&lt;設定!$D$10,テーブル1[[#This Row],[設定項目]]&gt;=設定!$D$9),テーブル1[[#This Row],[val_K]],NA())</f>
        <v>#N/A</v>
      </c>
      <c r="AC968" s="11" t="e">
        <f>IF(AND(テーブル1[[#This Row],[設定項目]]&lt;設定!$F$8,テーブル1[[#This Row],[設定項目]]&lt;&gt;""),テーブル1[[#This Row],[val_J]],NA())</f>
        <v>#N/A</v>
      </c>
      <c r="AD968" s="11" t="e">
        <f>IF(AND(テーブル1[[#This Row],[設定項目]]&lt;設定!$F$8,テーブル1[[#This Row],[設定項目]]&lt;&gt;""),テーブル1[[#This Row],[val_K]],NA())</f>
        <v>#N/A</v>
      </c>
      <c r="AE968" s="11">
        <f>IF(AND('グラフ(cCa-P)'!$I$11="ON",テーブル1[[#This Row],[ラベル表示]]=TRUE),テーブル1[[#This Row],[名前]],"")</f>
        <v>0</v>
      </c>
      <c r="AF968" s="11">
        <f>IF(AND('グラフ(PTH-cCa,P)'!$I$31="ON",テーブル1[[#This Row],[ラベル表示]]=TRUE),テーブル1[[#This Row],[名前]],"")</f>
        <v>0</v>
      </c>
      <c r="AG968" s="11">
        <f>IF(AND('グラフ(PTH-cCa,P)'!$Y$31="ON",テーブル1[[#This Row],[ラベル表示]]=TRUE),テーブル1[[#This Row],[名前]],"")</f>
        <v>0</v>
      </c>
      <c r="AH968" s="76">
        <f t="shared" si="31"/>
        <v>0</v>
      </c>
    </row>
    <row r="969" spans="2:34" ht="20.399999999999999" customHeight="1" x14ac:dyDescent="0.45">
      <c r="B969" s="129" t="b">
        <v>1</v>
      </c>
      <c r="C969" s="88">
        <f t="shared" si="30"/>
        <v>965</v>
      </c>
      <c r="D969" s="144"/>
      <c r="E969" s="8"/>
      <c r="F969" s="8"/>
      <c r="G969" s="8"/>
      <c r="H969" s="8"/>
      <c r="I969" s="8"/>
      <c r="J969" s="8"/>
      <c r="K969" s="136" t="str">
        <f>テーブル1[[#This Row],[cCa(mg/dL) '[自動計算']_グラフ表示用]]</f>
        <v/>
      </c>
      <c r="L969" s="8"/>
      <c r="M969" s="8"/>
      <c r="N969" s="59"/>
      <c r="O96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69" s="130" t="e">
        <f>IF(AND(テーブル1[[#This Row],[cCa(mg/dL) '[自動計算']_グラフ表示用]]&lt;&gt;"",テーブル1[[#This Row],[ラベル表示]]=TRUE),テーブル1[[#This Row],[cCa(mg/dL) '[自動計算']_グラフ表示用]],NA())</f>
        <v>#N/A</v>
      </c>
      <c r="Q969" s="130" t="e">
        <f>IF(AND(テーブル1[[#This Row],[P(mg/dL)]]&lt;&gt;"",テーブル1[[#This Row],[ラベル表示]]=TRUE),テーブル1[[#This Row],[P(mg/dL)]],NA())</f>
        <v>#N/A</v>
      </c>
      <c r="R969" s="130" t="e">
        <f>IF(AND(テーブル1[[#This Row],[設定項目]]&lt;&gt;"",テーブル1[[#This Row],[ラベル表示]]=TRUE),テーブル1[[#This Row],[設定項目]],NA())</f>
        <v>#N/A</v>
      </c>
      <c r="S969" s="58" t="e">
        <f>IF(テーブル1[[#This Row],[設定項目]]&gt;=設定!$D$13,テーブル1[[#This Row],[val_J]],NA())</f>
        <v>#N/A</v>
      </c>
      <c r="T969" s="11" t="e">
        <f>IF(テーブル1[[#This Row],[設定項目]]&gt;=設定!$D$13,テーブル1[[#This Row],[val_K]],NA())</f>
        <v>#N/A</v>
      </c>
      <c r="U969" s="11" t="e">
        <f>IF(AND(テーブル1[[#This Row],[設定項目]]&lt;設定!$D$13,テーブル1[[#This Row],[設定項目]]&gt;=設定!$D$12),テーブル1[[#This Row],[val_J]],NA())</f>
        <v>#N/A</v>
      </c>
      <c r="V969" s="11" t="e">
        <f>IF(AND(テーブル1[[#This Row],[設定項目]]&lt;設定!$D$13,テーブル1[[#This Row],[設定項目]]&gt;=設定!$D$12),テーブル1[[#This Row],[val_K]],NA())</f>
        <v>#N/A</v>
      </c>
      <c r="W969" s="11" t="e">
        <f>IF(AND(テーブル1[[#This Row],[設定項目]]&lt;設定!$D$12,テーブル1[[#This Row],[設定項目]]&gt;=設定!$D$11),テーブル1[[#This Row],[val_J]],NA())</f>
        <v>#N/A</v>
      </c>
      <c r="X969" s="11" t="e">
        <f>IF(AND(テーブル1[[#This Row],[設定項目]]&lt;設定!$D$12,テーブル1[[#This Row],[設定項目]]&gt;=設定!$D$11),テーブル1[[#This Row],[val_K]],NA())</f>
        <v>#N/A</v>
      </c>
      <c r="Y969" s="11" t="e">
        <f>IF(AND(テーブル1[[#This Row],[設定項目]]&lt;設定!$D$11,テーブル1[[#This Row],[設定項目]]&gt;=設定!$D$10),テーブル1[[#This Row],[val_J]],NA())</f>
        <v>#N/A</v>
      </c>
      <c r="Z969" s="11" t="e">
        <f>IF(AND(テーブル1[[#This Row],[設定項目]]&lt;設定!$D$11,テーブル1[[#This Row],[設定項目]]&gt;=設定!$D$10),テーブル1[[#This Row],[val_K]],NA())</f>
        <v>#N/A</v>
      </c>
      <c r="AA969" s="11" t="e">
        <f>IF(AND(テーブル1[[#This Row],[設定項目]]&lt;設定!$D$10,テーブル1[[#This Row],[設定項目]]&gt;=設定!$D$9),テーブル1[[#This Row],[val_J]],NA())</f>
        <v>#N/A</v>
      </c>
      <c r="AB969" s="11" t="e">
        <f>IF(AND(テーブル1[[#This Row],[設定項目]]&lt;設定!$D$10,テーブル1[[#This Row],[設定項目]]&gt;=設定!$D$9),テーブル1[[#This Row],[val_K]],NA())</f>
        <v>#N/A</v>
      </c>
      <c r="AC969" s="11" t="e">
        <f>IF(AND(テーブル1[[#This Row],[設定項目]]&lt;設定!$F$8,テーブル1[[#This Row],[設定項目]]&lt;&gt;""),テーブル1[[#This Row],[val_J]],NA())</f>
        <v>#N/A</v>
      </c>
      <c r="AD969" s="11" t="e">
        <f>IF(AND(テーブル1[[#This Row],[設定項目]]&lt;設定!$F$8,テーブル1[[#This Row],[設定項目]]&lt;&gt;""),テーブル1[[#This Row],[val_K]],NA())</f>
        <v>#N/A</v>
      </c>
      <c r="AE969" s="11">
        <f>IF(AND('グラフ(cCa-P)'!$I$11="ON",テーブル1[[#This Row],[ラベル表示]]=TRUE),テーブル1[[#This Row],[名前]],"")</f>
        <v>0</v>
      </c>
      <c r="AF969" s="11">
        <f>IF(AND('グラフ(PTH-cCa,P)'!$I$31="ON",テーブル1[[#This Row],[ラベル表示]]=TRUE),テーブル1[[#This Row],[名前]],"")</f>
        <v>0</v>
      </c>
      <c r="AG969" s="11">
        <f>IF(AND('グラフ(PTH-cCa,P)'!$Y$31="ON",テーブル1[[#This Row],[ラベル表示]]=TRUE),テーブル1[[#This Row],[名前]],"")</f>
        <v>0</v>
      </c>
      <c r="AH969" s="76">
        <f t="shared" si="31"/>
        <v>0</v>
      </c>
    </row>
    <row r="970" spans="2:34" ht="20.399999999999999" customHeight="1" x14ac:dyDescent="0.45">
      <c r="B970" s="129" t="b">
        <v>1</v>
      </c>
      <c r="C970" s="88">
        <f t="shared" si="30"/>
        <v>966</v>
      </c>
      <c r="D970" s="144"/>
      <c r="E970" s="8"/>
      <c r="F970" s="8"/>
      <c r="G970" s="8"/>
      <c r="H970" s="8"/>
      <c r="I970" s="8"/>
      <c r="J970" s="8"/>
      <c r="K970" s="136" t="str">
        <f>テーブル1[[#This Row],[cCa(mg/dL) '[自動計算']_グラフ表示用]]</f>
        <v/>
      </c>
      <c r="L970" s="8"/>
      <c r="M970" s="8"/>
      <c r="N970" s="59"/>
      <c r="O97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0" s="130" t="e">
        <f>IF(AND(テーブル1[[#This Row],[cCa(mg/dL) '[自動計算']_グラフ表示用]]&lt;&gt;"",テーブル1[[#This Row],[ラベル表示]]=TRUE),テーブル1[[#This Row],[cCa(mg/dL) '[自動計算']_グラフ表示用]],NA())</f>
        <v>#N/A</v>
      </c>
      <c r="Q970" s="130" t="e">
        <f>IF(AND(テーブル1[[#This Row],[P(mg/dL)]]&lt;&gt;"",テーブル1[[#This Row],[ラベル表示]]=TRUE),テーブル1[[#This Row],[P(mg/dL)]],NA())</f>
        <v>#N/A</v>
      </c>
      <c r="R970" s="130" t="e">
        <f>IF(AND(テーブル1[[#This Row],[設定項目]]&lt;&gt;"",テーブル1[[#This Row],[ラベル表示]]=TRUE),テーブル1[[#This Row],[設定項目]],NA())</f>
        <v>#N/A</v>
      </c>
      <c r="S970" s="58" t="e">
        <f>IF(テーブル1[[#This Row],[設定項目]]&gt;=設定!$D$13,テーブル1[[#This Row],[val_J]],NA())</f>
        <v>#N/A</v>
      </c>
      <c r="T970" s="11" t="e">
        <f>IF(テーブル1[[#This Row],[設定項目]]&gt;=設定!$D$13,テーブル1[[#This Row],[val_K]],NA())</f>
        <v>#N/A</v>
      </c>
      <c r="U970" s="11" t="e">
        <f>IF(AND(テーブル1[[#This Row],[設定項目]]&lt;設定!$D$13,テーブル1[[#This Row],[設定項目]]&gt;=設定!$D$12),テーブル1[[#This Row],[val_J]],NA())</f>
        <v>#N/A</v>
      </c>
      <c r="V970" s="11" t="e">
        <f>IF(AND(テーブル1[[#This Row],[設定項目]]&lt;設定!$D$13,テーブル1[[#This Row],[設定項目]]&gt;=設定!$D$12),テーブル1[[#This Row],[val_K]],NA())</f>
        <v>#N/A</v>
      </c>
      <c r="W970" s="11" t="e">
        <f>IF(AND(テーブル1[[#This Row],[設定項目]]&lt;設定!$D$12,テーブル1[[#This Row],[設定項目]]&gt;=設定!$D$11),テーブル1[[#This Row],[val_J]],NA())</f>
        <v>#N/A</v>
      </c>
      <c r="X970" s="11" t="e">
        <f>IF(AND(テーブル1[[#This Row],[設定項目]]&lt;設定!$D$12,テーブル1[[#This Row],[設定項目]]&gt;=設定!$D$11),テーブル1[[#This Row],[val_K]],NA())</f>
        <v>#N/A</v>
      </c>
      <c r="Y970" s="11" t="e">
        <f>IF(AND(テーブル1[[#This Row],[設定項目]]&lt;設定!$D$11,テーブル1[[#This Row],[設定項目]]&gt;=設定!$D$10),テーブル1[[#This Row],[val_J]],NA())</f>
        <v>#N/A</v>
      </c>
      <c r="Z970" s="11" t="e">
        <f>IF(AND(テーブル1[[#This Row],[設定項目]]&lt;設定!$D$11,テーブル1[[#This Row],[設定項目]]&gt;=設定!$D$10),テーブル1[[#This Row],[val_K]],NA())</f>
        <v>#N/A</v>
      </c>
      <c r="AA970" s="11" t="e">
        <f>IF(AND(テーブル1[[#This Row],[設定項目]]&lt;設定!$D$10,テーブル1[[#This Row],[設定項目]]&gt;=設定!$D$9),テーブル1[[#This Row],[val_J]],NA())</f>
        <v>#N/A</v>
      </c>
      <c r="AB970" s="11" t="e">
        <f>IF(AND(テーブル1[[#This Row],[設定項目]]&lt;設定!$D$10,テーブル1[[#This Row],[設定項目]]&gt;=設定!$D$9),テーブル1[[#This Row],[val_K]],NA())</f>
        <v>#N/A</v>
      </c>
      <c r="AC970" s="11" t="e">
        <f>IF(AND(テーブル1[[#This Row],[設定項目]]&lt;設定!$F$8,テーブル1[[#This Row],[設定項目]]&lt;&gt;""),テーブル1[[#This Row],[val_J]],NA())</f>
        <v>#N/A</v>
      </c>
      <c r="AD970" s="11" t="e">
        <f>IF(AND(テーブル1[[#This Row],[設定項目]]&lt;設定!$F$8,テーブル1[[#This Row],[設定項目]]&lt;&gt;""),テーブル1[[#This Row],[val_K]],NA())</f>
        <v>#N/A</v>
      </c>
      <c r="AE970" s="11">
        <f>IF(AND('グラフ(cCa-P)'!$I$11="ON",テーブル1[[#This Row],[ラベル表示]]=TRUE),テーブル1[[#This Row],[名前]],"")</f>
        <v>0</v>
      </c>
      <c r="AF970" s="11">
        <f>IF(AND('グラフ(PTH-cCa,P)'!$I$31="ON",テーブル1[[#This Row],[ラベル表示]]=TRUE),テーブル1[[#This Row],[名前]],"")</f>
        <v>0</v>
      </c>
      <c r="AG970" s="11">
        <f>IF(AND('グラフ(PTH-cCa,P)'!$Y$31="ON",テーブル1[[#This Row],[ラベル表示]]=TRUE),テーブル1[[#This Row],[名前]],"")</f>
        <v>0</v>
      </c>
      <c r="AH970" s="76">
        <f t="shared" si="31"/>
        <v>0</v>
      </c>
    </row>
    <row r="971" spans="2:34" ht="20.399999999999999" customHeight="1" x14ac:dyDescent="0.45">
      <c r="B971" s="129" t="b">
        <v>1</v>
      </c>
      <c r="C971" s="88">
        <f t="shared" si="30"/>
        <v>967</v>
      </c>
      <c r="D971" s="144"/>
      <c r="E971" s="8"/>
      <c r="F971" s="8"/>
      <c r="G971" s="8"/>
      <c r="H971" s="8"/>
      <c r="I971" s="8"/>
      <c r="J971" s="8"/>
      <c r="K971" s="136" t="str">
        <f>テーブル1[[#This Row],[cCa(mg/dL) '[自動計算']_グラフ表示用]]</f>
        <v/>
      </c>
      <c r="L971" s="8"/>
      <c r="M971" s="8"/>
      <c r="N971" s="59"/>
      <c r="O97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1" s="130" t="e">
        <f>IF(AND(テーブル1[[#This Row],[cCa(mg/dL) '[自動計算']_グラフ表示用]]&lt;&gt;"",テーブル1[[#This Row],[ラベル表示]]=TRUE),テーブル1[[#This Row],[cCa(mg/dL) '[自動計算']_グラフ表示用]],NA())</f>
        <v>#N/A</v>
      </c>
      <c r="Q971" s="130" t="e">
        <f>IF(AND(テーブル1[[#This Row],[P(mg/dL)]]&lt;&gt;"",テーブル1[[#This Row],[ラベル表示]]=TRUE),テーブル1[[#This Row],[P(mg/dL)]],NA())</f>
        <v>#N/A</v>
      </c>
      <c r="R971" s="130" t="e">
        <f>IF(AND(テーブル1[[#This Row],[設定項目]]&lt;&gt;"",テーブル1[[#This Row],[ラベル表示]]=TRUE),テーブル1[[#This Row],[設定項目]],NA())</f>
        <v>#N/A</v>
      </c>
      <c r="S971" s="58" t="e">
        <f>IF(テーブル1[[#This Row],[設定項目]]&gt;=設定!$D$13,テーブル1[[#This Row],[val_J]],NA())</f>
        <v>#N/A</v>
      </c>
      <c r="T971" s="11" t="e">
        <f>IF(テーブル1[[#This Row],[設定項目]]&gt;=設定!$D$13,テーブル1[[#This Row],[val_K]],NA())</f>
        <v>#N/A</v>
      </c>
      <c r="U971" s="11" t="e">
        <f>IF(AND(テーブル1[[#This Row],[設定項目]]&lt;設定!$D$13,テーブル1[[#This Row],[設定項目]]&gt;=設定!$D$12),テーブル1[[#This Row],[val_J]],NA())</f>
        <v>#N/A</v>
      </c>
      <c r="V971" s="11" t="e">
        <f>IF(AND(テーブル1[[#This Row],[設定項目]]&lt;設定!$D$13,テーブル1[[#This Row],[設定項目]]&gt;=設定!$D$12),テーブル1[[#This Row],[val_K]],NA())</f>
        <v>#N/A</v>
      </c>
      <c r="W971" s="11" t="e">
        <f>IF(AND(テーブル1[[#This Row],[設定項目]]&lt;設定!$D$12,テーブル1[[#This Row],[設定項目]]&gt;=設定!$D$11),テーブル1[[#This Row],[val_J]],NA())</f>
        <v>#N/A</v>
      </c>
      <c r="X971" s="11" t="e">
        <f>IF(AND(テーブル1[[#This Row],[設定項目]]&lt;設定!$D$12,テーブル1[[#This Row],[設定項目]]&gt;=設定!$D$11),テーブル1[[#This Row],[val_K]],NA())</f>
        <v>#N/A</v>
      </c>
      <c r="Y971" s="11" t="e">
        <f>IF(AND(テーブル1[[#This Row],[設定項目]]&lt;設定!$D$11,テーブル1[[#This Row],[設定項目]]&gt;=設定!$D$10),テーブル1[[#This Row],[val_J]],NA())</f>
        <v>#N/A</v>
      </c>
      <c r="Z971" s="11" t="e">
        <f>IF(AND(テーブル1[[#This Row],[設定項目]]&lt;設定!$D$11,テーブル1[[#This Row],[設定項目]]&gt;=設定!$D$10),テーブル1[[#This Row],[val_K]],NA())</f>
        <v>#N/A</v>
      </c>
      <c r="AA971" s="11" t="e">
        <f>IF(AND(テーブル1[[#This Row],[設定項目]]&lt;設定!$D$10,テーブル1[[#This Row],[設定項目]]&gt;=設定!$D$9),テーブル1[[#This Row],[val_J]],NA())</f>
        <v>#N/A</v>
      </c>
      <c r="AB971" s="11" t="e">
        <f>IF(AND(テーブル1[[#This Row],[設定項目]]&lt;設定!$D$10,テーブル1[[#This Row],[設定項目]]&gt;=設定!$D$9),テーブル1[[#This Row],[val_K]],NA())</f>
        <v>#N/A</v>
      </c>
      <c r="AC971" s="11" t="e">
        <f>IF(AND(テーブル1[[#This Row],[設定項目]]&lt;設定!$F$8,テーブル1[[#This Row],[設定項目]]&lt;&gt;""),テーブル1[[#This Row],[val_J]],NA())</f>
        <v>#N/A</v>
      </c>
      <c r="AD971" s="11" t="e">
        <f>IF(AND(テーブル1[[#This Row],[設定項目]]&lt;設定!$F$8,テーブル1[[#This Row],[設定項目]]&lt;&gt;""),テーブル1[[#This Row],[val_K]],NA())</f>
        <v>#N/A</v>
      </c>
      <c r="AE971" s="11">
        <f>IF(AND('グラフ(cCa-P)'!$I$11="ON",テーブル1[[#This Row],[ラベル表示]]=TRUE),テーブル1[[#This Row],[名前]],"")</f>
        <v>0</v>
      </c>
      <c r="AF971" s="11">
        <f>IF(AND('グラフ(PTH-cCa,P)'!$I$31="ON",テーブル1[[#This Row],[ラベル表示]]=TRUE),テーブル1[[#This Row],[名前]],"")</f>
        <v>0</v>
      </c>
      <c r="AG971" s="11">
        <f>IF(AND('グラフ(PTH-cCa,P)'!$Y$31="ON",テーブル1[[#This Row],[ラベル表示]]=TRUE),テーブル1[[#This Row],[名前]],"")</f>
        <v>0</v>
      </c>
      <c r="AH971" s="76">
        <f t="shared" si="31"/>
        <v>0</v>
      </c>
    </row>
    <row r="972" spans="2:34" ht="20.399999999999999" customHeight="1" x14ac:dyDescent="0.45">
      <c r="B972" s="129" t="b">
        <v>1</v>
      </c>
      <c r="C972" s="88">
        <f t="shared" si="30"/>
        <v>968</v>
      </c>
      <c r="D972" s="144"/>
      <c r="E972" s="8"/>
      <c r="F972" s="8"/>
      <c r="G972" s="8"/>
      <c r="H972" s="8"/>
      <c r="I972" s="8"/>
      <c r="J972" s="8"/>
      <c r="K972" s="136" t="str">
        <f>テーブル1[[#This Row],[cCa(mg/dL) '[自動計算']_グラフ表示用]]</f>
        <v/>
      </c>
      <c r="L972" s="8"/>
      <c r="M972" s="8"/>
      <c r="N972" s="59"/>
      <c r="O97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2" s="130" t="e">
        <f>IF(AND(テーブル1[[#This Row],[cCa(mg/dL) '[自動計算']_グラフ表示用]]&lt;&gt;"",テーブル1[[#This Row],[ラベル表示]]=TRUE),テーブル1[[#This Row],[cCa(mg/dL) '[自動計算']_グラフ表示用]],NA())</f>
        <v>#N/A</v>
      </c>
      <c r="Q972" s="130" t="e">
        <f>IF(AND(テーブル1[[#This Row],[P(mg/dL)]]&lt;&gt;"",テーブル1[[#This Row],[ラベル表示]]=TRUE),テーブル1[[#This Row],[P(mg/dL)]],NA())</f>
        <v>#N/A</v>
      </c>
      <c r="R972" s="130" t="e">
        <f>IF(AND(テーブル1[[#This Row],[設定項目]]&lt;&gt;"",テーブル1[[#This Row],[ラベル表示]]=TRUE),テーブル1[[#This Row],[設定項目]],NA())</f>
        <v>#N/A</v>
      </c>
      <c r="S972" s="58" t="e">
        <f>IF(テーブル1[[#This Row],[設定項目]]&gt;=設定!$D$13,テーブル1[[#This Row],[val_J]],NA())</f>
        <v>#N/A</v>
      </c>
      <c r="T972" s="11" t="e">
        <f>IF(テーブル1[[#This Row],[設定項目]]&gt;=設定!$D$13,テーブル1[[#This Row],[val_K]],NA())</f>
        <v>#N/A</v>
      </c>
      <c r="U972" s="11" t="e">
        <f>IF(AND(テーブル1[[#This Row],[設定項目]]&lt;設定!$D$13,テーブル1[[#This Row],[設定項目]]&gt;=設定!$D$12),テーブル1[[#This Row],[val_J]],NA())</f>
        <v>#N/A</v>
      </c>
      <c r="V972" s="11" t="e">
        <f>IF(AND(テーブル1[[#This Row],[設定項目]]&lt;設定!$D$13,テーブル1[[#This Row],[設定項目]]&gt;=設定!$D$12),テーブル1[[#This Row],[val_K]],NA())</f>
        <v>#N/A</v>
      </c>
      <c r="W972" s="11" t="e">
        <f>IF(AND(テーブル1[[#This Row],[設定項目]]&lt;設定!$D$12,テーブル1[[#This Row],[設定項目]]&gt;=設定!$D$11),テーブル1[[#This Row],[val_J]],NA())</f>
        <v>#N/A</v>
      </c>
      <c r="X972" s="11" t="e">
        <f>IF(AND(テーブル1[[#This Row],[設定項目]]&lt;設定!$D$12,テーブル1[[#This Row],[設定項目]]&gt;=設定!$D$11),テーブル1[[#This Row],[val_K]],NA())</f>
        <v>#N/A</v>
      </c>
      <c r="Y972" s="11" t="e">
        <f>IF(AND(テーブル1[[#This Row],[設定項目]]&lt;設定!$D$11,テーブル1[[#This Row],[設定項目]]&gt;=設定!$D$10),テーブル1[[#This Row],[val_J]],NA())</f>
        <v>#N/A</v>
      </c>
      <c r="Z972" s="11" t="e">
        <f>IF(AND(テーブル1[[#This Row],[設定項目]]&lt;設定!$D$11,テーブル1[[#This Row],[設定項目]]&gt;=設定!$D$10),テーブル1[[#This Row],[val_K]],NA())</f>
        <v>#N/A</v>
      </c>
      <c r="AA972" s="11" t="e">
        <f>IF(AND(テーブル1[[#This Row],[設定項目]]&lt;設定!$D$10,テーブル1[[#This Row],[設定項目]]&gt;=設定!$D$9),テーブル1[[#This Row],[val_J]],NA())</f>
        <v>#N/A</v>
      </c>
      <c r="AB972" s="11" t="e">
        <f>IF(AND(テーブル1[[#This Row],[設定項目]]&lt;設定!$D$10,テーブル1[[#This Row],[設定項目]]&gt;=設定!$D$9),テーブル1[[#This Row],[val_K]],NA())</f>
        <v>#N/A</v>
      </c>
      <c r="AC972" s="11" t="e">
        <f>IF(AND(テーブル1[[#This Row],[設定項目]]&lt;設定!$F$8,テーブル1[[#This Row],[設定項目]]&lt;&gt;""),テーブル1[[#This Row],[val_J]],NA())</f>
        <v>#N/A</v>
      </c>
      <c r="AD972" s="11" t="e">
        <f>IF(AND(テーブル1[[#This Row],[設定項目]]&lt;設定!$F$8,テーブル1[[#This Row],[設定項目]]&lt;&gt;""),テーブル1[[#This Row],[val_K]],NA())</f>
        <v>#N/A</v>
      </c>
      <c r="AE972" s="11">
        <f>IF(AND('グラフ(cCa-P)'!$I$11="ON",テーブル1[[#This Row],[ラベル表示]]=TRUE),テーブル1[[#This Row],[名前]],"")</f>
        <v>0</v>
      </c>
      <c r="AF972" s="11">
        <f>IF(AND('グラフ(PTH-cCa,P)'!$I$31="ON",テーブル1[[#This Row],[ラベル表示]]=TRUE),テーブル1[[#This Row],[名前]],"")</f>
        <v>0</v>
      </c>
      <c r="AG972" s="11">
        <f>IF(AND('グラフ(PTH-cCa,P)'!$Y$31="ON",テーブル1[[#This Row],[ラベル表示]]=TRUE),テーブル1[[#This Row],[名前]],"")</f>
        <v>0</v>
      </c>
      <c r="AH972" s="76">
        <f t="shared" si="31"/>
        <v>0</v>
      </c>
    </row>
    <row r="973" spans="2:34" ht="20.399999999999999" customHeight="1" x14ac:dyDescent="0.45">
      <c r="B973" s="129" t="b">
        <v>1</v>
      </c>
      <c r="C973" s="88">
        <f t="shared" si="30"/>
        <v>969</v>
      </c>
      <c r="D973" s="144"/>
      <c r="E973" s="8"/>
      <c r="F973" s="8"/>
      <c r="G973" s="8"/>
      <c r="H973" s="8"/>
      <c r="I973" s="8"/>
      <c r="J973" s="8"/>
      <c r="K973" s="136" t="str">
        <f>テーブル1[[#This Row],[cCa(mg/dL) '[自動計算']_グラフ表示用]]</f>
        <v/>
      </c>
      <c r="L973" s="8"/>
      <c r="M973" s="8"/>
      <c r="N973" s="59"/>
      <c r="O97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3" s="130" t="e">
        <f>IF(AND(テーブル1[[#This Row],[cCa(mg/dL) '[自動計算']_グラフ表示用]]&lt;&gt;"",テーブル1[[#This Row],[ラベル表示]]=TRUE),テーブル1[[#This Row],[cCa(mg/dL) '[自動計算']_グラフ表示用]],NA())</f>
        <v>#N/A</v>
      </c>
      <c r="Q973" s="130" t="e">
        <f>IF(AND(テーブル1[[#This Row],[P(mg/dL)]]&lt;&gt;"",テーブル1[[#This Row],[ラベル表示]]=TRUE),テーブル1[[#This Row],[P(mg/dL)]],NA())</f>
        <v>#N/A</v>
      </c>
      <c r="R973" s="130" t="e">
        <f>IF(AND(テーブル1[[#This Row],[設定項目]]&lt;&gt;"",テーブル1[[#This Row],[ラベル表示]]=TRUE),テーブル1[[#This Row],[設定項目]],NA())</f>
        <v>#N/A</v>
      </c>
      <c r="S973" s="58" t="e">
        <f>IF(テーブル1[[#This Row],[設定項目]]&gt;=設定!$D$13,テーブル1[[#This Row],[val_J]],NA())</f>
        <v>#N/A</v>
      </c>
      <c r="T973" s="11" t="e">
        <f>IF(テーブル1[[#This Row],[設定項目]]&gt;=設定!$D$13,テーブル1[[#This Row],[val_K]],NA())</f>
        <v>#N/A</v>
      </c>
      <c r="U973" s="11" t="e">
        <f>IF(AND(テーブル1[[#This Row],[設定項目]]&lt;設定!$D$13,テーブル1[[#This Row],[設定項目]]&gt;=設定!$D$12),テーブル1[[#This Row],[val_J]],NA())</f>
        <v>#N/A</v>
      </c>
      <c r="V973" s="11" t="e">
        <f>IF(AND(テーブル1[[#This Row],[設定項目]]&lt;設定!$D$13,テーブル1[[#This Row],[設定項目]]&gt;=設定!$D$12),テーブル1[[#This Row],[val_K]],NA())</f>
        <v>#N/A</v>
      </c>
      <c r="W973" s="11" t="e">
        <f>IF(AND(テーブル1[[#This Row],[設定項目]]&lt;設定!$D$12,テーブル1[[#This Row],[設定項目]]&gt;=設定!$D$11),テーブル1[[#This Row],[val_J]],NA())</f>
        <v>#N/A</v>
      </c>
      <c r="X973" s="11" t="e">
        <f>IF(AND(テーブル1[[#This Row],[設定項目]]&lt;設定!$D$12,テーブル1[[#This Row],[設定項目]]&gt;=設定!$D$11),テーブル1[[#This Row],[val_K]],NA())</f>
        <v>#N/A</v>
      </c>
      <c r="Y973" s="11" t="e">
        <f>IF(AND(テーブル1[[#This Row],[設定項目]]&lt;設定!$D$11,テーブル1[[#This Row],[設定項目]]&gt;=設定!$D$10),テーブル1[[#This Row],[val_J]],NA())</f>
        <v>#N/A</v>
      </c>
      <c r="Z973" s="11" t="e">
        <f>IF(AND(テーブル1[[#This Row],[設定項目]]&lt;設定!$D$11,テーブル1[[#This Row],[設定項目]]&gt;=設定!$D$10),テーブル1[[#This Row],[val_K]],NA())</f>
        <v>#N/A</v>
      </c>
      <c r="AA973" s="11" t="e">
        <f>IF(AND(テーブル1[[#This Row],[設定項目]]&lt;設定!$D$10,テーブル1[[#This Row],[設定項目]]&gt;=設定!$D$9),テーブル1[[#This Row],[val_J]],NA())</f>
        <v>#N/A</v>
      </c>
      <c r="AB973" s="11" t="e">
        <f>IF(AND(テーブル1[[#This Row],[設定項目]]&lt;設定!$D$10,テーブル1[[#This Row],[設定項目]]&gt;=設定!$D$9),テーブル1[[#This Row],[val_K]],NA())</f>
        <v>#N/A</v>
      </c>
      <c r="AC973" s="11" t="e">
        <f>IF(AND(テーブル1[[#This Row],[設定項目]]&lt;設定!$F$8,テーブル1[[#This Row],[設定項目]]&lt;&gt;""),テーブル1[[#This Row],[val_J]],NA())</f>
        <v>#N/A</v>
      </c>
      <c r="AD973" s="11" t="e">
        <f>IF(AND(テーブル1[[#This Row],[設定項目]]&lt;設定!$F$8,テーブル1[[#This Row],[設定項目]]&lt;&gt;""),テーブル1[[#This Row],[val_K]],NA())</f>
        <v>#N/A</v>
      </c>
      <c r="AE973" s="11">
        <f>IF(AND('グラフ(cCa-P)'!$I$11="ON",テーブル1[[#This Row],[ラベル表示]]=TRUE),テーブル1[[#This Row],[名前]],"")</f>
        <v>0</v>
      </c>
      <c r="AF973" s="11">
        <f>IF(AND('グラフ(PTH-cCa,P)'!$I$31="ON",テーブル1[[#This Row],[ラベル表示]]=TRUE),テーブル1[[#This Row],[名前]],"")</f>
        <v>0</v>
      </c>
      <c r="AG973" s="11">
        <f>IF(AND('グラフ(PTH-cCa,P)'!$Y$31="ON",テーブル1[[#This Row],[ラベル表示]]=TRUE),テーブル1[[#This Row],[名前]],"")</f>
        <v>0</v>
      </c>
      <c r="AH973" s="76">
        <f t="shared" si="31"/>
        <v>0</v>
      </c>
    </row>
    <row r="974" spans="2:34" ht="20.399999999999999" customHeight="1" x14ac:dyDescent="0.45">
      <c r="B974" s="129" t="b">
        <v>1</v>
      </c>
      <c r="C974" s="88">
        <f t="shared" si="30"/>
        <v>970</v>
      </c>
      <c r="D974" s="144"/>
      <c r="E974" s="8"/>
      <c r="F974" s="8"/>
      <c r="G974" s="8"/>
      <c r="H974" s="8"/>
      <c r="I974" s="8"/>
      <c r="J974" s="8"/>
      <c r="K974" s="136" t="str">
        <f>テーブル1[[#This Row],[cCa(mg/dL) '[自動計算']_グラフ表示用]]</f>
        <v/>
      </c>
      <c r="L974" s="8"/>
      <c r="M974" s="8"/>
      <c r="N974" s="59"/>
      <c r="O97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4" s="130" t="e">
        <f>IF(AND(テーブル1[[#This Row],[cCa(mg/dL) '[自動計算']_グラフ表示用]]&lt;&gt;"",テーブル1[[#This Row],[ラベル表示]]=TRUE),テーブル1[[#This Row],[cCa(mg/dL) '[自動計算']_グラフ表示用]],NA())</f>
        <v>#N/A</v>
      </c>
      <c r="Q974" s="130" t="e">
        <f>IF(AND(テーブル1[[#This Row],[P(mg/dL)]]&lt;&gt;"",テーブル1[[#This Row],[ラベル表示]]=TRUE),テーブル1[[#This Row],[P(mg/dL)]],NA())</f>
        <v>#N/A</v>
      </c>
      <c r="R974" s="130" t="e">
        <f>IF(AND(テーブル1[[#This Row],[設定項目]]&lt;&gt;"",テーブル1[[#This Row],[ラベル表示]]=TRUE),テーブル1[[#This Row],[設定項目]],NA())</f>
        <v>#N/A</v>
      </c>
      <c r="S974" s="58" t="e">
        <f>IF(テーブル1[[#This Row],[設定項目]]&gt;=設定!$D$13,テーブル1[[#This Row],[val_J]],NA())</f>
        <v>#N/A</v>
      </c>
      <c r="T974" s="11" t="e">
        <f>IF(テーブル1[[#This Row],[設定項目]]&gt;=設定!$D$13,テーブル1[[#This Row],[val_K]],NA())</f>
        <v>#N/A</v>
      </c>
      <c r="U974" s="11" t="e">
        <f>IF(AND(テーブル1[[#This Row],[設定項目]]&lt;設定!$D$13,テーブル1[[#This Row],[設定項目]]&gt;=設定!$D$12),テーブル1[[#This Row],[val_J]],NA())</f>
        <v>#N/A</v>
      </c>
      <c r="V974" s="11" t="e">
        <f>IF(AND(テーブル1[[#This Row],[設定項目]]&lt;設定!$D$13,テーブル1[[#This Row],[設定項目]]&gt;=設定!$D$12),テーブル1[[#This Row],[val_K]],NA())</f>
        <v>#N/A</v>
      </c>
      <c r="W974" s="11" t="e">
        <f>IF(AND(テーブル1[[#This Row],[設定項目]]&lt;設定!$D$12,テーブル1[[#This Row],[設定項目]]&gt;=設定!$D$11),テーブル1[[#This Row],[val_J]],NA())</f>
        <v>#N/A</v>
      </c>
      <c r="X974" s="11" t="e">
        <f>IF(AND(テーブル1[[#This Row],[設定項目]]&lt;設定!$D$12,テーブル1[[#This Row],[設定項目]]&gt;=設定!$D$11),テーブル1[[#This Row],[val_K]],NA())</f>
        <v>#N/A</v>
      </c>
      <c r="Y974" s="11" t="e">
        <f>IF(AND(テーブル1[[#This Row],[設定項目]]&lt;設定!$D$11,テーブル1[[#This Row],[設定項目]]&gt;=設定!$D$10),テーブル1[[#This Row],[val_J]],NA())</f>
        <v>#N/A</v>
      </c>
      <c r="Z974" s="11" t="e">
        <f>IF(AND(テーブル1[[#This Row],[設定項目]]&lt;設定!$D$11,テーブル1[[#This Row],[設定項目]]&gt;=設定!$D$10),テーブル1[[#This Row],[val_K]],NA())</f>
        <v>#N/A</v>
      </c>
      <c r="AA974" s="11" t="e">
        <f>IF(AND(テーブル1[[#This Row],[設定項目]]&lt;設定!$D$10,テーブル1[[#This Row],[設定項目]]&gt;=設定!$D$9),テーブル1[[#This Row],[val_J]],NA())</f>
        <v>#N/A</v>
      </c>
      <c r="AB974" s="11" t="e">
        <f>IF(AND(テーブル1[[#This Row],[設定項目]]&lt;設定!$D$10,テーブル1[[#This Row],[設定項目]]&gt;=設定!$D$9),テーブル1[[#This Row],[val_K]],NA())</f>
        <v>#N/A</v>
      </c>
      <c r="AC974" s="11" t="e">
        <f>IF(AND(テーブル1[[#This Row],[設定項目]]&lt;設定!$F$8,テーブル1[[#This Row],[設定項目]]&lt;&gt;""),テーブル1[[#This Row],[val_J]],NA())</f>
        <v>#N/A</v>
      </c>
      <c r="AD974" s="11" t="e">
        <f>IF(AND(テーブル1[[#This Row],[設定項目]]&lt;設定!$F$8,テーブル1[[#This Row],[設定項目]]&lt;&gt;""),テーブル1[[#This Row],[val_K]],NA())</f>
        <v>#N/A</v>
      </c>
      <c r="AE974" s="11">
        <f>IF(AND('グラフ(cCa-P)'!$I$11="ON",テーブル1[[#This Row],[ラベル表示]]=TRUE),テーブル1[[#This Row],[名前]],"")</f>
        <v>0</v>
      </c>
      <c r="AF974" s="11">
        <f>IF(AND('グラフ(PTH-cCa,P)'!$I$31="ON",テーブル1[[#This Row],[ラベル表示]]=TRUE),テーブル1[[#This Row],[名前]],"")</f>
        <v>0</v>
      </c>
      <c r="AG974" s="11">
        <f>IF(AND('グラフ(PTH-cCa,P)'!$Y$31="ON",テーブル1[[#This Row],[ラベル表示]]=TRUE),テーブル1[[#This Row],[名前]],"")</f>
        <v>0</v>
      </c>
      <c r="AH974" s="76">
        <f t="shared" si="31"/>
        <v>0</v>
      </c>
    </row>
    <row r="975" spans="2:34" ht="20.399999999999999" customHeight="1" x14ac:dyDescent="0.45">
      <c r="B975" s="129" t="b">
        <v>1</v>
      </c>
      <c r="C975" s="88">
        <f t="shared" si="30"/>
        <v>971</v>
      </c>
      <c r="D975" s="144"/>
      <c r="E975" s="8"/>
      <c r="F975" s="8"/>
      <c r="G975" s="8"/>
      <c r="H975" s="8"/>
      <c r="I975" s="8"/>
      <c r="J975" s="8"/>
      <c r="K975" s="136" t="str">
        <f>テーブル1[[#This Row],[cCa(mg/dL) '[自動計算']_グラフ表示用]]</f>
        <v/>
      </c>
      <c r="L975" s="8"/>
      <c r="M975" s="8"/>
      <c r="N975" s="59"/>
      <c r="O97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5" s="130" t="e">
        <f>IF(AND(テーブル1[[#This Row],[cCa(mg/dL) '[自動計算']_グラフ表示用]]&lt;&gt;"",テーブル1[[#This Row],[ラベル表示]]=TRUE),テーブル1[[#This Row],[cCa(mg/dL) '[自動計算']_グラフ表示用]],NA())</f>
        <v>#N/A</v>
      </c>
      <c r="Q975" s="130" t="e">
        <f>IF(AND(テーブル1[[#This Row],[P(mg/dL)]]&lt;&gt;"",テーブル1[[#This Row],[ラベル表示]]=TRUE),テーブル1[[#This Row],[P(mg/dL)]],NA())</f>
        <v>#N/A</v>
      </c>
      <c r="R975" s="130" t="e">
        <f>IF(AND(テーブル1[[#This Row],[設定項目]]&lt;&gt;"",テーブル1[[#This Row],[ラベル表示]]=TRUE),テーブル1[[#This Row],[設定項目]],NA())</f>
        <v>#N/A</v>
      </c>
      <c r="S975" s="58" t="e">
        <f>IF(テーブル1[[#This Row],[設定項目]]&gt;=設定!$D$13,テーブル1[[#This Row],[val_J]],NA())</f>
        <v>#N/A</v>
      </c>
      <c r="T975" s="11" t="e">
        <f>IF(テーブル1[[#This Row],[設定項目]]&gt;=設定!$D$13,テーブル1[[#This Row],[val_K]],NA())</f>
        <v>#N/A</v>
      </c>
      <c r="U975" s="11" t="e">
        <f>IF(AND(テーブル1[[#This Row],[設定項目]]&lt;設定!$D$13,テーブル1[[#This Row],[設定項目]]&gt;=設定!$D$12),テーブル1[[#This Row],[val_J]],NA())</f>
        <v>#N/A</v>
      </c>
      <c r="V975" s="11" t="e">
        <f>IF(AND(テーブル1[[#This Row],[設定項目]]&lt;設定!$D$13,テーブル1[[#This Row],[設定項目]]&gt;=設定!$D$12),テーブル1[[#This Row],[val_K]],NA())</f>
        <v>#N/A</v>
      </c>
      <c r="W975" s="11" t="e">
        <f>IF(AND(テーブル1[[#This Row],[設定項目]]&lt;設定!$D$12,テーブル1[[#This Row],[設定項目]]&gt;=設定!$D$11),テーブル1[[#This Row],[val_J]],NA())</f>
        <v>#N/A</v>
      </c>
      <c r="X975" s="11" t="e">
        <f>IF(AND(テーブル1[[#This Row],[設定項目]]&lt;設定!$D$12,テーブル1[[#This Row],[設定項目]]&gt;=設定!$D$11),テーブル1[[#This Row],[val_K]],NA())</f>
        <v>#N/A</v>
      </c>
      <c r="Y975" s="11" t="e">
        <f>IF(AND(テーブル1[[#This Row],[設定項目]]&lt;設定!$D$11,テーブル1[[#This Row],[設定項目]]&gt;=設定!$D$10),テーブル1[[#This Row],[val_J]],NA())</f>
        <v>#N/A</v>
      </c>
      <c r="Z975" s="11" t="e">
        <f>IF(AND(テーブル1[[#This Row],[設定項目]]&lt;設定!$D$11,テーブル1[[#This Row],[設定項目]]&gt;=設定!$D$10),テーブル1[[#This Row],[val_K]],NA())</f>
        <v>#N/A</v>
      </c>
      <c r="AA975" s="11" t="e">
        <f>IF(AND(テーブル1[[#This Row],[設定項目]]&lt;設定!$D$10,テーブル1[[#This Row],[設定項目]]&gt;=設定!$D$9),テーブル1[[#This Row],[val_J]],NA())</f>
        <v>#N/A</v>
      </c>
      <c r="AB975" s="11" t="e">
        <f>IF(AND(テーブル1[[#This Row],[設定項目]]&lt;設定!$D$10,テーブル1[[#This Row],[設定項目]]&gt;=設定!$D$9),テーブル1[[#This Row],[val_K]],NA())</f>
        <v>#N/A</v>
      </c>
      <c r="AC975" s="11" t="e">
        <f>IF(AND(テーブル1[[#This Row],[設定項目]]&lt;設定!$F$8,テーブル1[[#This Row],[設定項目]]&lt;&gt;""),テーブル1[[#This Row],[val_J]],NA())</f>
        <v>#N/A</v>
      </c>
      <c r="AD975" s="11" t="e">
        <f>IF(AND(テーブル1[[#This Row],[設定項目]]&lt;設定!$F$8,テーブル1[[#This Row],[設定項目]]&lt;&gt;""),テーブル1[[#This Row],[val_K]],NA())</f>
        <v>#N/A</v>
      </c>
      <c r="AE975" s="11">
        <f>IF(AND('グラフ(cCa-P)'!$I$11="ON",テーブル1[[#This Row],[ラベル表示]]=TRUE),テーブル1[[#This Row],[名前]],"")</f>
        <v>0</v>
      </c>
      <c r="AF975" s="11">
        <f>IF(AND('グラフ(PTH-cCa,P)'!$I$31="ON",テーブル1[[#This Row],[ラベル表示]]=TRUE),テーブル1[[#This Row],[名前]],"")</f>
        <v>0</v>
      </c>
      <c r="AG975" s="11">
        <f>IF(AND('グラフ(PTH-cCa,P)'!$Y$31="ON",テーブル1[[#This Row],[ラベル表示]]=TRUE),テーブル1[[#This Row],[名前]],"")</f>
        <v>0</v>
      </c>
      <c r="AH975" s="76">
        <f t="shared" si="31"/>
        <v>0</v>
      </c>
    </row>
    <row r="976" spans="2:34" ht="20.399999999999999" customHeight="1" x14ac:dyDescent="0.45">
      <c r="B976" s="129" t="b">
        <v>1</v>
      </c>
      <c r="C976" s="88">
        <f t="shared" si="30"/>
        <v>972</v>
      </c>
      <c r="D976" s="144"/>
      <c r="E976" s="8"/>
      <c r="F976" s="8"/>
      <c r="G976" s="8"/>
      <c r="H976" s="8"/>
      <c r="I976" s="8"/>
      <c r="J976" s="8"/>
      <c r="K976" s="136" t="str">
        <f>テーブル1[[#This Row],[cCa(mg/dL) '[自動計算']_グラフ表示用]]</f>
        <v/>
      </c>
      <c r="L976" s="8"/>
      <c r="M976" s="8"/>
      <c r="N976" s="59"/>
      <c r="O97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6" s="130" t="e">
        <f>IF(AND(テーブル1[[#This Row],[cCa(mg/dL) '[自動計算']_グラフ表示用]]&lt;&gt;"",テーブル1[[#This Row],[ラベル表示]]=TRUE),テーブル1[[#This Row],[cCa(mg/dL) '[自動計算']_グラフ表示用]],NA())</f>
        <v>#N/A</v>
      </c>
      <c r="Q976" s="130" t="e">
        <f>IF(AND(テーブル1[[#This Row],[P(mg/dL)]]&lt;&gt;"",テーブル1[[#This Row],[ラベル表示]]=TRUE),テーブル1[[#This Row],[P(mg/dL)]],NA())</f>
        <v>#N/A</v>
      </c>
      <c r="R976" s="130" t="e">
        <f>IF(AND(テーブル1[[#This Row],[設定項目]]&lt;&gt;"",テーブル1[[#This Row],[ラベル表示]]=TRUE),テーブル1[[#This Row],[設定項目]],NA())</f>
        <v>#N/A</v>
      </c>
      <c r="S976" s="58" t="e">
        <f>IF(テーブル1[[#This Row],[設定項目]]&gt;=設定!$D$13,テーブル1[[#This Row],[val_J]],NA())</f>
        <v>#N/A</v>
      </c>
      <c r="T976" s="11" t="e">
        <f>IF(テーブル1[[#This Row],[設定項目]]&gt;=設定!$D$13,テーブル1[[#This Row],[val_K]],NA())</f>
        <v>#N/A</v>
      </c>
      <c r="U976" s="11" t="e">
        <f>IF(AND(テーブル1[[#This Row],[設定項目]]&lt;設定!$D$13,テーブル1[[#This Row],[設定項目]]&gt;=設定!$D$12),テーブル1[[#This Row],[val_J]],NA())</f>
        <v>#N/A</v>
      </c>
      <c r="V976" s="11" t="e">
        <f>IF(AND(テーブル1[[#This Row],[設定項目]]&lt;設定!$D$13,テーブル1[[#This Row],[設定項目]]&gt;=設定!$D$12),テーブル1[[#This Row],[val_K]],NA())</f>
        <v>#N/A</v>
      </c>
      <c r="W976" s="11" t="e">
        <f>IF(AND(テーブル1[[#This Row],[設定項目]]&lt;設定!$D$12,テーブル1[[#This Row],[設定項目]]&gt;=設定!$D$11),テーブル1[[#This Row],[val_J]],NA())</f>
        <v>#N/A</v>
      </c>
      <c r="X976" s="11" t="e">
        <f>IF(AND(テーブル1[[#This Row],[設定項目]]&lt;設定!$D$12,テーブル1[[#This Row],[設定項目]]&gt;=設定!$D$11),テーブル1[[#This Row],[val_K]],NA())</f>
        <v>#N/A</v>
      </c>
      <c r="Y976" s="11" t="e">
        <f>IF(AND(テーブル1[[#This Row],[設定項目]]&lt;設定!$D$11,テーブル1[[#This Row],[設定項目]]&gt;=設定!$D$10),テーブル1[[#This Row],[val_J]],NA())</f>
        <v>#N/A</v>
      </c>
      <c r="Z976" s="11" t="e">
        <f>IF(AND(テーブル1[[#This Row],[設定項目]]&lt;設定!$D$11,テーブル1[[#This Row],[設定項目]]&gt;=設定!$D$10),テーブル1[[#This Row],[val_K]],NA())</f>
        <v>#N/A</v>
      </c>
      <c r="AA976" s="11" t="e">
        <f>IF(AND(テーブル1[[#This Row],[設定項目]]&lt;設定!$D$10,テーブル1[[#This Row],[設定項目]]&gt;=設定!$D$9),テーブル1[[#This Row],[val_J]],NA())</f>
        <v>#N/A</v>
      </c>
      <c r="AB976" s="11" t="e">
        <f>IF(AND(テーブル1[[#This Row],[設定項目]]&lt;設定!$D$10,テーブル1[[#This Row],[設定項目]]&gt;=設定!$D$9),テーブル1[[#This Row],[val_K]],NA())</f>
        <v>#N/A</v>
      </c>
      <c r="AC976" s="11" t="e">
        <f>IF(AND(テーブル1[[#This Row],[設定項目]]&lt;設定!$F$8,テーブル1[[#This Row],[設定項目]]&lt;&gt;""),テーブル1[[#This Row],[val_J]],NA())</f>
        <v>#N/A</v>
      </c>
      <c r="AD976" s="11" t="e">
        <f>IF(AND(テーブル1[[#This Row],[設定項目]]&lt;設定!$F$8,テーブル1[[#This Row],[設定項目]]&lt;&gt;""),テーブル1[[#This Row],[val_K]],NA())</f>
        <v>#N/A</v>
      </c>
      <c r="AE976" s="11">
        <f>IF(AND('グラフ(cCa-P)'!$I$11="ON",テーブル1[[#This Row],[ラベル表示]]=TRUE),テーブル1[[#This Row],[名前]],"")</f>
        <v>0</v>
      </c>
      <c r="AF976" s="11">
        <f>IF(AND('グラフ(PTH-cCa,P)'!$I$31="ON",テーブル1[[#This Row],[ラベル表示]]=TRUE),テーブル1[[#This Row],[名前]],"")</f>
        <v>0</v>
      </c>
      <c r="AG976" s="11">
        <f>IF(AND('グラフ(PTH-cCa,P)'!$Y$31="ON",テーブル1[[#This Row],[ラベル表示]]=TRUE),テーブル1[[#This Row],[名前]],"")</f>
        <v>0</v>
      </c>
      <c r="AH976" s="76">
        <f t="shared" si="31"/>
        <v>0</v>
      </c>
    </row>
    <row r="977" spans="2:34" ht="20.399999999999999" customHeight="1" x14ac:dyDescent="0.45">
      <c r="B977" s="129" t="b">
        <v>1</v>
      </c>
      <c r="C977" s="88">
        <f t="shared" si="30"/>
        <v>973</v>
      </c>
      <c r="D977" s="144"/>
      <c r="E977" s="8"/>
      <c r="F977" s="8"/>
      <c r="G977" s="8"/>
      <c r="H977" s="8"/>
      <c r="I977" s="8"/>
      <c r="J977" s="8"/>
      <c r="K977" s="136" t="str">
        <f>テーブル1[[#This Row],[cCa(mg/dL) '[自動計算']_グラフ表示用]]</f>
        <v/>
      </c>
      <c r="L977" s="8"/>
      <c r="M977" s="8"/>
      <c r="N977" s="59"/>
      <c r="O97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7" s="130" t="e">
        <f>IF(AND(テーブル1[[#This Row],[cCa(mg/dL) '[自動計算']_グラフ表示用]]&lt;&gt;"",テーブル1[[#This Row],[ラベル表示]]=TRUE),テーブル1[[#This Row],[cCa(mg/dL) '[自動計算']_グラフ表示用]],NA())</f>
        <v>#N/A</v>
      </c>
      <c r="Q977" s="130" t="e">
        <f>IF(AND(テーブル1[[#This Row],[P(mg/dL)]]&lt;&gt;"",テーブル1[[#This Row],[ラベル表示]]=TRUE),テーブル1[[#This Row],[P(mg/dL)]],NA())</f>
        <v>#N/A</v>
      </c>
      <c r="R977" s="130" t="e">
        <f>IF(AND(テーブル1[[#This Row],[設定項目]]&lt;&gt;"",テーブル1[[#This Row],[ラベル表示]]=TRUE),テーブル1[[#This Row],[設定項目]],NA())</f>
        <v>#N/A</v>
      </c>
      <c r="S977" s="58" t="e">
        <f>IF(テーブル1[[#This Row],[設定項目]]&gt;=設定!$D$13,テーブル1[[#This Row],[val_J]],NA())</f>
        <v>#N/A</v>
      </c>
      <c r="T977" s="11" t="e">
        <f>IF(テーブル1[[#This Row],[設定項目]]&gt;=設定!$D$13,テーブル1[[#This Row],[val_K]],NA())</f>
        <v>#N/A</v>
      </c>
      <c r="U977" s="11" t="e">
        <f>IF(AND(テーブル1[[#This Row],[設定項目]]&lt;設定!$D$13,テーブル1[[#This Row],[設定項目]]&gt;=設定!$D$12),テーブル1[[#This Row],[val_J]],NA())</f>
        <v>#N/A</v>
      </c>
      <c r="V977" s="11" t="e">
        <f>IF(AND(テーブル1[[#This Row],[設定項目]]&lt;設定!$D$13,テーブル1[[#This Row],[設定項目]]&gt;=設定!$D$12),テーブル1[[#This Row],[val_K]],NA())</f>
        <v>#N/A</v>
      </c>
      <c r="W977" s="11" t="e">
        <f>IF(AND(テーブル1[[#This Row],[設定項目]]&lt;設定!$D$12,テーブル1[[#This Row],[設定項目]]&gt;=設定!$D$11),テーブル1[[#This Row],[val_J]],NA())</f>
        <v>#N/A</v>
      </c>
      <c r="X977" s="11" t="e">
        <f>IF(AND(テーブル1[[#This Row],[設定項目]]&lt;設定!$D$12,テーブル1[[#This Row],[設定項目]]&gt;=設定!$D$11),テーブル1[[#This Row],[val_K]],NA())</f>
        <v>#N/A</v>
      </c>
      <c r="Y977" s="11" t="e">
        <f>IF(AND(テーブル1[[#This Row],[設定項目]]&lt;設定!$D$11,テーブル1[[#This Row],[設定項目]]&gt;=設定!$D$10),テーブル1[[#This Row],[val_J]],NA())</f>
        <v>#N/A</v>
      </c>
      <c r="Z977" s="11" t="e">
        <f>IF(AND(テーブル1[[#This Row],[設定項目]]&lt;設定!$D$11,テーブル1[[#This Row],[設定項目]]&gt;=設定!$D$10),テーブル1[[#This Row],[val_K]],NA())</f>
        <v>#N/A</v>
      </c>
      <c r="AA977" s="11" t="e">
        <f>IF(AND(テーブル1[[#This Row],[設定項目]]&lt;設定!$D$10,テーブル1[[#This Row],[設定項目]]&gt;=設定!$D$9),テーブル1[[#This Row],[val_J]],NA())</f>
        <v>#N/A</v>
      </c>
      <c r="AB977" s="11" t="e">
        <f>IF(AND(テーブル1[[#This Row],[設定項目]]&lt;設定!$D$10,テーブル1[[#This Row],[設定項目]]&gt;=設定!$D$9),テーブル1[[#This Row],[val_K]],NA())</f>
        <v>#N/A</v>
      </c>
      <c r="AC977" s="11" t="e">
        <f>IF(AND(テーブル1[[#This Row],[設定項目]]&lt;設定!$F$8,テーブル1[[#This Row],[設定項目]]&lt;&gt;""),テーブル1[[#This Row],[val_J]],NA())</f>
        <v>#N/A</v>
      </c>
      <c r="AD977" s="11" t="e">
        <f>IF(AND(テーブル1[[#This Row],[設定項目]]&lt;設定!$F$8,テーブル1[[#This Row],[設定項目]]&lt;&gt;""),テーブル1[[#This Row],[val_K]],NA())</f>
        <v>#N/A</v>
      </c>
      <c r="AE977" s="11">
        <f>IF(AND('グラフ(cCa-P)'!$I$11="ON",テーブル1[[#This Row],[ラベル表示]]=TRUE),テーブル1[[#This Row],[名前]],"")</f>
        <v>0</v>
      </c>
      <c r="AF977" s="11">
        <f>IF(AND('グラフ(PTH-cCa,P)'!$I$31="ON",テーブル1[[#This Row],[ラベル表示]]=TRUE),テーブル1[[#This Row],[名前]],"")</f>
        <v>0</v>
      </c>
      <c r="AG977" s="11">
        <f>IF(AND('グラフ(PTH-cCa,P)'!$Y$31="ON",テーブル1[[#This Row],[ラベル表示]]=TRUE),テーブル1[[#This Row],[名前]],"")</f>
        <v>0</v>
      </c>
      <c r="AH977" s="76">
        <f t="shared" si="31"/>
        <v>0</v>
      </c>
    </row>
    <row r="978" spans="2:34" ht="20.399999999999999" customHeight="1" x14ac:dyDescent="0.45">
      <c r="B978" s="129" t="b">
        <v>1</v>
      </c>
      <c r="C978" s="88">
        <f t="shared" si="30"/>
        <v>974</v>
      </c>
      <c r="D978" s="144"/>
      <c r="E978" s="8"/>
      <c r="F978" s="8"/>
      <c r="G978" s="8"/>
      <c r="H978" s="8"/>
      <c r="I978" s="8"/>
      <c r="J978" s="8"/>
      <c r="K978" s="136" t="str">
        <f>テーブル1[[#This Row],[cCa(mg/dL) '[自動計算']_グラフ表示用]]</f>
        <v/>
      </c>
      <c r="L978" s="8"/>
      <c r="M978" s="8"/>
      <c r="N978" s="59"/>
      <c r="O97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8" s="130" t="e">
        <f>IF(AND(テーブル1[[#This Row],[cCa(mg/dL) '[自動計算']_グラフ表示用]]&lt;&gt;"",テーブル1[[#This Row],[ラベル表示]]=TRUE),テーブル1[[#This Row],[cCa(mg/dL) '[自動計算']_グラフ表示用]],NA())</f>
        <v>#N/A</v>
      </c>
      <c r="Q978" s="130" t="e">
        <f>IF(AND(テーブル1[[#This Row],[P(mg/dL)]]&lt;&gt;"",テーブル1[[#This Row],[ラベル表示]]=TRUE),テーブル1[[#This Row],[P(mg/dL)]],NA())</f>
        <v>#N/A</v>
      </c>
      <c r="R978" s="130" t="e">
        <f>IF(AND(テーブル1[[#This Row],[設定項目]]&lt;&gt;"",テーブル1[[#This Row],[ラベル表示]]=TRUE),テーブル1[[#This Row],[設定項目]],NA())</f>
        <v>#N/A</v>
      </c>
      <c r="S978" s="58" t="e">
        <f>IF(テーブル1[[#This Row],[設定項目]]&gt;=設定!$D$13,テーブル1[[#This Row],[val_J]],NA())</f>
        <v>#N/A</v>
      </c>
      <c r="T978" s="11" t="e">
        <f>IF(テーブル1[[#This Row],[設定項目]]&gt;=設定!$D$13,テーブル1[[#This Row],[val_K]],NA())</f>
        <v>#N/A</v>
      </c>
      <c r="U978" s="11" t="e">
        <f>IF(AND(テーブル1[[#This Row],[設定項目]]&lt;設定!$D$13,テーブル1[[#This Row],[設定項目]]&gt;=設定!$D$12),テーブル1[[#This Row],[val_J]],NA())</f>
        <v>#N/A</v>
      </c>
      <c r="V978" s="11" t="e">
        <f>IF(AND(テーブル1[[#This Row],[設定項目]]&lt;設定!$D$13,テーブル1[[#This Row],[設定項目]]&gt;=設定!$D$12),テーブル1[[#This Row],[val_K]],NA())</f>
        <v>#N/A</v>
      </c>
      <c r="W978" s="11" t="e">
        <f>IF(AND(テーブル1[[#This Row],[設定項目]]&lt;設定!$D$12,テーブル1[[#This Row],[設定項目]]&gt;=設定!$D$11),テーブル1[[#This Row],[val_J]],NA())</f>
        <v>#N/A</v>
      </c>
      <c r="X978" s="11" t="e">
        <f>IF(AND(テーブル1[[#This Row],[設定項目]]&lt;設定!$D$12,テーブル1[[#This Row],[設定項目]]&gt;=設定!$D$11),テーブル1[[#This Row],[val_K]],NA())</f>
        <v>#N/A</v>
      </c>
      <c r="Y978" s="11" t="e">
        <f>IF(AND(テーブル1[[#This Row],[設定項目]]&lt;設定!$D$11,テーブル1[[#This Row],[設定項目]]&gt;=設定!$D$10),テーブル1[[#This Row],[val_J]],NA())</f>
        <v>#N/A</v>
      </c>
      <c r="Z978" s="11" t="e">
        <f>IF(AND(テーブル1[[#This Row],[設定項目]]&lt;設定!$D$11,テーブル1[[#This Row],[設定項目]]&gt;=設定!$D$10),テーブル1[[#This Row],[val_K]],NA())</f>
        <v>#N/A</v>
      </c>
      <c r="AA978" s="11" t="e">
        <f>IF(AND(テーブル1[[#This Row],[設定項目]]&lt;設定!$D$10,テーブル1[[#This Row],[設定項目]]&gt;=設定!$D$9),テーブル1[[#This Row],[val_J]],NA())</f>
        <v>#N/A</v>
      </c>
      <c r="AB978" s="11" t="e">
        <f>IF(AND(テーブル1[[#This Row],[設定項目]]&lt;設定!$D$10,テーブル1[[#This Row],[設定項目]]&gt;=設定!$D$9),テーブル1[[#This Row],[val_K]],NA())</f>
        <v>#N/A</v>
      </c>
      <c r="AC978" s="11" t="e">
        <f>IF(AND(テーブル1[[#This Row],[設定項目]]&lt;設定!$F$8,テーブル1[[#This Row],[設定項目]]&lt;&gt;""),テーブル1[[#This Row],[val_J]],NA())</f>
        <v>#N/A</v>
      </c>
      <c r="AD978" s="11" t="e">
        <f>IF(AND(テーブル1[[#This Row],[設定項目]]&lt;設定!$F$8,テーブル1[[#This Row],[設定項目]]&lt;&gt;""),テーブル1[[#This Row],[val_K]],NA())</f>
        <v>#N/A</v>
      </c>
      <c r="AE978" s="11">
        <f>IF(AND('グラフ(cCa-P)'!$I$11="ON",テーブル1[[#This Row],[ラベル表示]]=TRUE),テーブル1[[#This Row],[名前]],"")</f>
        <v>0</v>
      </c>
      <c r="AF978" s="11">
        <f>IF(AND('グラフ(PTH-cCa,P)'!$I$31="ON",テーブル1[[#This Row],[ラベル表示]]=TRUE),テーブル1[[#This Row],[名前]],"")</f>
        <v>0</v>
      </c>
      <c r="AG978" s="11">
        <f>IF(AND('グラフ(PTH-cCa,P)'!$Y$31="ON",テーブル1[[#This Row],[ラベル表示]]=TRUE),テーブル1[[#This Row],[名前]],"")</f>
        <v>0</v>
      </c>
      <c r="AH978" s="76">
        <f t="shared" si="31"/>
        <v>0</v>
      </c>
    </row>
    <row r="979" spans="2:34" ht="20.399999999999999" customHeight="1" x14ac:dyDescent="0.45">
      <c r="B979" s="129" t="b">
        <v>1</v>
      </c>
      <c r="C979" s="88">
        <f t="shared" si="30"/>
        <v>975</v>
      </c>
      <c r="D979" s="144"/>
      <c r="E979" s="8"/>
      <c r="F979" s="8"/>
      <c r="G979" s="8"/>
      <c r="H979" s="8"/>
      <c r="I979" s="8"/>
      <c r="J979" s="8"/>
      <c r="K979" s="136" t="str">
        <f>テーブル1[[#This Row],[cCa(mg/dL) '[自動計算']_グラフ表示用]]</f>
        <v/>
      </c>
      <c r="L979" s="8"/>
      <c r="M979" s="8"/>
      <c r="N979" s="59"/>
      <c r="O97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79" s="130" t="e">
        <f>IF(AND(テーブル1[[#This Row],[cCa(mg/dL) '[自動計算']_グラフ表示用]]&lt;&gt;"",テーブル1[[#This Row],[ラベル表示]]=TRUE),テーブル1[[#This Row],[cCa(mg/dL) '[自動計算']_グラフ表示用]],NA())</f>
        <v>#N/A</v>
      </c>
      <c r="Q979" s="130" t="e">
        <f>IF(AND(テーブル1[[#This Row],[P(mg/dL)]]&lt;&gt;"",テーブル1[[#This Row],[ラベル表示]]=TRUE),テーブル1[[#This Row],[P(mg/dL)]],NA())</f>
        <v>#N/A</v>
      </c>
      <c r="R979" s="130" t="e">
        <f>IF(AND(テーブル1[[#This Row],[設定項目]]&lt;&gt;"",テーブル1[[#This Row],[ラベル表示]]=TRUE),テーブル1[[#This Row],[設定項目]],NA())</f>
        <v>#N/A</v>
      </c>
      <c r="S979" s="58" t="e">
        <f>IF(テーブル1[[#This Row],[設定項目]]&gt;=設定!$D$13,テーブル1[[#This Row],[val_J]],NA())</f>
        <v>#N/A</v>
      </c>
      <c r="T979" s="11" t="e">
        <f>IF(テーブル1[[#This Row],[設定項目]]&gt;=設定!$D$13,テーブル1[[#This Row],[val_K]],NA())</f>
        <v>#N/A</v>
      </c>
      <c r="U979" s="11" t="e">
        <f>IF(AND(テーブル1[[#This Row],[設定項目]]&lt;設定!$D$13,テーブル1[[#This Row],[設定項目]]&gt;=設定!$D$12),テーブル1[[#This Row],[val_J]],NA())</f>
        <v>#N/A</v>
      </c>
      <c r="V979" s="11" t="e">
        <f>IF(AND(テーブル1[[#This Row],[設定項目]]&lt;設定!$D$13,テーブル1[[#This Row],[設定項目]]&gt;=設定!$D$12),テーブル1[[#This Row],[val_K]],NA())</f>
        <v>#N/A</v>
      </c>
      <c r="W979" s="11" t="e">
        <f>IF(AND(テーブル1[[#This Row],[設定項目]]&lt;設定!$D$12,テーブル1[[#This Row],[設定項目]]&gt;=設定!$D$11),テーブル1[[#This Row],[val_J]],NA())</f>
        <v>#N/A</v>
      </c>
      <c r="X979" s="11" t="e">
        <f>IF(AND(テーブル1[[#This Row],[設定項目]]&lt;設定!$D$12,テーブル1[[#This Row],[設定項目]]&gt;=設定!$D$11),テーブル1[[#This Row],[val_K]],NA())</f>
        <v>#N/A</v>
      </c>
      <c r="Y979" s="11" t="e">
        <f>IF(AND(テーブル1[[#This Row],[設定項目]]&lt;設定!$D$11,テーブル1[[#This Row],[設定項目]]&gt;=設定!$D$10),テーブル1[[#This Row],[val_J]],NA())</f>
        <v>#N/A</v>
      </c>
      <c r="Z979" s="11" t="e">
        <f>IF(AND(テーブル1[[#This Row],[設定項目]]&lt;設定!$D$11,テーブル1[[#This Row],[設定項目]]&gt;=設定!$D$10),テーブル1[[#This Row],[val_K]],NA())</f>
        <v>#N/A</v>
      </c>
      <c r="AA979" s="11" t="e">
        <f>IF(AND(テーブル1[[#This Row],[設定項目]]&lt;設定!$D$10,テーブル1[[#This Row],[設定項目]]&gt;=設定!$D$9),テーブル1[[#This Row],[val_J]],NA())</f>
        <v>#N/A</v>
      </c>
      <c r="AB979" s="11" t="e">
        <f>IF(AND(テーブル1[[#This Row],[設定項目]]&lt;設定!$D$10,テーブル1[[#This Row],[設定項目]]&gt;=設定!$D$9),テーブル1[[#This Row],[val_K]],NA())</f>
        <v>#N/A</v>
      </c>
      <c r="AC979" s="11" t="e">
        <f>IF(AND(テーブル1[[#This Row],[設定項目]]&lt;設定!$F$8,テーブル1[[#This Row],[設定項目]]&lt;&gt;""),テーブル1[[#This Row],[val_J]],NA())</f>
        <v>#N/A</v>
      </c>
      <c r="AD979" s="11" t="e">
        <f>IF(AND(テーブル1[[#This Row],[設定項目]]&lt;設定!$F$8,テーブル1[[#This Row],[設定項目]]&lt;&gt;""),テーブル1[[#This Row],[val_K]],NA())</f>
        <v>#N/A</v>
      </c>
      <c r="AE979" s="11">
        <f>IF(AND('グラフ(cCa-P)'!$I$11="ON",テーブル1[[#This Row],[ラベル表示]]=TRUE),テーブル1[[#This Row],[名前]],"")</f>
        <v>0</v>
      </c>
      <c r="AF979" s="11">
        <f>IF(AND('グラフ(PTH-cCa,P)'!$I$31="ON",テーブル1[[#This Row],[ラベル表示]]=TRUE),テーブル1[[#This Row],[名前]],"")</f>
        <v>0</v>
      </c>
      <c r="AG979" s="11">
        <f>IF(AND('グラフ(PTH-cCa,P)'!$Y$31="ON",テーブル1[[#This Row],[ラベル表示]]=TRUE),テーブル1[[#This Row],[名前]],"")</f>
        <v>0</v>
      </c>
      <c r="AH979" s="76">
        <f t="shared" si="31"/>
        <v>0</v>
      </c>
    </row>
    <row r="980" spans="2:34" ht="20.399999999999999" customHeight="1" x14ac:dyDescent="0.45">
      <c r="B980" s="129" t="b">
        <v>1</v>
      </c>
      <c r="C980" s="88">
        <f t="shared" si="30"/>
        <v>976</v>
      </c>
      <c r="D980" s="144"/>
      <c r="E980" s="8"/>
      <c r="F980" s="8"/>
      <c r="G980" s="8"/>
      <c r="H980" s="8"/>
      <c r="I980" s="8"/>
      <c r="J980" s="8"/>
      <c r="K980" s="136" t="str">
        <f>テーブル1[[#This Row],[cCa(mg/dL) '[自動計算']_グラフ表示用]]</f>
        <v/>
      </c>
      <c r="L980" s="8"/>
      <c r="M980" s="8"/>
      <c r="N980" s="59"/>
      <c r="O98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0" s="130" t="e">
        <f>IF(AND(テーブル1[[#This Row],[cCa(mg/dL) '[自動計算']_グラフ表示用]]&lt;&gt;"",テーブル1[[#This Row],[ラベル表示]]=TRUE),テーブル1[[#This Row],[cCa(mg/dL) '[自動計算']_グラフ表示用]],NA())</f>
        <v>#N/A</v>
      </c>
      <c r="Q980" s="130" t="e">
        <f>IF(AND(テーブル1[[#This Row],[P(mg/dL)]]&lt;&gt;"",テーブル1[[#This Row],[ラベル表示]]=TRUE),テーブル1[[#This Row],[P(mg/dL)]],NA())</f>
        <v>#N/A</v>
      </c>
      <c r="R980" s="130" t="e">
        <f>IF(AND(テーブル1[[#This Row],[設定項目]]&lt;&gt;"",テーブル1[[#This Row],[ラベル表示]]=TRUE),テーブル1[[#This Row],[設定項目]],NA())</f>
        <v>#N/A</v>
      </c>
      <c r="S980" s="58" t="e">
        <f>IF(テーブル1[[#This Row],[設定項目]]&gt;=設定!$D$13,テーブル1[[#This Row],[val_J]],NA())</f>
        <v>#N/A</v>
      </c>
      <c r="T980" s="11" t="e">
        <f>IF(テーブル1[[#This Row],[設定項目]]&gt;=設定!$D$13,テーブル1[[#This Row],[val_K]],NA())</f>
        <v>#N/A</v>
      </c>
      <c r="U980" s="11" t="e">
        <f>IF(AND(テーブル1[[#This Row],[設定項目]]&lt;設定!$D$13,テーブル1[[#This Row],[設定項目]]&gt;=設定!$D$12),テーブル1[[#This Row],[val_J]],NA())</f>
        <v>#N/A</v>
      </c>
      <c r="V980" s="11" t="e">
        <f>IF(AND(テーブル1[[#This Row],[設定項目]]&lt;設定!$D$13,テーブル1[[#This Row],[設定項目]]&gt;=設定!$D$12),テーブル1[[#This Row],[val_K]],NA())</f>
        <v>#N/A</v>
      </c>
      <c r="W980" s="11" t="e">
        <f>IF(AND(テーブル1[[#This Row],[設定項目]]&lt;設定!$D$12,テーブル1[[#This Row],[設定項目]]&gt;=設定!$D$11),テーブル1[[#This Row],[val_J]],NA())</f>
        <v>#N/A</v>
      </c>
      <c r="X980" s="11" t="e">
        <f>IF(AND(テーブル1[[#This Row],[設定項目]]&lt;設定!$D$12,テーブル1[[#This Row],[設定項目]]&gt;=設定!$D$11),テーブル1[[#This Row],[val_K]],NA())</f>
        <v>#N/A</v>
      </c>
      <c r="Y980" s="11" t="e">
        <f>IF(AND(テーブル1[[#This Row],[設定項目]]&lt;設定!$D$11,テーブル1[[#This Row],[設定項目]]&gt;=設定!$D$10),テーブル1[[#This Row],[val_J]],NA())</f>
        <v>#N/A</v>
      </c>
      <c r="Z980" s="11" t="e">
        <f>IF(AND(テーブル1[[#This Row],[設定項目]]&lt;設定!$D$11,テーブル1[[#This Row],[設定項目]]&gt;=設定!$D$10),テーブル1[[#This Row],[val_K]],NA())</f>
        <v>#N/A</v>
      </c>
      <c r="AA980" s="11" t="e">
        <f>IF(AND(テーブル1[[#This Row],[設定項目]]&lt;設定!$D$10,テーブル1[[#This Row],[設定項目]]&gt;=設定!$D$9),テーブル1[[#This Row],[val_J]],NA())</f>
        <v>#N/A</v>
      </c>
      <c r="AB980" s="11" t="e">
        <f>IF(AND(テーブル1[[#This Row],[設定項目]]&lt;設定!$D$10,テーブル1[[#This Row],[設定項目]]&gt;=設定!$D$9),テーブル1[[#This Row],[val_K]],NA())</f>
        <v>#N/A</v>
      </c>
      <c r="AC980" s="11" t="e">
        <f>IF(AND(テーブル1[[#This Row],[設定項目]]&lt;設定!$F$8,テーブル1[[#This Row],[設定項目]]&lt;&gt;""),テーブル1[[#This Row],[val_J]],NA())</f>
        <v>#N/A</v>
      </c>
      <c r="AD980" s="11" t="e">
        <f>IF(AND(テーブル1[[#This Row],[設定項目]]&lt;設定!$F$8,テーブル1[[#This Row],[設定項目]]&lt;&gt;""),テーブル1[[#This Row],[val_K]],NA())</f>
        <v>#N/A</v>
      </c>
      <c r="AE980" s="11">
        <f>IF(AND('グラフ(cCa-P)'!$I$11="ON",テーブル1[[#This Row],[ラベル表示]]=TRUE),テーブル1[[#This Row],[名前]],"")</f>
        <v>0</v>
      </c>
      <c r="AF980" s="11">
        <f>IF(AND('グラフ(PTH-cCa,P)'!$I$31="ON",テーブル1[[#This Row],[ラベル表示]]=TRUE),テーブル1[[#This Row],[名前]],"")</f>
        <v>0</v>
      </c>
      <c r="AG980" s="11">
        <f>IF(AND('グラフ(PTH-cCa,P)'!$Y$31="ON",テーブル1[[#This Row],[ラベル表示]]=TRUE),テーブル1[[#This Row],[名前]],"")</f>
        <v>0</v>
      </c>
      <c r="AH980" s="76">
        <f t="shared" si="31"/>
        <v>0</v>
      </c>
    </row>
    <row r="981" spans="2:34" ht="20.399999999999999" customHeight="1" x14ac:dyDescent="0.45">
      <c r="B981" s="129" t="b">
        <v>1</v>
      </c>
      <c r="C981" s="88">
        <f t="shared" si="30"/>
        <v>977</v>
      </c>
      <c r="D981" s="144"/>
      <c r="E981" s="8"/>
      <c r="F981" s="8"/>
      <c r="G981" s="8"/>
      <c r="H981" s="8"/>
      <c r="I981" s="8"/>
      <c r="J981" s="8"/>
      <c r="K981" s="136" t="str">
        <f>テーブル1[[#This Row],[cCa(mg/dL) '[自動計算']_グラフ表示用]]</f>
        <v/>
      </c>
      <c r="L981" s="8"/>
      <c r="M981" s="8"/>
      <c r="N981" s="59"/>
      <c r="O98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1" s="130" t="e">
        <f>IF(AND(テーブル1[[#This Row],[cCa(mg/dL) '[自動計算']_グラフ表示用]]&lt;&gt;"",テーブル1[[#This Row],[ラベル表示]]=TRUE),テーブル1[[#This Row],[cCa(mg/dL) '[自動計算']_グラフ表示用]],NA())</f>
        <v>#N/A</v>
      </c>
      <c r="Q981" s="130" t="e">
        <f>IF(AND(テーブル1[[#This Row],[P(mg/dL)]]&lt;&gt;"",テーブル1[[#This Row],[ラベル表示]]=TRUE),テーブル1[[#This Row],[P(mg/dL)]],NA())</f>
        <v>#N/A</v>
      </c>
      <c r="R981" s="130" t="e">
        <f>IF(AND(テーブル1[[#This Row],[設定項目]]&lt;&gt;"",テーブル1[[#This Row],[ラベル表示]]=TRUE),テーブル1[[#This Row],[設定項目]],NA())</f>
        <v>#N/A</v>
      </c>
      <c r="S981" s="58" t="e">
        <f>IF(テーブル1[[#This Row],[設定項目]]&gt;=設定!$D$13,テーブル1[[#This Row],[val_J]],NA())</f>
        <v>#N/A</v>
      </c>
      <c r="T981" s="11" t="e">
        <f>IF(テーブル1[[#This Row],[設定項目]]&gt;=設定!$D$13,テーブル1[[#This Row],[val_K]],NA())</f>
        <v>#N/A</v>
      </c>
      <c r="U981" s="11" t="e">
        <f>IF(AND(テーブル1[[#This Row],[設定項目]]&lt;設定!$D$13,テーブル1[[#This Row],[設定項目]]&gt;=設定!$D$12),テーブル1[[#This Row],[val_J]],NA())</f>
        <v>#N/A</v>
      </c>
      <c r="V981" s="11" t="e">
        <f>IF(AND(テーブル1[[#This Row],[設定項目]]&lt;設定!$D$13,テーブル1[[#This Row],[設定項目]]&gt;=設定!$D$12),テーブル1[[#This Row],[val_K]],NA())</f>
        <v>#N/A</v>
      </c>
      <c r="W981" s="11" t="e">
        <f>IF(AND(テーブル1[[#This Row],[設定項目]]&lt;設定!$D$12,テーブル1[[#This Row],[設定項目]]&gt;=設定!$D$11),テーブル1[[#This Row],[val_J]],NA())</f>
        <v>#N/A</v>
      </c>
      <c r="X981" s="11" t="e">
        <f>IF(AND(テーブル1[[#This Row],[設定項目]]&lt;設定!$D$12,テーブル1[[#This Row],[設定項目]]&gt;=設定!$D$11),テーブル1[[#This Row],[val_K]],NA())</f>
        <v>#N/A</v>
      </c>
      <c r="Y981" s="11" t="e">
        <f>IF(AND(テーブル1[[#This Row],[設定項目]]&lt;設定!$D$11,テーブル1[[#This Row],[設定項目]]&gt;=設定!$D$10),テーブル1[[#This Row],[val_J]],NA())</f>
        <v>#N/A</v>
      </c>
      <c r="Z981" s="11" t="e">
        <f>IF(AND(テーブル1[[#This Row],[設定項目]]&lt;設定!$D$11,テーブル1[[#This Row],[設定項目]]&gt;=設定!$D$10),テーブル1[[#This Row],[val_K]],NA())</f>
        <v>#N/A</v>
      </c>
      <c r="AA981" s="11" t="e">
        <f>IF(AND(テーブル1[[#This Row],[設定項目]]&lt;設定!$D$10,テーブル1[[#This Row],[設定項目]]&gt;=設定!$D$9),テーブル1[[#This Row],[val_J]],NA())</f>
        <v>#N/A</v>
      </c>
      <c r="AB981" s="11" t="e">
        <f>IF(AND(テーブル1[[#This Row],[設定項目]]&lt;設定!$D$10,テーブル1[[#This Row],[設定項目]]&gt;=設定!$D$9),テーブル1[[#This Row],[val_K]],NA())</f>
        <v>#N/A</v>
      </c>
      <c r="AC981" s="11" t="e">
        <f>IF(AND(テーブル1[[#This Row],[設定項目]]&lt;設定!$F$8,テーブル1[[#This Row],[設定項目]]&lt;&gt;""),テーブル1[[#This Row],[val_J]],NA())</f>
        <v>#N/A</v>
      </c>
      <c r="AD981" s="11" t="e">
        <f>IF(AND(テーブル1[[#This Row],[設定項目]]&lt;設定!$F$8,テーブル1[[#This Row],[設定項目]]&lt;&gt;""),テーブル1[[#This Row],[val_K]],NA())</f>
        <v>#N/A</v>
      </c>
      <c r="AE981" s="11">
        <f>IF(AND('グラフ(cCa-P)'!$I$11="ON",テーブル1[[#This Row],[ラベル表示]]=TRUE),テーブル1[[#This Row],[名前]],"")</f>
        <v>0</v>
      </c>
      <c r="AF981" s="11">
        <f>IF(AND('グラフ(PTH-cCa,P)'!$I$31="ON",テーブル1[[#This Row],[ラベル表示]]=TRUE),テーブル1[[#This Row],[名前]],"")</f>
        <v>0</v>
      </c>
      <c r="AG981" s="11">
        <f>IF(AND('グラフ(PTH-cCa,P)'!$Y$31="ON",テーブル1[[#This Row],[ラベル表示]]=TRUE),テーブル1[[#This Row],[名前]],"")</f>
        <v>0</v>
      </c>
      <c r="AH981" s="76">
        <f t="shared" si="31"/>
        <v>0</v>
      </c>
    </row>
    <row r="982" spans="2:34" ht="20.399999999999999" customHeight="1" x14ac:dyDescent="0.45">
      <c r="B982" s="129" t="b">
        <v>1</v>
      </c>
      <c r="C982" s="88">
        <f t="shared" si="30"/>
        <v>978</v>
      </c>
      <c r="D982" s="144"/>
      <c r="E982" s="8"/>
      <c r="F982" s="8"/>
      <c r="G982" s="8"/>
      <c r="H982" s="8"/>
      <c r="I982" s="8"/>
      <c r="J982" s="8"/>
      <c r="K982" s="136" t="str">
        <f>テーブル1[[#This Row],[cCa(mg/dL) '[自動計算']_グラフ表示用]]</f>
        <v/>
      </c>
      <c r="L982" s="8"/>
      <c r="M982" s="8"/>
      <c r="N982" s="59"/>
      <c r="O98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2" s="130" t="e">
        <f>IF(AND(テーブル1[[#This Row],[cCa(mg/dL) '[自動計算']_グラフ表示用]]&lt;&gt;"",テーブル1[[#This Row],[ラベル表示]]=TRUE),テーブル1[[#This Row],[cCa(mg/dL) '[自動計算']_グラフ表示用]],NA())</f>
        <v>#N/A</v>
      </c>
      <c r="Q982" s="130" t="e">
        <f>IF(AND(テーブル1[[#This Row],[P(mg/dL)]]&lt;&gt;"",テーブル1[[#This Row],[ラベル表示]]=TRUE),テーブル1[[#This Row],[P(mg/dL)]],NA())</f>
        <v>#N/A</v>
      </c>
      <c r="R982" s="130" t="e">
        <f>IF(AND(テーブル1[[#This Row],[設定項目]]&lt;&gt;"",テーブル1[[#This Row],[ラベル表示]]=TRUE),テーブル1[[#This Row],[設定項目]],NA())</f>
        <v>#N/A</v>
      </c>
      <c r="S982" s="58" t="e">
        <f>IF(テーブル1[[#This Row],[設定項目]]&gt;=設定!$D$13,テーブル1[[#This Row],[val_J]],NA())</f>
        <v>#N/A</v>
      </c>
      <c r="T982" s="11" t="e">
        <f>IF(テーブル1[[#This Row],[設定項目]]&gt;=設定!$D$13,テーブル1[[#This Row],[val_K]],NA())</f>
        <v>#N/A</v>
      </c>
      <c r="U982" s="11" t="e">
        <f>IF(AND(テーブル1[[#This Row],[設定項目]]&lt;設定!$D$13,テーブル1[[#This Row],[設定項目]]&gt;=設定!$D$12),テーブル1[[#This Row],[val_J]],NA())</f>
        <v>#N/A</v>
      </c>
      <c r="V982" s="11" t="e">
        <f>IF(AND(テーブル1[[#This Row],[設定項目]]&lt;設定!$D$13,テーブル1[[#This Row],[設定項目]]&gt;=設定!$D$12),テーブル1[[#This Row],[val_K]],NA())</f>
        <v>#N/A</v>
      </c>
      <c r="W982" s="11" t="e">
        <f>IF(AND(テーブル1[[#This Row],[設定項目]]&lt;設定!$D$12,テーブル1[[#This Row],[設定項目]]&gt;=設定!$D$11),テーブル1[[#This Row],[val_J]],NA())</f>
        <v>#N/A</v>
      </c>
      <c r="X982" s="11" t="e">
        <f>IF(AND(テーブル1[[#This Row],[設定項目]]&lt;設定!$D$12,テーブル1[[#This Row],[設定項目]]&gt;=設定!$D$11),テーブル1[[#This Row],[val_K]],NA())</f>
        <v>#N/A</v>
      </c>
      <c r="Y982" s="11" t="e">
        <f>IF(AND(テーブル1[[#This Row],[設定項目]]&lt;設定!$D$11,テーブル1[[#This Row],[設定項目]]&gt;=設定!$D$10),テーブル1[[#This Row],[val_J]],NA())</f>
        <v>#N/A</v>
      </c>
      <c r="Z982" s="11" t="e">
        <f>IF(AND(テーブル1[[#This Row],[設定項目]]&lt;設定!$D$11,テーブル1[[#This Row],[設定項目]]&gt;=設定!$D$10),テーブル1[[#This Row],[val_K]],NA())</f>
        <v>#N/A</v>
      </c>
      <c r="AA982" s="11" t="e">
        <f>IF(AND(テーブル1[[#This Row],[設定項目]]&lt;設定!$D$10,テーブル1[[#This Row],[設定項目]]&gt;=設定!$D$9),テーブル1[[#This Row],[val_J]],NA())</f>
        <v>#N/A</v>
      </c>
      <c r="AB982" s="11" t="e">
        <f>IF(AND(テーブル1[[#This Row],[設定項目]]&lt;設定!$D$10,テーブル1[[#This Row],[設定項目]]&gt;=設定!$D$9),テーブル1[[#This Row],[val_K]],NA())</f>
        <v>#N/A</v>
      </c>
      <c r="AC982" s="11" t="e">
        <f>IF(AND(テーブル1[[#This Row],[設定項目]]&lt;設定!$F$8,テーブル1[[#This Row],[設定項目]]&lt;&gt;""),テーブル1[[#This Row],[val_J]],NA())</f>
        <v>#N/A</v>
      </c>
      <c r="AD982" s="11" t="e">
        <f>IF(AND(テーブル1[[#This Row],[設定項目]]&lt;設定!$F$8,テーブル1[[#This Row],[設定項目]]&lt;&gt;""),テーブル1[[#This Row],[val_K]],NA())</f>
        <v>#N/A</v>
      </c>
      <c r="AE982" s="11">
        <f>IF(AND('グラフ(cCa-P)'!$I$11="ON",テーブル1[[#This Row],[ラベル表示]]=TRUE),テーブル1[[#This Row],[名前]],"")</f>
        <v>0</v>
      </c>
      <c r="AF982" s="11">
        <f>IF(AND('グラフ(PTH-cCa,P)'!$I$31="ON",テーブル1[[#This Row],[ラベル表示]]=TRUE),テーブル1[[#This Row],[名前]],"")</f>
        <v>0</v>
      </c>
      <c r="AG982" s="11">
        <f>IF(AND('グラフ(PTH-cCa,P)'!$Y$31="ON",テーブル1[[#This Row],[ラベル表示]]=TRUE),テーブル1[[#This Row],[名前]],"")</f>
        <v>0</v>
      </c>
      <c r="AH982" s="76">
        <f t="shared" si="31"/>
        <v>0</v>
      </c>
    </row>
    <row r="983" spans="2:34" ht="20.399999999999999" customHeight="1" x14ac:dyDescent="0.45">
      <c r="B983" s="129" t="b">
        <v>1</v>
      </c>
      <c r="C983" s="88">
        <f t="shared" si="30"/>
        <v>979</v>
      </c>
      <c r="D983" s="144"/>
      <c r="E983" s="8"/>
      <c r="F983" s="8"/>
      <c r="G983" s="8"/>
      <c r="H983" s="8"/>
      <c r="I983" s="8"/>
      <c r="J983" s="8"/>
      <c r="K983" s="136" t="str">
        <f>テーブル1[[#This Row],[cCa(mg/dL) '[自動計算']_グラフ表示用]]</f>
        <v/>
      </c>
      <c r="L983" s="8"/>
      <c r="M983" s="8"/>
      <c r="N983" s="59"/>
      <c r="O98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3" s="130" t="e">
        <f>IF(AND(テーブル1[[#This Row],[cCa(mg/dL) '[自動計算']_グラフ表示用]]&lt;&gt;"",テーブル1[[#This Row],[ラベル表示]]=TRUE),テーブル1[[#This Row],[cCa(mg/dL) '[自動計算']_グラフ表示用]],NA())</f>
        <v>#N/A</v>
      </c>
      <c r="Q983" s="130" t="e">
        <f>IF(AND(テーブル1[[#This Row],[P(mg/dL)]]&lt;&gt;"",テーブル1[[#This Row],[ラベル表示]]=TRUE),テーブル1[[#This Row],[P(mg/dL)]],NA())</f>
        <v>#N/A</v>
      </c>
      <c r="R983" s="130" t="e">
        <f>IF(AND(テーブル1[[#This Row],[設定項目]]&lt;&gt;"",テーブル1[[#This Row],[ラベル表示]]=TRUE),テーブル1[[#This Row],[設定項目]],NA())</f>
        <v>#N/A</v>
      </c>
      <c r="S983" s="58" t="e">
        <f>IF(テーブル1[[#This Row],[設定項目]]&gt;=設定!$D$13,テーブル1[[#This Row],[val_J]],NA())</f>
        <v>#N/A</v>
      </c>
      <c r="T983" s="11" t="e">
        <f>IF(テーブル1[[#This Row],[設定項目]]&gt;=設定!$D$13,テーブル1[[#This Row],[val_K]],NA())</f>
        <v>#N/A</v>
      </c>
      <c r="U983" s="11" t="e">
        <f>IF(AND(テーブル1[[#This Row],[設定項目]]&lt;設定!$D$13,テーブル1[[#This Row],[設定項目]]&gt;=設定!$D$12),テーブル1[[#This Row],[val_J]],NA())</f>
        <v>#N/A</v>
      </c>
      <c r="V983" s="11" t="e">
        <f>IF(AND(テーブル1[[#This Row],[設定項目]]&lt;設定!$D$13,テーブル1[[#This Row],[設定項目]]&gt;=設定!$D$12),テーブル1[[#This Row],[val_K]],NA())</f>
        <v>#N/A</v>
      </c>
      <c r="W983" s="11" t="e">
        <f>IF(AND(テーブル1[[#This Row],[設定項目]]&lt;設定!$D$12,テーブル1[[#This Row],[設定項目]]&gt;=設定!$D$11),テーブル1[[#This Row],[val_J]],NA())</f>
        <v>#N/A</v>
      </c>
      <c r="X983" s="11" t="e">
        <f>IF(AND(テーブル1[[#This Row],[設定項目]]&lt;設定!$D$12,テーブル1[[#This Row],[設定項目]]&gt;=設定!$D$11),テーブル1[[#This Row],[val_K]],NA())</f>
        <v>#N/A</v>
      </c>
      <c r="Y983" s="11" t="e">
        <f>IF(AND(テーブル1[[#This Row],[設定項目]]&lt;設定!$D$11,テーブル1[[#This Row],[設定項目]]&gt;=設定!$D$10),テーブル1[[#This Row],[val_J]],NA())</f>
        <v>#N/A</v>
      </c>
      <c r="Z983" s="11" t="e">
        <f>IF(AND(テーブル1[[#This Row],[設定項目]]&lt;設定!$D$11,テーブル1[[#This Row],[設定項目]]&gt;=設定!$D$10),テーブル1[[#This Row],[val_K]],NA())</f>
        <v>#N/A</v>
      </c>
      <c r="AA983" s="11" t="e">
        <f>IF(AND(テーブル1[[#This Row],[設定項目]]&lt;設定!$D$10,テーブル1[[#This Row],[設定項目]]&gt;=設定!$D$9),テーブル1[[#This Row],[val_J]],NA())</f>
        <v>#N/A</v>
      </c>
      <c r="AB983" s="11" t="e">
        <f>IF(AND(テーブル1[[#This Row],[設定項目]]&lt;設定!$D$10,テーブル1[[#This Row],[設定項目]]&gt;=設定!$D$9),テーブル1[[#This Row],[val_K]],NA())</f>
        <v>#N/A</v>
      </c>
      <c r="AC983" s="11" t="e">
        <f>IF(AND(テーブル1[[#This Row],[設定項目]]&lt;設定!$F$8,テーブル1[[#This Row],[設定項目]]&lt;&gt;""),テーブル1[[#This Row],[val_J]],NA())</f>
        <v>#N/A</v>
      </c>
      <c r="AD983" s="11" t="e">
        <f>IF(AND(テーブル1[[#This Row],[設定項目]]&lt;設定!$F$8,テーブル1[[#This Row],[設定項目]]&lt;&gt;""),テーブル1[[#This Row],[val_K]],NA())</f>
        <v>#N/A</v>
      </c>
      <c r="AE983" s="11">
        <f>IF(AND('グラフ(cCa-P)'!$I$11="ON",テーブル1[[#This Row],[ラベル表示]]=TRUE),テーブル1[[#This Row],[名前]],"")</f>
        <v>0</v>
      </c>
      <c r="AF983" s="11">
        <f>IF(AND('グラフ(PTH-cCa,P)'!$I$31="ON",テーブル1[[#This Row],[ラベル表示]]=TRUE),テーブル1[[#This Row],[名前]],"")</f>
        <v>0</v>
      </c>
      <c r="AG983" s="11">
        <f>IF(AND('グラフ(PTH-cCa,P)'!$Y$31="ON",テーブル1[[#This Row],[ラベル表示]]=TRUE),テーブル1[[#This Row],[名前]],"")</f>
        <v>0</v>
      </c>
      <c r="AH983" s="76">
        <f t="shared" si="31"/>
        <v>0</v>
      </c>
    </row>
    <row r="984" spans="2:34" ht="20.399999999999999" customHeight="1" x14ac:dyDescent="0.45">
      <c r="B984" s="129" t="b">
        <v>1</v>
      </c>
      <c r="C984" s="88">
        <f t="shared" si="30"/>
        <v>980</v>
      </c>
      <c r="D984" s="144"/>
      <c r="E984" s="8"/>
      <c r="F984" s="8"/>
      <c r="G984" s="8"/>
      <c r="H984" s="8"/>
      <c r="I984" s="8"/>
      <c r="J984" s="8"/>
      <c r="K984" s="136" t="str">
        <f>テーブル1[[#This Row],[cCa(mg/dL) '[自動計算']_グラフ表示用]]</f>
        <v/>
      </c>
      <c r="L984" s="8"/>
      <c r="M984" s="8"/>
      <c r="N984" s="59"/>
      <c r="O98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4" s="130" t="e">
        <f>IF(AND(テーブル1[[#This Row],[cCa(mg/dL) '[自動計算']_グラフ表示用]]&lt;&gt;"",テーブル1[[#This Row],[ラベル表示]]=TRUE),テーブル1[[#This Row],[cCa(mg/dL) '[自動計算']_グラフ表示用]],NA())</f>
        <v>#N/A</v>
      </c>
      <c r="Q984" s="130" t="e">
        <f>IF(AND(テーブル1[[#This Row],[P(mg/dL)]]&lt;&gt;"",テーブル1[[#This Row],[ラベル表示]]=TRUE),テーブル1[[#This Row],[P(mg/dL)]],NA())</f>
        <v>#N/A</v>
      </c>
      <c r="R984" s="130" t="e">
        <f>IF(AND(テーブル1[[#This Row],[設定項目]]&lt;&gt;"",テーブル1[[#This Row],[ラベル表示]]=TRUE),テーブル1[[#This Row],[設定項目]],NA())</f>
        <v>#N/A</v>
      </c>
      <c r="S984" s="58" t="e">
        <f>IF(テーブル1[[#This Row],[設定項目]]&gt;=設定!$D$13,テーブル1[[#This Row],[val_J]],NA())</f>
        <v>#N/A</v>
      </c>
      <c r="T984" s="11" t="e">
        <f>IF(テーブル1[[#This Row],[設定項目]]&gt;=設定!$D$13,テーブル1[[#This Row],[val_K]],NA())</f>
        <v>#N/A</v>
      </c>
      <c r="U984" s="11" t="e">
        <f>IF(AND(テーブル1[[#This Row],[設定項目]]&lt;設定!$D$13,テーブル1[[#This Row],[設定項目]]&gt;=設定!$D$12),テーブル1[[#This Row],[val_J]],NA())</f>
        <v>#N/A</v>
      </c>
      <c r="V984" s="11" t="e">
        <f>IF(AND(テーブル1[[#This Row],[設定項目]]&lt;設定!$D$13,テーブル1[[#This Row],[設定項目]]&gt;=設定!$D$12),テーブル1[[#This Row],[val_K]],NA())</f>
        <v>#N/A</v>
      </c>
      <c r="W984" s="11" t="e">
        <f>IF(AND(テーブル1[[#This Row],[設定項目]]&lt;設定!$D$12,テーブル1[[#This Row],[設定項目]]&gt;=設定!$D$11),テーブル1[[#This Row],[val_J]],NA())</f>
        <v>#N/A</v>
      </c>
      <c r="X984" s="11" t="e">
        <f>IF(AND(テーブル1[[#This Row],[設定項目]]&lt;設定!$D$12,テーブル1[[#This Row],[設定項目]]&gt;=設定!$D$11),テーブル1[[#This Row],[val_K]],NA())</f>
        <v>#N/A</v>
      </c>
      <c r="Y984" s="11" t="e">
        <f>IF(AND(テーブル1[[#This Row],[設定項目]]&lt;設定!$D$11,テーブル1[[#This Row],[設定項目]]&gt;=設定!$D$10),テーブル1[[#This Row],[val_J]],NA())</f>
        <v>#N/A</v>
      </c>
      <c r="Z984" s="11" t="e">
        <f>IF(AND(テーブル1[[#This Row],[設定項目]]&lt;設定!$D$11,テーブル1[[#This Row],[設定項目]]&gt;=設定!$D$10),テーブル1[[#This Row],[val_K]],NA())</f>
        <v>#N/A</v>
      </c>
      <c r="AA984" s="11" t="e">
        <f>IF(AND(テーブル1[[#This Row],[設定項目]]&lt;設定!$D$10,テーブル1[[#This Row],[設定項目]]&gt;=設定!$D$9),テーブル1[[#This Row],[val_J]],NA())</f>
        <v>#N/A</v>
      </c>
      <c r="AB984" s="11" t="e">
        <f>IF(AND(テーブル1[[#This Row],[設定項目]]&lt;設定!$D$10,テーブル1[[#This Row],[設定項目]]&gt;=設定!$D$9),テーブル1[[#This Row],[val_K]],NA())</f>
        <v>#N/A</v>
      </c>
      <c r="AC984" s="11" t="e">
        <f>IF(AND(テーブル1[[#This Row],[設定項目]]&lt;設定!$F$8,テーブル1[[#This Row],[設定項目]]&lt;&gt;""),テーブル1[[#This Row],[val_J]],NA())</f>
        <v>#N/A</v>
      </c>
      <c r="AD984" s="11" t="e">
        <f>IF(AND(テーブル1[[#This Row],[設定項目]]&lt;設定!$F$8,テーブル1[[#This Row],[設定項目]]&lt;&gt;""),テーブル1[[#This Row],[val_K]],NA())</f>
        <v>#N/A</v>
      </c>
      <c r="AE984" s="11">
        <f>IF(AND('グラフ(cCa-P)'!$I$11="ON",テーブル1[[#This Row],[ラベル表示]]=TRUE),テーブル1[[#This Row],[名前]],"")</f>
        <v>0</v>
      </c>
      <c r="AF984" s="11">
        <f>IF(AND('グラフ(PTH-cCa,P)'!$I$31="ON",テーブル1[[#This Row],[ラベル表示]]=TRUE),テーブル1[[#This Row],[名前]],"")</f>
        <v>0</v>
      </c>
      <c r="AG984" s="11">
        <f>IF(AND('グラフ(PTH-cCa,P)'!$Y$31="ON",テーブル1[[#This Row],[ラベル表示]]=TRUE),テーブル1[[#This Row],[名前]],"")</f>
        <v>0</v>
      </c>
      <c r="AH984" s="76">
        <f t="shared" si="31"/>
        <v>0</v>
      </c>
    </row>
    <row r="985" spans="2:34" ht="20.399999999999999" customHeight="1" x14ac:dyDescent="0.45">
      <c r="B985" s="129" t="b">
        <v>1</v>
      </c>
      <c r="C985" s="88">
        <f t="shared" si="30"/>
        <v>981</v>
      </c>
      <c r="D985" s="144"/>
      <c r="E985" s="8"/>
      <c r="F985" s="8"/>
      <c r="G985" s="8"/>
      <c r="H985" s="8"/>
      <c r="I985" s="8"/>
      <c r="J985" s="8"/>
      <c r="K985" s="136" t="str">
        <f>テーブル1[[#This Row],[cCa(mg/dL) '[自動計算']_グラフ表示用]]</f>
        <v/>
      </c>
      <c r="L985" s="8"/>
      <c r="M985" s="8"/>
      <c r="N985" s="59"/>
      <c r="O98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5" s="130" t="e">
        <f>IF(AND(テーブル1[[#This Row],[cCa(mg/dL) '[自動計算']_グラフ表示用]]&lt;&gt;"",テーブル1[[#This Row],[ラベル表示]]=TRUE),テーブル1[[#This Row],[cCa(mg/dL) '[自動計算']_グラフ表示用]],NA())</f>
        <v>#N/A</v>
      </c>
      <c r="Q985" s="130" t="e">
        <f>IF(AND(テーブル1[[#This Row],[P(mg/dL)]]&lt;&gt;"",テーブル1[[#This Row],[ラベル表示]]=TRUE),テーブル1[[#This Row],[P(mg/dL)]],NA())</f>
        <v>#N/A</v>
      </c>
      <c r="R985" s="130" t="e">
        <f>IF(AND(テーブル1[[#This Row],[設定項目]]&lt;&gt;"",テーブル1[[#This Row],[ラベル表示]]=TRUE),テーブル1[[#This Row],[設定項目]],NA())</f>
        <v>#N/A</v>
      </c>
      <c r="S985" s="58" t="e">
        <f>IF(テーブル1[[#This Row],[設定項目]]&gt;=設定!$D$13,テーブル1[[#This Row],[val_J]],NA())</f>
        <v>#N/A</v>
      </c>
      <c r="T985" s="11" t="e">
        <f>IF(テーブル1[[#This Row],[設定項目]]&gt;=設定!$D$13,テーブル1[[#This Row],[val_K]],NA())</f>
        <v>#N/A</v>
      </c>
      <c r="U985" s="11" t="e">
        <f>IF(AND(テーブル1[[#This Row],[設定項目]]&lt;設定!$D$13,テーブル1[[#This Row],[設定項目]]&gt;=設定!$D$12),テーブル1[[#This Row],[val_J]],NA())</f>
        <v>#N/A</v>
      </c>
      <c r="V985" s="11" t="e">
        <f>IF(AND(テーブル1[[#This Row],[設定項目]]&lt;設定!$D$13,テーブル1[[#This Row],[設定項目]]&gt;=設定!$D$12),テーブル1[[#This Row],[val_K]],NA())</f>
        <v>#N/A</v>
      </c>
      <c r="W985" s="11" t="e">
        <f>IF(AND(テーブル1[[#This Row],[設定項目]]&lt;設定!$D$12,テーブル1[[#This Row],[設定項目]]&gt;=設定!$D$11),テーブル1[[#This Row],[val_J]],NA())</f>
        <v>#N/A</v>
      </c>
      <c r="X985" s="11" t="e">
        <f>IF(AND(テーブル1[[#This Row],[設定項目]]&lt;設定!$D$12,テーブル1[[#This Row],[設定項目]]&gt;=設定!$D$11),テーブル1[[#This Row],[val_K]],NA())</f>
        <v>#N/A</v>
      </c>
      <c r="Y985" s="11" t="e">
        <f>IF(AND(テーブル1[[#This Row],[設定項目]]&lt;設定!$D$11,テーブル1[[#This Row],[設定項目]]&gt;=設定!$D$10),テーブル1[[#This Row],[val_J]],NA())</f>
        <v>#N/A</v>
      </c>
      <c r="Z985" s="11" t="e">
        <f>IF(AND(テーブル1[[#This Row],[設定項目]]&lt;設定!$D$11,テーブル1[[#This Row],[設定項目]]&gt;=設定!$D$10),テーブル1[[#This Row],[val_K]],NA())</f>
        <v>#N/A</v>
      </c>
      <c r="AA985" s="11" t="e">
        <f>IF(AND(テーブル1[[#This Row],[設定項目]]&lt;設定!$D$10,テーブル1[[#This Row],[設定項目]]&gt;=設定!$D$9),テーブル1[[#This Row],[val_J]],NA())</f>
        <v>#N/A</v>
      </c>
      <c r="AB985" s="11" t="e">
        <f>IF(AND(テーブル1[[#This Row],[設定項目]]&lt;設定!$D$10,テーブル1[[#This Row],[設定項目]]&gt;=設定!$D$9),テーブル1[[#This Row],[val_K]],NA())</f>
        <v>#N/A</v>
      </c>
      <c r="AC985" s="11" t="e">
        <f>IF(AND(テーブル1[[#This Row],[設定項目]]&lt;設定!$F$8,テーブル1[[#This Row],[設定項目]]&lt;&gt;""),テーブル1[[#This Row],[val_J]],NA())</f>
        <v>#N/A</v>
      </c>
      <c r="AD985" s="11" t="e">
        <f>IF(AND(テーブル1[[#This Row],[設定項目]]&lt;設定!$F$8,テーブル1[[#This Row],[設定項目]]&lt;&gt;""),テーブル1[[#This Row],[val_K]],NA())</f>
        <v>#N/A</v>
      </c>
      <c r="AE985" s="11">
        <f>IF(AND('グラフ(cCa-P)'!$I$11="ON",テーブル1[[#This Row],[ラベル表示]]=TRUE),テーブル1[[#This Row],[名前]],"")</f>
        <v>0</v>
      </c>
      <c r="AF985" s="11">
        <f>IF(AND('グラフ(PTH-cCa,P)'!$I$31="ON",テーブル1[[#This Row],[ラベル表示]]=TRUE),テーブル1[[#This Row],[名前]],"")</f>
        <v>0</v>
      </c>
      <c r="AG985" s="11">
        <f>IF(AND('グラフ(PTH-cCa,P)'!$Y$31="ON",テーブル1[[#This Row],[ラベル表示]]=TRUE),テーブル1[[#This Row],[名前]],"")</f>
        <v>0</v>
      </c>
      <c r="AH985" s="76">
        <f t="shared" si="31"/>
        <v>0</v>
      </c>
    </row>
    <row r="986" spans="2:34" ht="20.399999999999999" customHeight="1" x14ac:dyDescent="0.45">
      <c r="B986" s="129" t="b">
        <v>1</v>
      </c>
      <c r="C986" s="88">
        <f t="shared" si="30"/>
        <v>982</v>
      </c>
      <c r="D986" s="144"/>
      <c r="E986" s="8"/>
      <c r="F986" s="8"/>
      <c r="G986" s="8"/>
      <c r="H986" s="8"/>
      <c r="I986" s="8"/>
      <c r="J986" s="8"/>
      <c r="K986" s="136" t="str">
        <f>テーブル1[[#This Row],[cCa(mg/dL) '[自動計算']_グラフ表示用]]</f>
        <v/>
      </c>
      <c r="L986" s="8"/>
      <c r="M986" s="8"/>
      <c r="N986" s="59"/>
      <c r="O98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6" s="130" t="e">
        <f>IF(AND(テーブル1[[#This Row],[cCa(mg/dL) '[自動計算']_グラフ表示用]]&lt;&gt;"",テーブル1[[#This Row],[ラベル表示]]=TRUE),テーブル1[[#This Row],[cCa(mg/dL) '[自動計算']_グラフ表示用]],NA())</f>
        <v>#N/A</v>
      </c>
      <c r="Q986" s="130" t="e">
        <f>IF(AND(テーブル1[[#This Row],[P(mg/dL)]]&lt;&gt;"",テーブル1[[#This Row],[ラベル表示]]=TRUE),テーブル1[[#This Row],[P(mg/dL)]],NA())</f>
        <v>#N/A</v>
      </c>
      <c r="R986" s="130" t="e">
        <f>IF(AND(テーブル1[[#This Row],[設定項目]]&lt;&gt;"",テーブル1[[#This Row],[ラベル表示]]=TRUE),テーブル1[[#This Row],[設定項目]],NA())</f>
        <v>#N/A</v>
      </c>
      <c r="S986" s="58" t="e">
        <f>IF(テーブル1[[#This Row],[設定項目]]&gt;=設定!$D$13,テーブル1[[#This Row],[val_J]],NA())</f>
        <v>#N/A</v>
      </c>
      <c r="T986" s="11" t="e">
        <f>IF(テーブル1[[#This Row],[設定項目]]&gt;=設定!$D$13,テーブル1[[#This Row],[val_K]],NA())</f>
        <v>#N/A</v>
      </c>
      <c r="U986" s="11" t="e">
        <f>IF(AND(テーブル1[[#This Row],[設定項目]]&lt;設定!$D$13,テーブル1[[#This Row],[設定項目]]&gt;=設定!$D$12),テーブル1[[#This Row],[val_J]],NA())</f>
        <v>#N/A</v>
      </c>
      <c r="V986" s="11" t="e">
        <f>IF(AND(テーブル1[[#This Row],[設定項目]]&lt;設定!$D$13,テーブル1[[#This Row],[設定項目]]&gt;=設定!$D$12),テーブル1[[#This Row],[val_K]],NA())</f>
        <v>#N/A</v>
      </c>
      <c r="W986" s="11" t="e">
        <f>IF(AND(テーブル1[[#This Row],[設定項目]]&lt;設定!$D$12,テーブル1[[#This Row],[設定項目]]&gt;=設定!$D$11),テーブル1[[#This Row],[val_J]],NA())</f>
        <v>#N/A</v>
      </c>
      <c r="X986" s="11" t="e">
        <f>IF(AND(テーブル1[[#This Row],[設定項目]]&lt;設定!$D$12,テーブル1[[#This Row],[設定項目]]&gt;=設定!$D$11),テーブル1[[#This Row],[val_K]],NA())</f>
        <v>#N/A</v>
      </c>
      <c r="Y986" s="11" t="e">
        <f>IF(AND(テーブル1[[#This Row],[設定項目]]&lt;設定!$D$11,テーブル1[[#This Row],[設定項目]]&gt;=設定!$D$10),テーブル1[[#This Row],[val_J]],NA())</f>
        <v>#N/A</v>
      </c>
      <c r="Z986" s="11" t="e">
        <f>IF(AND(テーブル1[[#This Row],[設定項目]]&lt;設定!$D$11,テーブル1[[#This Row],[設定項目]]&gt;=設定!$D$10),テーブル1[[#This Row],[val_K]],NA())</f>
        <v>#N/A</v>
      </c>
      <c r="AA986" s="11" t="e">
        <f>IF(AND(テーブル1[[#This Row],[設定項目]]&lt;設定!$D$10,テーブル1[[#This Row],[設定項目]]&gt;=設定!$D$9),テーブル1[[#This Row],[val_J]],NA())</f>
        <v>#N/A</v>
      </c>
      <c r="AB986" s="11" t="e">
        <f>IF(AND(テーブル1[[#This Row],[設定項目]]&lt;設定!$D$10,テーブル1[[#This Row],[設定項目]]&gt;=設定!$D$9),テーブル1[[#This Row],[val_K]],NA())</f>
        <v>#N/A</v>
      </c>
      <c r="AC986" s="11" t="e">
        <f>IF(AND(テーブル1[[#This Row],[設定項目]]&lt;設定!$F$8,テーブル1[[#This Row],[設定項目]]&lt;&gt;""),テーブル1[[#This Row],[val_J]],NA())</f>
        <v>#N/A</v>
      </c>
      <c r="AD986" s="11" t="e">
        <f>IF(AND(テーブル1[[#This Row],[設定項目]]&lt;設定!$F$8,テーブル1[[#This Row],[設定項目]]&lt;&gt;""),テーブル1[[#This Row],[val_K]],NA())</f>
        <v>#N/A</v>
      </c>
      <c r="AE986" s="11">
        <f>IF(AND('グラフ(cCa-P)'!$I$11="ON",テーブル1[[#This Row],[ラベル表示]]=TRUE),テーブル1[[#This Row],[名前]],"")</f>
        <v>0</v>
      </c>
      <c r="AF986" s="11">
        <f>IF(AND('グラフ(PTH-cCa,P)'!$I$31="ON",テーブル1[[#This Row],[ラベル表示]]=TRUE),テーブル1[[#This Row],[名前]],"")</f>
        <v>0</v>
      </c>
      <c r="AG986" s="11">
        <f>IF(AND('グラフ(PTH-cCa,P)'!$Y$31="ON",テーブル1[[#This Row],[ラベル表示]]=TRUE),テーブル1[[#This Row],[名前]],"")</f>
        <v>0</v>
      </c>
      <c r="AH986" s="76">
        <f t="shared" si="31"/>
        <v>0</v>
      </c>
    </row>
    <row r="987" spans="2:34" ht="20.399999999999999" customHeight="1" x14ac:dyDescent="0.45">
      <c r="B987" s="129" t="b">
        <v>1</v>
      </c>
      <c r="C987" s="88">
        <f t="shared" si="30"/>
        <v>983</v>
      </c>
      <c r="D987" s="144"/>
      <c r="E987" s="8"/>
      <c r="F987" s="8"/>
      <c r="G987" s="8"/>
      <c r="H987" s="8"/>
      <c r="I987" s="8"/>
      <c r="J987" s="8"/>
      <c r="K987" s="136" t="str">
        <f>テーブル1[[#This Row],[cCa(mg/dL) '[自動計算']_グラフ表示用]]</f>
        <v/>
      </c>
      <c r="L987" s="8"/>
      <c r="M987" s="8"/>
      <c r="N987" s="59"/>
      <c r="O98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7" s="130" t="e">
        <f>IF(AND(テーブル1[[#This Row],[cCa(mg/dL) '[自動計算']_グラフ表示用]]&lt;&gt;"",テーブル1[[#This Row],[ラベル表示]]=TRUE),テーブル1[[#This Row],[cCa(mg/dL) '[自動計算']_グラフ表示用]],NA())</f>
        <v>#N/A</v>
      </c>
      <c r="Q987" s="130" t="e">
        <f>IF(AND(テーブル1[[#This Row],[P(mg/dL)]]&lt;&gt;"",テーブル1[[#This Row],[ラベル表示]]=TRUE),テーブル1[[#This Row],[P(mg/dL)]],NA())</f>
        <v>#N/A</v>
      </c>
      <c r="R987" s="130" t="e">
        <f>IF(AND(テーブル1[[#This Row],[設定項目]]&lt;&gt;"",テーブル1[[#This Row],[ラベル表示]]=TRUE),テーブル1[[#This Row],[設定項目]],NA())</f>
        <v>#N/A</v>
      </c>
      <c r="S987" s="58" t="e">
        <f>IF(テーブル1[[#This Row],[設定項目]]&gt;=設定!$D$13,テーブル1[[#This Row],[val_J]],NA())</f>
        <v>#N/A</v>
      </c>
      <c r="T987" s="11" t="e">
        <f>IF(テーブル1[[#This Row],[設定項目]]&gt;=設定!$D$13,テーブル1[[#This Row],[val_K]],NA())</f>
        <v>#N/A</v>
      </c>
      <c r="U987" s="11" t="e">
        <f>IF(AND(テーブル1[[#This Row],[設定項目]]&lt;設定!$D$13,テーブル1[[#This Row],[設定項目]]&gt;=設定!$D$12),テーブル1[[#This Row],[val_J]],NA())</f>
        <v>#N/A</v>
      </c>
      <c r="V987" s="11" t="e">
        <f>IF(AND(テーブル1[[#This Row],[設定項目]]&lt;設定!$D$13,テーブル1[[#This Row],[設定項目]]&gt;=設定!$D$12),テーブル1[[#This Row],[val_K]],NA())</f>
        <v>#N/A</v>
      </c>
      <c r="W987" s="11" t="e">
        <f>IF(AND(テーブル1[[#This Row],[設定項目]]&lt;設定!$D$12,テーブル1[[#This Row],[設定項目]]&gt;=設定!$D$11),テーブル1[[#This Row],[val_J]],NA())</f>
        <v>#N/A</v>
      </c>
      <c r="X987" s="11" t="e">
        <f>IF(AND(テーブル1[[#This Row],[設定項目]]&lt;設定!$D$12,テーブル1[[#This Row],[設定項目]]&gt;=設定!$D$11),テーブル1[[#This Row],[val_K]],NA())</f>
        <v>#N/A</v>
      </c>
      <c r="Y987" s="11" t="e">
        <f>IF(AND(テーブル1[[#This Row],[設定項目]]&lt;設定!$D$11,テーブル1[[#This Row],[設定項目]]&gt;=設定!$D$10),テーブル1[[#This Row],[val_J]],NA())</f>
        <v>#N/A</v>
      </c>
      <c r="Z987" s="11" t="e">
        <f>IF(AND(テーブル1[[#This Row],[設定項目]]&lt;設定!$D$11,テーブル1[[#This Row],[設定項目]]&gt;=設定!$D$10),テーブル1[[#This Row],[val_K]],NA())</f>
        <v>#N/A</v>
      </c>
      <c r="AA987" s="11" t="e">
        <f>IF(AND(テーブル1[[#This Row],[設定項目]]&lt;設定!$D$10,テーブル1[[#This Row],[設定項目]]&gt;=設定!$D$9),テーブル1[[#This Row],[val_J]],NA())</f>
        <v>#N/A</v>
      </c>
      <c r="AB987" s="11" t="e">
        <f>IF(AND(テーブル1[[#This Row],[設定項目]]&lt;設定!$D$10,テーブル1[[#This Row],[設定項目]]&gt;=設定!$D$9),テーブル1[[#This Row],[val_K]],NA())</f>
        <v>#N/A</v>
      </c>
      <c r="AC987" s="11" t="e">
        <f>IF(AND(テーブル1[[#This Row],[設定項目]]&lt;設定!$F$8,テーブル1[[#This Row],[設定項目]]&lt;&gt;""),テーブル1[[#This Row],[val_J]],NA())</f>
        <v>#N/A</v>
      </c>
      <c r="AD987" s="11" t="e">
        <f>IF(AND(テーブル1[[#This Row],[設定項目]]&lt;設定!$F$8,テーブル1[[#This Row],[設定項目]]&lt;&gt;""),テーブル1[[#This Row],[val_K]],NA())</f>
        <v>#N/A</v>
      </c>
      <c r="AE987" s="11">
        <f>IF(AND('グラフ(cCa-P)'!$I$11="ON",テーブル1[[#This Row],[ラベル表示]]=TRUE),テーブル1[[#This Row],[名前]],"")</f>
        <v>0</v>
      </c>
      <c r="AF987" s="11">
        <f>IF(AND('グラフ(PTH-cCa,P)'!$I$31="ON",テーブル1[[#This Row],[ラベル表示]]=TRUE),テーブル1[[#This Row],[名前]],"")</f>
        <v>0</v>
      </c>
      <c r="AG987" s="11">
        <f>IF(AND('グラフ(PTH-cCa,P)'!$Y$31="ON",テーブル1[[#This Row],[ラベル表示]]=TRUE),テーブル1[[#This Row],[名前]],"")</f>
        <v>0</v>
      </c>
      <c r="AH987" s="76">
        <f t="shared" si="31"/>
        <v>0</v>
      </c>
    </row>
    <row r="988" spans="2:34" ht="20.399999999999999" customHeight="1" x14ac:dyDescent="0.45">
      <c r="B988" s="129" t="b">
        <v>1</v>
      </c>
      <c r="C988" s="88">
        <f t="shared" si="30"/>
        <v>984</v>
      </c>
      <c r="D988" s="144"/>
      <c r="E988" s="8"/>
      <c r="F988" s="8"/>
      <c r="G988" s="8"/>
      <c r="H988" s="8"/>
      <c r="I988" s="8"/>
      <c r="J988" s="8"/>
      <c r="K988" s="136" t="str">
        <f>テーブル1[[#This Row],[cCa(mg/dL) '[自動計算']_グラフ表示用]]</f>
        <v/>
      </c>
      <c r="L988" s="8"/>
      <c r="M988" s="8"/>
      <c r="N988" s="59"/>
      <c r="O98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8" s="130" t="e">
        <f>IF(AND(テーブル1[[#This Row],[cCa(mg/dL) '[自動計算']_グラフ表示用]]&lt;&gt;"",テーブル1[[#This Row],[ラベル表示]]=TRUE),テーブル1[[#This Row],[cCa(mg/dL) '[自動計算']_グラフ表示用]],NA())</f>
        <v>#N/A</v>
      </c>
      <c r="Q988" s="130" t="e">
        <f>IF(AND(テーブル1[[#This Row],[P(mg/dL)]]&lt;&gt;"",テーブル1[[#This Row],[ラベル表示]]=TRUE),テーブル1[[#This Row],[P(mg/dL)]],NA())</f>
        <v>#N/A</v>
      </c>
      <c r="R988" s="130" t="e">
        <f>IF(AND(テーブル1[[#This Row],[設定項目]]&lt;&gt;"",テーブル1[[#This Row],[ラベル表示]]=TRUE),テーブル1[[#This Row],[設定項目]],NA())</f>
        <v>#N/A</v>
      </c>
      <c r="S988" s="58" t="e">
        <f>IF(テーブル1[[#This Row],[設定項目]]&gt;=設定!$D$13,テーブル1[[#This Row],[val_J]],NA())</f>
        <v>#N/A</v>
      </c>
      <c r="T988" s="11" t="e">
        <f>IF(テーブル1[[#This Row],[設定項目]]&gt;=設定!$D$13,テーブル1[[#This Row],[val_K]],NA())</f>
        <v>#N/A</v>
      </c>
      <c r="U988" s="11" t="e">
        <f>IF(AND(テーブル1[[#This Row],[設定項目]]&lt;設定!$D$13,テーブル1[[#This Row],[設定項目]]&gt;=設定!$D$12),テーブル1[[#This Row],[val_J]],NA())</f>
        <v>#N/A</v>
      </c>
      <c r="V988" s="11" t="e">
        <f>IF(AND(テーブル1[[#This Row],[設定項目]]&lt;設定!$D$13,テーブル1[[#This Row],[設定項目]]&gt;=設定!$D$12),テーブル1[[#This Row],[val_K]],NA())</f>
        <v>#N/A</v>
      </c>
      <c r="W988" s="11" t="e">
        <f>IF(AND(テーブル1[[#This Row],[設定項目]]&lt;設定!$D$12,テーブル1[[#This Row],[設定項目]]&gt;=設定!$D$11),テーブル1[[#This Row],[val_J]],NA())</f>
        <v>#N/A</v>
      </c>
      <c r="X988" s="11" t="e">
        <f>IF(AND(テーブル1[[#This Row],[設定項目]]&lt;設定!$D$12,テーブル1[[#This Row],[設定項目]]&gt;=設定!$D$11),テーブル1[[#This Row],[val_K]],NA())</f>
        <v>#N/A</v>
      </c>
      <c r="Y988" s="11" t="e">
        <f>IF(AND(テーブル1[[#This Row],[設定項目]]&lt;設定!$D$11,テーブル1[[#This Row],[設定項目]]&gt;=設定!$D$10),テーブル1[[#This Row],[val_J]],NA())</f>
        <v>#N/A</v>
      </c>
      <c r="Z988" s="11" t="e">
        <f>IF(AND(テーブル1[[#This Row],[設定項目]]&lt;設定!$D$11,テーブル1[[#This Row],[設定項目]]&gt;=設定!$D$10),テーブル1[[#This Row],[val_K]],NA())</f>
        <v>#N/A</v>
      </c>
      <c r="AA988" s="11" t="e">
        <f>IF(AND(テーブル1[[#This Row],[設定項目]]&lt;設定!$D$10,テーブル1[[#This Row],[設定項目]]&gt;=設定!$D$9),テーブル1[[#This Row],[val_J]],NA())</f>
        <v>#N/A</v>
      </c>
      <c r="AB988" s="11" t="e">
        <f>IF(AND(テーブル1[[#This Row],[設定項目]]&lt;設定!$D$10,テーブル1[[#This Row],[設定項目]]&gt;=設定!$D$9),テーブル1[[#This Row],[val_K]],NA())</f>
        <v>#N/A</v>
      </c>
      <c r="AC988" s="11" t="e">
        <f>IF(AND(テーブル1[[#This Row],[設定項目]]&lt;設定!$F$8,テーブル1[[#This Row],[設定項目]]&lt;&gt;""),テーブル1[[#This Row],[val_J]],NA())</f>
        <v>#N/A</v>
      </c>
      <c r="AD988" s="11" t="e">
        <f>IF(AND(テーブル1[[#This Row],[設定項目]]&lt;設定!$F$8,テーブル1[[#This Row],[設定項目]]&lt;&gt;""),テーブル1[[#This Row],[val_K]],NA())</f>
        <v>#N/A</v>
      </c>
      <c r="AE988" s="11">
        <f>IF(AND('グラフ(cCa-P)'!$I$11="ON",テーブル1[[#This Row],[ラベル表示]]=TRUE),テーブル1[[#This Row],[名前]],"")</f>
        <v>0</v>
      </c>
      <c r="AF988" s="11">
        <f>IF(AND('グラフ(PTH-cCa,P)'!$I$31="ON",テーブル1[[#This Row],[ラベル表示]]=TRUE),テーブル1[[#This Row],[名前]],"")</f>
        <v>0</v>
      </c>
      <c r="AG988" s="11">
        <f>IF(AND('グラフ(PTH-cCa,P)'!$Y$31="ON",テーブル1[[#This Row],[ラベル表示]]=TRUE),テーブル1[[#This Row],[名前]],"")</f>
        <v>0</v>
      </c>
      <c r="AH988" s="76">
        <f t="shared" si="31"/>
        <v>0</v>
      </c>
    </row>
    <row r="989" spans="2:34" ht="20.399999999999999" customHeight="1" x14ac:dyDescent="0.45">
      <c r="B989" s="129" t="b">
        <v>1</v>
      </c>
      <c r="C989" s="88">
        <f t="shared" si="30"/>
        <v>985</v>
      </c>
      <c r="D989" s="144"/>
      <c r="E989" s="8"/>
      <c r="F989" s="8"/>
      <c r="G989" s="8"/>
      <c r="H989" s="8"/>
      <c r="I989" s="8"/>
      <c r="J989" s="8"/>
      <c r="K989" s="136" t="str">
        <f>テーブル1[[#This Row],[cCa(mg/dL) '[自動計算']_グラフ表示用]]</f>
        <v/>
      </c>
      <c r="L989" s="8"/>
      <c r="M989" s="8"/>
      <c r="N989" s="59"/>
      <c r="O98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89" s="130" t="e">
        <f>IF(AND(テーブル1[[#This Row],[cCa(mg/dL) '[自動計算']_グラフ表示用]]&lt;&gt;"",テーブル1[[#This Row],[ラベル表示]]=TRUE),テーブル1[[#This Row],[cCa(mg/dL) '[自動計算']_グラフ表示用]],NA())</f>
        <v>#N/A</v>
      </c>
      <c r="Q989" s="130" t="e">
        <f>IF(AND(テーブル1[[#This Row],[P(mg/dL)]]&lt;&gt;"",テーブル1[[#This Row],[ラベル表示]]=TRUE),テーブル1[[#This Row],[P(mg/dL)]],NA())</f>
        <v>#N/A</v>
      </c>
      <c r="R989" s="130" t="e">
        <f>IF(AND(テーブル1[[#This Row],[設定項目]]&lt;&gt;"",テーブル1[[#This Row],[ラベル表示]]=TRUE),テーブル1[[#This Row],[設定項目]],NA())</f>
        <v>#N/A</v>
      </c>
      <c r="S989" s="58" t="e">
        <f>IF(テーブル1[[#This Row],[設定項目]]&gt;=設定!$D$13,テーブル1[[#This Row],[val_J]],NA())</f>
        <v>#N/A</v>
      </c>
      <c r="T989" s="11" t="e">
        <f>IF(テーブル1[[#This Row],[設定項目]]&gt;=設定!$D$13,テーブル1[[#This Row],[val_K]],NA())</f>
        <v>#N/A</v>
      </c>
      <c r="U989" s="11" t="e">
        <f>IF(AND(テーブル1[[#This Row],[設定項目]]&lt;設定!$D$13,テーブル1[[#This Row],[設定項目]]&gt;=設定!$D$12),テーブル1[[#This Row],[val_J]],NA())</f>
        <v>#N/A</v>
      </c>
      <c r="V989" s="11" t="e">
        <f>IF(AND(テーブル1[[#This Row],[設定項目]]&lt;設定!$D$13,テーブル1[[#This Row],[設定項目]]&gt;=設定!$D$12),テーブル1[[#This Row],[val_K]],NA())</f>
        <v>#N/A</v>
      </c>
      <c r="W989" s="11" t="e">
        <f>IF(AND(テーブル1[[#This Row],[設定項目]]&lt;設定!$D$12,テーブル1[[#This Row],[設定項目]]&gt;=設定!$D$11),テーブル1[[#This Row],[val_J]],NA())</f>
        <v>#N/A</v>
      </c>
      <c r="X989" s="11" t="e">
        <f>IF(AND(テーブル1[[#This Row],[設定項目]]&lt;設定!$D$12,テーブル1[[#This Row],[設定項目]]&gt;=設定!$D$11),テーブル1[[#This Row],[val_K]],NA())</f>
        <v>#N/A</v>
      </c>
      <c r="Y989" s="11" t="e">
        <f>IF(AND(テーブル1[[#This Row],[設定項目]]&lt;設定!$D$11,テーブル1[[#This Row],[設定項目]]&gt;=設定!$D$10),テーブル1[[#This Row],[val_J]],NA())</f>
        <v>#N/A</v>
      </c>
      <c r="Z989" s="11" t="e">
        <f>IF(AND(テーブル1[[#This Row],[設定項目]]&lt;設定!$D$11,テーブル1[[#This Row],[設定項目]]&gt;=設定!$D$10),テーブル1[[#This Row],[val_K]],NA())</f>
        <v>#N/A</v>
      </c>
      <c r="AA989" s="11" t="e">
        <f>IF(AND(テーブル1[[#This Row],[設定項目]]&lt;設定!$D$10,テーブル1[[#This Row],[設定項目]]&gt;=設定!$D$9),テーブル1[[#This Row],[val_J]],NA())</f>
        <v>#N/A</v>
      </c>
      <c r="AB989" s="11" t="e">
        <f>IF(AND(テーブル1[[#This Row],[設定項目]]&lt;設定!$D$10,テーブル1[[#This Row],[設定項目]]&gt;=設定!$D$9),テーブル1[[#This Row],[val_K]],NA())</f>
        <v>#N/A</v>
      </c>
      <c r="AC989" s="11" t="e">
        <f>IF(AND(テーブル1[[#This Row],[設定項目]]&lt;設定!$F$8,テーブル1[[#This Row],[設定項目]]&lt;&gt;""),テーブル1[[#This Row],[val_J]],NA())</f>
        <v>#N/A</v>
      </c>
      <c r="AD989" s="11" t="e">
        <f>IF(AND(テーブル1[[#This Row],[設定項目]]&lt;設定!$F$8,テーブル1[[#This Row],[設定項目]]&lt;&gt;""),テーブル1[[#This Row],[val_K]],NA())</f>
        <v>#N/A</v>
      </c>
      <c r="AE989" s="11">
        <f>IF(AND('グラフ(cCa-P)'!$I$11="ON",テーブル1[[#This Row],[ラベル表示]]=TRUE),テーブル1[[#This Row],[名前]],"")</f>
        <v>0</v>
      </c>
      <c r="AF989" s="11">
        <f>IF(AND('グラフ(PTH-cCa,P)'!$I$31="ON",テーブル1[[#This Row],[ラベル表示]]=TRUE),テーブル1[[#This Row],[名前]],"")</f>
        <v>0</v>
      </c>
      <c r="AG989" s="11">
        <f>IF(AND('グラフ(PTH-cCa,P)'!$Y$31="ON",テーブル1[[#This Row],[ラベル表示]]=TRUE),テーブル1[[#This Row],[名前]],"")</f>
        <v>0</v>
      </c>
      <c r="AH989" s="76">
        <f t="shared" si="31"/>
        <v>0</v>
      </c>
    </row>
    <row r="990" spans="2:34" ht="20.399999999999999" customHeight="1" x14ac:dyDescent="0.45">
      <c r="B990" s="129" t="b">
        <v>1</v>
      </c>
      <c r="C990" s="88">
        <f t="shared" si="30"/>
        <v>986</v>
      </c>
      <c r="D990" s="144"/>
      <c r="E990" s="8"/>
      <c r="F990" s="8"/>
      <c r="G990" s="8"/>
      <c r="H990" s="8"/>
      <c r="I990" s="8"/>
      <c r="J990" s="8"/>
      <c r="K990" s="136" t="str">
        <f>テーブル1[[#This Row],[cCa(mg/dL) '[自動計算']_グラフ表示用]]</f>
        <v/>
      </c>
      <c r="L990" s="8"/>
      <c r="M990" s="8"/>
      <c r="N990" s="59"/>
      <c r="O99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0" s="130" t="e">
        <f>IF(AND(テーブル1[[#This Row],[cCa(mg/dL) '[自動計算']_グラフ表示用]]&lt;&gt;"",テーブル1[[#This Row],[ラベル表示]]=TRUE),テーブル1[[#This Row],[cCa(mg/dL) '[自動計算']_グラフ表示用]],NA())</f>
        <v>#N/A</v>
      </c>
      <c r="Q990" s="130" t="e">
        <f>IF(AND(テーブル1[[#This Row],[P(mg/dL)]]&lt;&gt;"",テーブル1[[#This Row],[ラベル表示]]=TRUE),テーブル1[[#This Row],[P(mg/dL)]],NA())</f>
        <v>#N/A</v>
      </c>
      <c r="R990" s="130" t="e">
        <f>IF(AND(テーブル1[[#This Row],[設定項目]]&lt;&gt;"",テーブル1[[#This Row],[ラベル表示]]=TRUE),テーブル1[[#This Row],[設定項目]],NA())</f>
        <v>#N/A</v>
      </c>
      <c r="S990" s="58" t="e">
        <f>IF(テーブル1[[#This Row],[設定項目]]&gt;=設定!$D$13,テーブル1[[#This Row],[val_J]],NA())</f>
        <v>#N/A</v>
      </c>
      <c r="T990" s="11" t="e">
        <f>IF(テーブル1[[#This Row],[設定項目]]&gt;=設定!$D$13,テーブル1[[#This Row],[val_K]],NA())</f>
        <v>#N/A</v>
      </c>
      <c r="U990" s="11" t="e">
        <f>IF(AND(テーブル1[[#This Row],[設定項目]]&lt;設定!$D$13,テーブル1[[#This Row],[設定項目]]&gt;=設定!$D$12),テーブル1[[#This Row],[val_J]],NA())</f>
        <v>#N/A</v>
      </c>
      <c r="V990" s="11" t="e">
        <f>IF(AND(テーブル1[[#This Row],[設定項目]]&lt;設定!$D$13,テーブル1[[#This Row],[設定項目]]&gt;=設定!$D$12),テーブル1[[#This Row],[val_K]],NA())</f>
        <v>#N/A</v>
      </c>
      <c r="W990" s="11" t="e">
        <f>IF(AND(テーブル1[[#This Row],[設定項目]]&lt;設定!$D$12,テーブル1[[#This Row],[設定項目]]&gt;=設定!$D$11),テーブル1[[#This Row],[val_J]],NA())</f>
        <v>#N/A</v>
      </c>
      <c r="X990" s="11" t="e">
        <f>IF(AND(テーブル1[[#This Row],[設定項目]]&lt;設定!$D$12,テーブル1[[#This Row],[設定項目]]&gt;=設定!$D$11),テーブル1[[#This Row],[val_K]],NA())</f>
        <v>#N/A</v>
      </c>
      <c r="Y990" s="11" t="e">
        <f>IF(AND(テーブル1[[#This Row],[設定項目]]&lt;設定!$D$11,テーブル1[[#This Row],[設定項目]]&gt;=設定!$D$10),テーブル1[[#This Row],[val_J]],NA())</f>
        <v>#N/A</v>
      </c>
      <c r="Z990" s="11" t="e">
        <f>IF(AND(テーブル1[[#This Row],[設定項目]]&lt;設定!$D$11,テーブル1[[#This Row],[設定項目]]&gt;=設定!$D$10),テーブル1[[#This Row],[val_K]],NA())</f>
        <v>#N/A</v>
      </c>
      <c r="AA990" s="11" t="e">
        <f>IF(AND(テーブル1[[#This Row],[設定項目]]&lt;設定!$D$10,テーブル1[[#This Row],[設定項目]]&gt;=設定!$D$9),テーブル1[[#This Row],[val_J]],NA())</f>
        <v>#N/A</v>
      </c>
      <c r="AB990" s="11" t="e">
        <f>IF(AND(テーブル1[[#This Row],[設定項目]]&lt;設定!$D$10,テーブル1[[#This Row],[設定項目]]&gt;=設定!$D$9),テーブル1[[#This Row],[val_K]],NA())</f>
        <v>#N/A</v>
      </c>
      <c r="AC990" s="11" t="e">
        <f>IF(AND(テーブル1[[#This Row],[設定項目]]&lt;設定!$F$8,テーブル1[[#This Row],[設定項目]]&lt;&gt;""),テーブル1[[#This Row],[val_J]],NA())</f>
        <v>#N/A</v>
      </c>
      <c r="AD990" s="11" t="e">
        <f>IF(AND(テーブル1[[#This Row],[設定項目]]&lt;設定!$F$8,テーブル1[[#This Row],[設定項目]]&lt;&gt;""),テーブル1[[#This Row],[val_K]],NA())</f>
        <v>#N/A</v>
      </c>
      <c r="AE990" s="11">
        <f>IF(AND('グラフ(cCa-P)'!$I$11="ON",テーブル1[[#This Row],[ラベル表示]]=TRUE),テーブル1[[#This Row],[名前]],"")</f>
        <v>0</v>
      </c>
      <c r="AF990" s="11">
        <f>IF(AND('グラフ(PTH-cCa,P)'!$I$31="ON",テーブル1[[#This Row],[ラベル表示]]=TRUE),テーブル1[[#This Row],[名前]],"")</f>
        <v>0</v>
      </c>
      <c r="AG990" s="11">
        <f>IF(AND('グラフ(PTH-cCa,P)'!$Y$31="ON",テーブル1[[#This Row],[ラベル表示]]=TRUE),テーブル1[[#This Row],[名前]],"")</f>
        <v>0</v>
      </c>
      <c r="AH990" s="76">
        <f t="shared" si="31"/>
        <v>0</v>
      </c>
    </row>
    <row r="991" spans="2:34" ht="20.399999999999999" customHeight="1" x14ac:dyDescent="0.45">
      <c r="B991" s="129" t="b">
        <v>1</v>
      </c>
      <c r="C991" s="88">
        <f t="shared" si="30"/>
        <v>987</v>
      </c>
      <c r="D991" s="144"/>
      <c r="E991" s="8"/>
      <c r="F991" s="8"/>
      <c r="G991" s="8"/>
      <c r="H991" s="8"/>
      <c r="I991" s="8"/>
      <c r="J991" s="8"/>
      <c r="K991" s="136" t="str">
        <f>テーブル1[[#This Row],[cCa(mg/dL) '[自動計算']_グラフ表示用]]</f>
        <v/>
      </c>
      <c r="L991" s="8"/>
      <c r="M991" s="8"/>
      <c r="N991" s="59"/>
      <c r="O99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1" s="130" t="e">
        <f>IF(AND(テーブル1[[#This Row],[cCa(mg/dL) '[自動計算']_グラフ表示用]]&lt;&gt;"",テーブル1[[#This Row],[ラベル表示]]=TRUE),テーブル1[[#This Row],[cCa(mg/dL) '[自動計算']_グラフ表示用]],NA())</f>
        <v>#N/A</v>
      </c>
      <c r="Q991" s="130" t="e">
        <f>IF(AND(テーブル1[[#This Row],[P(mg/dL)]]&lt;&gt;"",テーブル1[[#This Row],[ラベル表示]]=TRUE),テーブル1[[#This Row],[P(mg/dL)]],NA())</f>
        <v>#N/A</v>
      </c>
      <c r="R991" s="130" t="e">
        <f>IF(AND(テーブル1[[#This Row],[設定項目]]&lt;&gt;"",テーブル1[[#This Row],[ラベル表示]]=TRUE),テーブル1[[#This Row],[設定項目]],NA())</f>
        <v>#N/A</v>
      </c>
      <c r="S991" s="58" t="e">
        <f>IF(テーブル1[[#This Row],[設定項目]]&gt;=設定!$D$13,テーブル1[[#This Row],[val_J]],NA())</f>
        <v>#N/A</v>
      </c>
      <c r="T991" s="11" t="e">
        <f>IF(テーブル1[[#This Row],[設定項目]]&gt;=設定!$D$13,テーブル1[[#This Row],[val_K]],NA())</f>
        <v>#N/A</v>
      </c>
      <c r="U991" s="11" t="e">
        <f>IF(AND(テーブル1[[#This Row],[設定項目]]&lt;設定!$D$13,テーブル1[[#This Row],[設定項目]]&gt;=設定!$D$12),テーブル1[[#This Row],[val_J]],NA())</f>
        <v>#N/A</v>
      </c>
      <c r="V991" s="11" t="e">
        <f>IF(AND(テーブル1[[#This Row],[設定項目]]&lt;設定!$D$13,テーブル1[[#This Row],[設定項目]]&gt;=設定!$D$12),テーブル1[[#This Row],[val_K]],NA())</f>
        <v>#N/A</v>
      </c>
      <c r="W991" s="11" t="e">
        <f>IF(AND(テーブル1[[#This Row],[設定項目]]&lt;設定!$D$12,テーブル1[[#This Row],[設定項目]]&gt;=設定!$D$11),テーブル1[[#This Row],[val_J]],NA())</f>
        <v>#N/A</v>
      </c>
      <c r="X991" s="11" t="e">
        <f>IF(AND(テーブル1[[#This Row],[設定項目]]&lt;設定!$D$12,テーブル1[[#This Row],[設定項目]]&gt;=設定!$D$11),テーブル1[[#This Row],[val_K]],NA())</f>
        <v>#N/A</v>
      </c>
      <c r="Y991" s="11" t="e">
        <f>IF(AND(テーブル1[[#This Row],[設定項目]]&lt;設定!$D$11,テーブル1[[#This Row],[設定項目]]&gt;=設定!$D$10),テーブル1[[#This Row],[val_J]],NA())</f>
        <v>#N/A</v>
      </c>
      <c r="Z991" s="11" t="e">
        <f>IF(AND(テーブル1[[#This Row],[設定項目]]&lt;設定!$D$11,テーブル1[[#This Row],[設定項目]]&gt;=設定!$D$10),テーブル1[[#This Row],[val_K]],NA())</f>
        <v>#N/A</v>
      </c>
      <c r="AA991" s="11" t="e">
        <f>IF(AND(テーブル1[[#This Row],[設定項目]]&lt;設定!$D$10,テーブル1[[#This Row],[設定項目]]&gt;=設定!$D$9),テーブル1[[#This Row],[val_J]],NA())</f>
        <v>#N/A</v>
      </c>
      <c r="AB991" s="11" t="e">
        <f>IF(AND(テーブル1[[#This Row],[設定項目]]&lt;設定!$D$10,テーブル1[[#This Row],[設定項目]]&gt;=設定!$D$9),テーブル1[[#This Row],[val_K]],NA())</f>
        <v>#N/A</v>
      </c>
      <c r="AC991" s="11" t="e">
        <f>IF(AND(テーブル1[[#This Row],[設定項目]]&lt;設定!$F$8,テーブル1[[#This Row],[設定項目]]&lt;&gt;""),テーブル1[[#This Row],[val_J]],NA())</f>
        <v>#N/A</v>
      </c>
      <c r="AD991" s="11" t="e">
        <f>IF(AND(テーブル1[[#This Row],[設定項目]]&lt;設定!$F$8,テーブル1[[#This Row],[設定項目]]&lt;&gt;""),テーブル1[[#This Row],[val_K]],NA())</f>
        <v>#N/A</v>
      </c>
      <c r="AE991" s="11">
        <f>IF(AND('グラフ(cCa-P)'!$I$11="ON",テーブル1[[#This Row],[ラベル表示]]=TRUE),テーブル1[[#This Row],[名前]],"")</f>
        <v>0</v>
      </c>
      <c r="AF991" s="11">
        <f>IF(AND('グラフ(PTH-cCa,P)'!$I$31="ON",テーブル1[[#This Row],[ラベル表示]]=TRUE),テーブル1[[#This Row],[名前]],"")</f>
        <v>0</v>
      </c>
      <c r="AG991" s="11">
        <f>IF(AND('グラフ(PTH-cCa,P)'!$Y$31="ON",テーブル1[[#This Row],[ラベル表示]]=TRUE),テーブル1[[#This Row],[名前]],"")</f>
        <v>0</v>
      </c>
      <c r="AH991" s="76">
        <f t="shared" si="31"/>
        <v>0</v>
      </c>
    </row>
    <row r="992" spans="2:34" ht="20.399999999999999" customHeight="1" x14ac:dyDescent="0.45">
      <c r="B992" s="129" t="b">
        <v>1</v>
      </c>
      <c r="C992" s="88">
        <f t="shared" si="30"/>
        <v>988</v>
      </c>
      <c r="D992" s="144"/>
      <c r="E992" s="8"/>
      <c r="F992" s="8"/>
      <c r="G992" s="8"/>
      <c r="H992" s="8"/>
      <c r="I992" s="8"/>
      <c r="J992" s="8"/>
      <c r="K992" s="136" t="str">
        <f>テーブル1[[#This Row],[cCa(mg/dL) '[自動計算']_グラフ表示用]]</f>
        <v/>
      </c>
      <c r="L992" s="8"/>
      <c r="M992" s="8"/>
      <c r="N992" s="59"/>
      <c r="O99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2" s="130" t="e">
        <f>IF(AND(テーブル1[[#This Row],[cCa(mg/dL) '[自動計算']_グラフ表示用]]&lt;&gt;"",テーブル1[[#This Row],[ラベル表示]]=TRUE),テーブル1[[#This Row],[cCa(mg/dL) '[自動計算']_グラフ表示用]],NA())</f>
        <v>#N/A</v>
      </c>
      <c r="Q992" s="130" t="e">
        <f>IF(AND(テーブル1[[#This Row],[P(mg/dL)]]&lt;&gt;"",テーブル1[[#This Row],[ラベル表示]]=TRUE),テーブル1[[#This Row],[P(mg/dL)]],NA())</f>
        <v>#N/A</v>
      </c>
      <c r="R992" s="130" t="e">
        <f>IF(AND(テーブル1[[#This Row],[設定項目]]&lt;&gt;"",テーブル1[[#This Row],[ラベル表示]]=TRUE),テーブル1[[#This Row],[設定項目]],NA())</f>
        <v>#N/A</v>
      </c>
      <c r="S992" s="58" t="e">
        <f>IF(テーブル1[[#This Row],[設定項目]]&gt;=設定!$D$13,テーブル1[[#This Row],[val_J]],NA())</f>
        <v>#N/A</v>
      </c>
      <c r="T992" s="11" t="e">
        <f>IF(テーブル1[[#This Row],[設定項目]]&gt;=設定!$D$13,テーブル1[[#This Row],[val_K]],NA())</f>
        <v>#N/A</v>
      </c>
      <c r="U992" s="11" t="e">
        <f>IF(AND(テーブル1[[#This Row],[設定項目]]&lt;設定!$D$13,テーブル1[[#This Row],[設定項目]]&gt;=設定!$D$12),テーブル1[[#This Row],[val_J]],NA())</f>
        <v>#N/A</v>
      </c>
      <c r="V992" s="11" t="e">
        <f>IF(AND(テーブル1[[#This Row],[設定項目]]&lt;設定!$D$13,テーブル1[[#This Row],[設定項目]]&gt;=設定!$D$12),テーブル1[[#This Row],[val_K]],NA())</f>
        <v>#N/A</v>
      </c>
      <c r="W992" s="11" t="e">
        <f>IF(AND(テーブル1[[#This Row],[設定項目]]&lt;設定!$D$12,テーブル1[[#This Row],[設定項目]]&gt;=設定!$D$11),テーブル1[[#This Row],[val_J]],NA())</f>
        <v>#N/A</v>
      </c>
      <c r="X992" s="11" t="e">
        <f>IF(AND(テーブル1[[#This Row],[設定項目]]&lt;設定!$D$12,テーブル1[[#This Row],[設定項目]]&gt;=設定!$D$11),テーブル1[[#This Row],[val_K]],NA())</f>
        <v>#N/A</v>
      </c>
      <c r="Y992" s="11" t="e">
        <f>IF(AND(テーブル1[[#This Row],[設定項目]]&lt;設定!$D$11,テーブル1[[#This Row],[設定項目]]&gt;=設定!$D$10),テーブル1[[#This Row],[val_J]],NA())</f>
        <v>#N/A</v>
      </c>
      <c r="Z992" s="11" t="e">
        <f>IF(AND(テーブル1[[#This Row],[設定項目]]&lt;設定!$D$11,テーブル1[[#This Row],[設定項目]]&gt;=設定!$D$10),テーブル1[[#This Row],[val_K]],NA())</f>
        <v>#N/A</v>
      </c>
      <c r="AA992" s="11" t="e">
        <f>IF(AND(テーブル1[[#This Row],[設定項目]]&lt;設定!$D$10,テーブル1[[#This Row],[設定項目]]&gt;=設定!$D$9),テーブル1[[#This Row],[val_J]],NA())</f>
        <v>#N/A</v>
      </c>
      <c r="AB992" s="11" t="e">
        <f>IF(AND(テーブル1[[#This Row],[設定項目]]&lt;設定!$D$10,テーブル1[[#This Row],[設定項目]]&gt;=設定!$D$9),テーブル1[[#This Row],[val_K]],NA())</f>
        <v>#N/A</v>
      </c>
      <c r="AC992" s="11" t="e">
        <f>IF(AND(テーブル1[[#This Row],[設定項目]]&lt;設定!$F$8,テーブル1[[#This Row],[設定項目]]&lt;&gt;""),テーブル1[[#This Row],[val_J]],NA())</f>
        <v>#N/A</v>
      </c>
      <c r="AD992" s="11" t="e">
        <f>IF(AND(テーブル1[[#This Row],[設定項目]]&lt;設定!$F$8,テーブル1[[#This Row],[設定項目]]&lt;&gt;""),テーブル1[[#This Row],[val_K]],NA())</f>
        <v>#N/A</v>
      </c>
      <c r="AE992" s="11">
        <f>IF(AND('グラフ(cCa-P)'!$I$11="ON",テーブル1[[#This Row],[ラベル表示]]=TRUE),テーブル1[[#This Row],[名前]],"")</f>
        <v>0</v>
      </c>
      <c r="AF992" s="11">
        <f>IF(AND('グラフ(PTH-cCa,P)'!$I$31="ON",テーブル1[[#This Row],[ラベル表示]]=TRUE),テーブル1[[#This Row],[名前]],"")</f>
        <v>0</v>
      </c>
      <c r="AG992" s="11">
        <f>IF(AND('グラフ(PTH-cCa,P)'!$Y$31="ON",テーブル1[[#This Row],[ラベル表示]]=TRUE),テーブル1[[#This Row],[名前]],"")</f>
        <v>0</v>
      </c>
      <c r="AH992" s="76">
        <f t="shared" si="31"/>
        <v>0</v>
      </c>
    </row>
    <row r="993" spans="2:34" ht="20.399999999999999" customHeight="1" x14ac:dyDescent="0.45">
      <c r="B993" s="129" t="b">
        <v>1</v>
      </c>
      <c r="C993" s="88">
        <f t="shared" si="30"/>
        <v>989</v>
      </c>
      <c r="D993" s="144"/>
      <c r="E993" s="8"/>
      <c r="F993" s="8"/>
      <c r="G993" s="8"/>
      <c r="H993" s="8"/>
      <c r="I993" s="8"/>
      <c r="J993" s="8"/>
      <c r="K993" s="136" t="str">
        <f>テーブル1[[#This Row],[cCa(mg/dL) '[自動計算']_グラフ表示用]]</f>
        <v/>
      </c>
      <c r="L993" s="8"/>
      <c r="M993" s="8"/>
      <c r="N993" s="59"/>
      <c r="O99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3" s="130" t="e">
        <f>IF(AND(テーブル1[[#This Row],[cCa(mg/dL) '[自動計算']_グラフ表示用]]&lt;&gt;"",テーブル1[[#This Row],[ラベル表示]]=TRUE),テーブル1[[#This Row],[cCa(mg/dL) '[自動計算']_グラフ表示用]],NA())</f>
        <v>#N/A</v>
      </c>
      <c r="Q993" s="130" t="e">
        <f>IF(AND(テーブル1[[#This Row],[P(mg/dL)]]&lt;&gt;"",テーブル1[[#This Row],[ラベル表示]]=TRUE),テーブル1[[#This Row],[P(mg/dL)]],NA())</f>
        <v>#N/A</v>
      </c>
      <c r="R993" s="130" t="e">
        <f>IF(AND(テーブル1[[#This Row],[設定項目]]&lt;&gt;"",テーブル1[[#This Row],[ラベル表示]]=TRUE),テーブル1[[#This Row],[設定項目]],NA())</f>
        <v>#N/A</v>
      </c>
      <c r="S993" s="58" t="e">
        <f>IF(テーブル1[[#This Row],[設定項目]]&gt;=設定!$D$13,テーブル1[[#This Row],[val_J]],NA())</f>
        <v>#N/A</v>
      </c>
      <c r="T993" s="11" t="e">
        <f>IF(テーブル1[[#This Row],[設定項目]]&gt;=設定!$D$13,テーブル1[[#This Row],[val_K]],NA())</f>
        <v>#N/A</v>
      </c>
      <c r="U993" s="11" t="e">
        <f>IF(AND(テーブル1[[#This Row],[設定項目]]&lt;設定!$D$13,テーブル1[[#This Row],[設定項目]]&gt;=設定!$D$12),テーブル1[[#This Row],[val_J]],NA())</f>
        <v>#N/A</v>
      </c>
      <c r="V993" s="11" t="e">
        <f>IF(AND(テーブル1[[#This Row],[設定項目]]&lt;設定!$D$13,テーブル1[[#This Row],[設定項目]]&gt;=設定!$D$12),テーブル1[[#This Row],[val_K]],NA())</f>
        <v>#N/A</v>
      </c>
      <c r="W993" s="11" t="e">
        <f>IF(AND(テーブル1[[#This Row],[設定項目]]&lt;設定!$D$12,テーブル1[[#This Row],[設定項目]]&gt;=設定!$D$11),テーブル1[[#This Row],[val_J]],NA())</f>
        <v>#N/A</v>
      </c>
      <c r="X993" s="11" t="e">
        <f>IF(AND(テーブル1[[#This Row],[設定項目]]&lt;設定!$D$12,テーブル1[[#This Row],[設定項目]]&gt;=設定!$D$11),テーブル1[[#This Row],[val_K]],NA())</f>
        <v>#N/A</v>
      </c>
      <c r="Y993" s="11" t="e">
        <f>IF(AND(テーブル1[[#This Row],[設定項目]]&lt;設定!$D$11,テーブル1[[#This Row],[設定項目]]&gt;=設定!$D$10),テーブル1[[#This Row],[val_J]],NA())</f>
        <v>#N/A</v>
      </c>
      <c r="Z993" s="11" t="e">
        <f>IF(AND(テーブル1[[#This Row],[設定項目]]&lt;設定!$D$11,テーブル1[[#This Row],[設定項目]]&gt;=設定!$D$10),テーブル1[[#This Row],[val_K]],NA())</f>
        <v>#N/A</v>
      </c>
      <c r="AA993" s="11" t="e">
        <f>IF(AND(テーブル1[[#This Row],[設定項目]]&lt;設定!$D$10,テーブル1[[#This Row],[設定項目]]&gt;=設定!$D$9),テーブル1[[#This Row],[val_J]],NA())</f>
        <v>#N/A</v>
      </c>
      <c r="AB993" s="11" t="e">
        <f>IF(AND(テーブル1[[#This Row],[設定項目]]&lt;設定!$D$10,テーブル1[[#This Row],[設定項目]]&gt;=設定!$D$9),テーブル1[[#This Row],[val_K]],NA())</f>
        <v>#N/A</v>
      </c>
      <c r="AC993" s="11" t="e">
        <f>IF(AND(テーブル1[[#This Row],[設定項目]]&lt;設定!$F$8,テーブル1[[#This Row],[設定項目]]&lt;&gt;""),テーブル1[[#This Row],[val_J]],NA())</f>
        <v>#N/A</v>
      </c>
      <c r="AD993" s="11" t="e">
        <f>IF(AND(テーブル1[[#This Row],[設定項目]]&lt;設定!$F$8,テーブル1[[#This Row],[設定項目]]&lt;&gt;""),テーブル1[[#This Row],[val_K]],NA())</f>
        <v>#N/A</v>
      </c>
      <c r="AE993" s="11">
        <f>IF(AND('グラフ(cCa-P)'!$I$11="ON",テーブル1[[#This Row],[ラベル表示]]=TRUE),テーブル1[[#This Row],[名前]],"")</f>
        <v>0</v>
      </c>
      <c r="AF993" s="11">
        <f>IF(AND('グラフ(PTH-cCa,P)'!$I$31="ON",テーブル1[[#This Row],[ラベル表示]]=TRUE),テーブル1[[#This Row],[名前]],"")</f>
        <v>0</v>
      </c>
      <c r="AG993" s="11">
        <f>IF(AND('グラフ(PTH-cCa,P)'!$Y$31="ON",テーブル1[[#This Row],[ラベル表示]]=TRUE),テーブル1[[#This Row],[名前]],"")</f>
        <v>0</v>
      </c>
      <c r="AH993" s="76">
        <f t="shared" si="31"/>
        <v>0</v>
      </c>
    </row>
    <row r="994" spans="2:34" ht="20.399999999999999" customHeight="1" x14ac:dyDescent="0.45">
      <c r="B994" s="129" t="b">
        <v>1</v>
      </c>
      <c r="C994" s="88">
        <f t="shared" si="30"/>
        <v>990</v>
      </c>
      <c r="D994" s="144"/>
      <c r="E994" s="8"/>
      <c r="F994" s="8"/>
      <c r="G994" s="8"/>
      <c r="H994" s="8"/>
      <c r="I994" s="8"/>
      <c r="J994" s="8"/>
      <c r="K994" s="136" t="str">
        <f>テーブル1[[#This Row],[cCa(mg/dL) '[自動計算']_グラフ表示用]]</f>
        <v/>
      </c>
      <c r="L994" s="8"/>
      <c r="M994" s="8"/>
      <c r="N994" s="59"/>
      <c r="O99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4" s="130" t="e">
        <f>IF(AND(テーブル1[[#This Row],[cCa(mg/dL) '[自動計算']_グラフ表示用]]&lt;&gt;"",テーブル1[[#This Row],[ラベル表示]]=TRUE),テーブル1[[#This Row],[cCa(mg/dL) '[自動計算']_グラフ表示用]],NA())</f>
        <v>#N/A</v>
      </c>
      <c r="Q994" s="130" t="e">
        <f>IF(AND(テーブル1[[#This Row],[P(mg/dL)]]&lt;&gt;"",テーブル1[[#This Row],[ラベル表示]]=TRUE),テーブル1[[#This Row],[P(mg/dL)]],NA())</f>
        <v>#N/A</v>
      </c>
      <c r="R994" s="130" t="e">
        <f>IF(AND(テーブル1[[#This Row],[設定項目]]&lt;&gt;"",テーブル1[[#This Row],[ラベル表示]]=TRUE),テーブル1[[#This Row],[設定項目]],NA())</f>
        <v>#N/A</v>
      </c>
      <c r="S994" s="58" t="e">
        <f>IF(テーブル1[[#This Row],[設定項目]]&gt;=設定!$D$13,テーブル1[[#This Row],[val_J]],NA())</f>
        <v>#N/A</v>
      </c>
      <c r="T994" s="11" t="e">
        <f>IF(テーブル1[[#This Row],[設定項目]]&gt;=設定!$D$13,テーブル1[[#This Row],[val_K]],NA())</f>
        <v>#N/A</v>
      </c>
      <c r="U994" s="11" t="e">
        <f>IF(AND(テーブル1[[#This Row],[設定項目]]&lt;設定!$D$13,テーブル1[[#This Row],[設定項目]]&gt;=設定!$D$12),テーブル1[[#This Row],[val_J]],NA())</f>
        <v>#N/A</v>
      </c>
      <c r="V994" s="11" t="e">
        <f>IF(AND(テーブル1[[#This Row],[設定項目]]&lt;設定!$D$13,テーブル1[[#This Row],[設定項目]]&gt;=設定!$D$12),テーブル1[[#This Row],[val_K]],NA())</f>
        <v>#N/A</v>
      </c>
      <c r="W994" s="11" t="e">
        <f>IF(AND(テーブル1[[#This Row],[設定項目]]&lt;設定!$D$12,テーブル1[[#This Row],[設定項目]]&gt;=設定!$D$11),テーブル1[[#This Row],[val_J]],NA())</f>
        <v>#N/A</v>
      </c>
      <c r="X994" s="11" t="e">
        <f>IF(AND(テーブル1[[#This Row],[設定項目]]&lt;設定!$D$12,テーブル1[[#This Row],[設定項目]]&gt;=設定!$D$11),テーブル1[[#This Row],[val_K]],NA())</f>
        <v>#N/A</v>
      </c>
      <c r="Y994" s="11" t="e">
        <f>IF(AND(テーブル1[[#This Row],[設定項目]]&lt;設定!$D$11,テーブル1[[#This Row],[設定項目]]&gt;=設定!$D$10),テーブル1[[#This Row],[val_J]],NA())</f>
        <v>#N/A</v>
      </c>
      <c r="Z994" s="11" t="e">
        <f>IF(AND(テーブル1[[#This Row],[設定項目]]&lt;設定!$D$11,テーブル1[[#This Row],[設定項目]]&gt;=設定!$D$10),テーブル1[[#This Row],[val_K]],NA())</f>
        <v>#N/A</v>
      </c>
      <c r="AA994" s="11" t="e">
        <f>IF(AND(テーブル1[[#This Row],[設定項目]]&lt;設定!$D$10,テーブル1[[#This Row],[設定項目]]&gt;=設定!$D$9),テーブル1[[#This Row],[val_J]],NA())</f>
        <v>#N/A</v>
      </c>
      <c r="AB994" s="11" t="e">
        <f>IF(AND(テーブル1[[#This Row],[設定項目]]&lt;設定!$D$10,テーブル1[[#This Row],[設定項目]]&gt;=設定!$D$9),テーブル1[[#This Row],[val_K]],NA())</f>
        <v>#N/A</v>
      </c>
      <c r="AC994" s="11" t="e">
        <f>IF(AND(テーブル1[[#This Row],[設定項目]]&lt;設定!$F$8,テーブル1[[#This Row],[設定項目]]&lt;&gt;""),テーブル1[[#This Row],[val_J]],NA())</f>
        <v>#N/A</v>
      </c>
      <c r="AD994" s="11" t="e">
        <f>IF(AND(テーブル1[[#This Row],[設定項目]]&lt;設定!$F$8,テーブル1[[#This Row],[設定項目]]&lt;&gt;""),テーブル1[[#This Row],[val_K]],NA())</f>
        <v>#N/A</v>
      </c>
      <c r="AE994" s="11">
        <f>IF(AND('グラフ(cCa-P)'!$I$11="ON",テーブル1[[#This Row],[ラベル表示]]=TRUE),テーブル1[[#This Row],[名前]],"")</f>
        <v>0</v>
      </c>
      <c r="AF994" s="11">
        <f>IF(AND('グラフ(PTH-cCa,P)'!$I$31="ON",テーブル1[[#This Row],[ラベル表示]]=TRUE),テーブル1[[#This Row],[名前]],"")</f>
        <v>0</v>
      </c>
      <c r="AG994" s="11">
        <f>IF(AND('グラフ(PTH-cCa,P)'!$Y$31="ON",テーブル1[[#This Row],[ラベル表示]]=TRUE),テーブル1[[#This Row],[名前]],"")</f>
        <v>0</v>
      </c>
      <c r="AH994" s="76">
        <f t="shared" si="31"/>
        <v>0</v>
      </c>
    </row>
    <row r="995" spans="2:34" ht="20.399999999999999" customHeight="1" x14ac:dyDescent="0.45">
      <c r="B995" s="129" t="b">
        <v>1</v>
      </c>
      <c r="C995" s="88">
        <f t="shared" si="30"/>
        <v>991</v>
      </c>
      <c r="D995" s="144"/>
      <c r="E995" s="8"/>
      <c r="F995" s="8"/>
      <c r="G995" s="8"/>
      <c r="H995" s="8"/>
      <c r="I995" s="8"/>
      <c r="J995" s="8"/>
      <c r="K995" s="136" t="str">
        <f>テーブル1[[#This Row],[cCa(mg/dL) '[自動計算']_グラフ表示用]]</f>
        <v/>
      </c>
      <c r="L995" s="8"/>
      <c r="M995" s="8"/>
      <c r="N995" s="59"/>
      <c r="O995"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5" s="130" t="e">
        <f>IF(AND(テーブル1[[#This Row],[cCa(mg/dL) '[自動計算']_グラフ表示用]]&lt;&gt;"",テーブル1[[#This Row],[ラベル表示]]=TRUE),テーブル1[[#This Row],[cCa(mg/dL) '[自動計算']_グラフ表示用]],NA())</f>
        <v>#N/A</v>
      </c>
      <c r="Q995" s="130" t="e">
        <f>IF(AND(テーブル1[[#This Row],[P(mg/dL)]]&lt;&gt;"",テーブル1[[#This Row],[ラベル表示]]=TRUE),テーブル1[[#This Row],[P(mg/dL)]],NA())</f>
        <v>#N/A</v>
      </c>
      <c r="R995" s="130" t="e">
        <f>IF(AND(テーブル1[[#This Row],[設定項目]]&lt;&gt;"",テーブル1[[#This Row],[ラベル表示]]=TRUE),テーブル1[[#This Row],[設定項目]],NA())</f>
        <v>#N/A</v>
      </c>
      <c r="S995" s="58" t="e">
        <f>IF(テーブル1[[#This Row],[設定項目]]&gt;=設定!$D$13,テーブル1[[#This Row],[val_J]],NA())</f>
        <v>#N/A</v>
      </c>
      <c r="T995" s="11" t="e">
        <f>IF(テーブル1[[#This Row],[設定項目]]&gt;=設定!$D$13,テーブル1[[#This Row],[val_K]],NA())</f>
        <v>#N/A</v>
      </c>
      <c r="U995" s="11" t="e">
        <f>IF(AND(テーブル1[[#This Row],[設定項目]]&lt;設定!$D$13,テーブル1[[#This Row],[設定項目]]&gt;=設定!$D$12),テーブル1[[#This Row],[val_J]],NA())</f>
        <v>#N/A</v>
      </c>
      <c r="V995" s="11" t="e">
        <f>IF(AND(テーブル1[[#This Row],[設定項目]]&lt;設定!$D$13,テーブル1[[#This Row],[設定項目]]&gt;=設定!$D$12),テーブル1[[#This Row],[val_K]],NA())</f>
        <v>#N/A</v>
      </c>
      <c r="W995" s="11" t="e">
        <f>IF(AND(テーブル1[[#This Row],[設定項目]]&lt;設定!$D$12,テーブル1[[#This Row],[設定項目]]&gt;=設定!$D$11),テーブル1[[#This Row],[val_J]],NA())</f>
        <v>#N/A</v>
      </c>
      <c r="X995" s="11" t="e">
        <f>IF(AND(テーブル1[[#This Row],[設定項目]]&lt;設定!$D$12,テーブル1[[#This Row],[設定項目]]&gt;=設定!$D$11),テーブル1[[#This Row],[val_K]],NA())</f>
        <v>#N/A</v>
      </c>
      <c r="Y995" s="11" t="e">
        <f>IF(AND(テーブル1[[#This Row],[設定項目]]&lt;設定!$D$11,テーブル1[[#This Row],[設定項目]]&gt;=設定!$D$10),テーブル1[[#This Row],[val_J]],NA())</f>
        <v>#N/A</v>
      </c>
      <c r="Z995" s="11" t="e">
        <f>IF(AND(テーブル1[[#This Row],[設定項目]]&lt;設定!$D$11,テーブル1[[#This Row],[設定項目]]&gt;=設定!$D$10),テーブル1[[#This Row],[val_K]],NA())</f>
        <v>#N/A</v>
      </c>
      <c r="AA995" s="11" t="e">
        <f>IF(AND(テーブル1[[#This Row],[設定項目]]&lt;設定!$D$10,テーブル1[[#This Row],[設定項目]]&gt;=設定!$D$9),テーブル1[[#This Row],[val_J]],NA())</f>
        <v>#N/A</v>
      </c>
      <c r="AB995" s="11" t="e">
        <f>IF(AND(テーブル1[[#This Row],[設定項目]]&lt;設定!$D$10,テーブル1[[#This Row],[設定項目]]&gt;=設定!$D$9),テーブル1[[#This Row],[val_K]],NA())</f>
        <v>#N/A</v>
      </c>
      <c r="AC995" s="11" t="e">
        <f>IF(AND(テーブル1[[#This Row],[設定項目]]&lt;設定!$F$8,テーブル1[[#This Row],[設定項目]]&lt;&gt;""),テーブル1[[#This Row],[val_J]],NA())</f>
        <v>#N/A</v>
      </c>
      <c r="AD995" s="11" t="e">
        <f>IF(AND(テーブル1[[#This Row],[設定項目]]&lt;設定!$F$8,テーブル1[[#This Row],[設定項目]]&lt;&gt;""),テーブル1[[#This Row],[val_K]],NA())</f>
        <v>#N/A</v>
      </c>
      <c r="AE995" s="11">
        <f>IF(AND('グラフ(cCa-P)'!$I$11="ON",テーブル1[[#This Row],[ラベル表示]]=TRUE),テーブル1[[#This Row],[名前]],"")</f>
        <v>0</v>
      </c>
      <c r="AF995" s="11">
        <f>IF(AND('グラフ(PTH-cCa,P)'!$I$31="ON",テーブル1[[#This Row],[ラベル表示]]=TRUE),テーブル1[[#This Row],[名前]],"")</f>
        <v>0</v>
      </c>
      <c r="AG995" s="11">
        <f>IF(AND('グラフ(PTH-cCa,P)'!$Y$31="ON",テーブル1[[#This Row],[ラベル表示]]=TRUE),テーブル1[[#This Row],[名前]],"")</f>
        <v>0</v>
      </c>
      <c r="AH995" s="76">
        <f t="shared" si="31"/>
        <v>0</v>
      </c>
    </row>
    <row r="996" spans="2:34" ht="20.399999999999999" customHeight="1" x14ac:dyDescent="0.45">
      <c r="B996" s="129" t="b">
        <v>1</v>
      </c>
      <c r="C996" s="88">
        <f t="shared" si="30"/>
        <v>992</v>
      </c>
      <c r="D996" s="144"/>
      <c r="E996" s="8"/>
      <c r="F996" s="8"/>
      <c r="G996" s="8"/>
      <c r="H996" s="8"/>
      <c r="I996" s="8"/>
      <c r="J996" s="8"/>
      <c r="K996" s="136" t="str">
        <f>テーブル1[[#This Row],[cCa(mg/dL) '[自動計算']_グラフ表示用]]</f>
        <v/>
      </c>
      <c r="L996" s="8"/>
      <c r="M996" s="8"/>
      <c r="N996" s="59"/>
      <c r="O996"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6" s="130" t="e">
        <f>IF(AND(テーブル1[[#This Row],[cCa(mg/dL) '[自動計算']_グラフ表示用]]&lt;&gt;"",テーブル1[[#This Row],[ラベル表示]]=TRUE),テーブル1[[#This Row],[cCa(mg/dL) '[自動計算']_グラフ表示用]],NA())</f>
        <v>#N/A</v>
      </c>
      <c r="Q996" s="130" t="e">
        <f>IF(AND(テーブル1[[#This Row],[P(mg/dL)]]&lt;&gt;"",テーブル1[[#This Row],[ラベル表示]]=TRUE),テーブル1[[#This Row],[P(mg/dL)]],NA())</f>
        <v>#N/A</v>
      </c>
      <c r="R996" s="130" t="e">
        <f>IF(AND(テーブル1[[#This Row],[設定項目]]&lt;&gt;"",テーブル1[[#This Row],[ラベル表示]]=TRUE),テーブル1[[#This Row],[設定項目]],NA())</f>
        <v>#N/A</v>
      </c>
      <c r="S996" s="58" t="e">
        <f>IF(テーブル1[[#This Row],[設定項目]]&gt;=設定!$D$13,テーブル1[[#This Row],[val_J]],NA())</f>
        <v>#N/A</v>
      </c>
      <c r="T996" s="11" t="e">
        <f>IF(テーブル1[[#This Row],[設定項目]]&gt;=設定!$D$13,テーブル1[[#This Row],[val_K]],NA())</f>
        <v>#N/A</v>
      </c>
      <c r="U996" s="11" t="e">
        <f>IF(AND(テーブル1[[#This Row],[設定項目]]&lt;設定!$D$13,テーブル1[[#This Row],[設定項目]]&gt;=設定!$D$12),テーブル1[[#This Row],[val_J]],NA())</f>
        <v>#N/A</v>
      </c>
      <c r="V996" s="11" t="e">
        <f>IF(AND(テーブル1[[#This Row],[設定項目]]&lt;設定!$D$13,テーブル1[[#This Row],[設定項目]]&gt;=設定!$D$12),テーブル1[[#This Row],[val_K]],NA())</f>
        <v>#N/A</v>
      </c>
      <c r="W996" s="11" t="e">
        <f>IF(AND(テーブル1[[#This Row],[設定項目]]&lt;設定!$D$12,テーブル1[[#This Row],[設定項目]]&gt;=設定!$D$11),テーブル1[[#This Row],[val_J]],NA())</f>
        <v>#N/A</v>
      </c>
      <c r="X996" s="11" t="e">
        <f>IF(AND(テーブル1[[#This Row],[設定項目]]&lt;設定!$D$12,テーブル1[[#This Row],[設定項目]]&gt;=設定!$D$11),テーブル1[[#This Row],[val_K]],NA())</f>
        <v>#N/A</v>
      </c>
      <c r="Y996" s="11" t="e">
        <f>IF(AND(テーブル1[[#This Row],[設定項目]]&lt;設定!$D$11,テーブル1[[#This Row],[設定項目]]&gt;=設定!$D$10),テーブル1[[#This Row],[val_J]],NA())</f>
        <v>#N/A</v>
      </c>
      <c r="Z996" s="11" t="e">
        <f>IF(AND(テーブル1[[#This Row],[設定項目]]&lt;設定!$D$11,テーブル1[[#This Row],[設定項目]]&gt;=設定!$D$10),テーブル1[[#This Row],[val_K]],NA())</f>
        <v>#N/A</v>
      </c>
      <c r="AA996" s="11" t="e">
        <f>IF(AND(テーブル1[[#This Row],[設定項目]]&lt;設定!$D$10,テーブル1[[#This Row],[設定項目]]&gt;=設定!$D$9),テーブル1[[#This Row],[val_J]],NA())</f>
        <v>#N/A</v>
      </c>
      <c r="AB996" s="11" t="e">
        <f>IF(AND(テーブル1[[#This Row],[設定項目]]&lt;設定!$D$10,テーブル1[[#This Row],[設定項目]]&gt;=設定!$D$9),テーブル1[[#This Row],[val_K]],NA())</f>
        <v>#N/A</v>
      </c>
      <c r="AC996" s="11" t="e">
        <f>IF(AND(テーブル1[[#This Row],[設定項目]]&lt;設定!$F$8,テーブル1[[#This Row],[設定項目]]&lt;&gt;""),テーブル1[[#This Row],[val_J]],NA())</f>
        <v>#N/A</v>
      </c>
      <c r="AD996" s="11" t="e">
        <f>IF(AND(テーブル1[[#This Row],[設定項目]]&lt;設定!$F$8,テーブル1[[#This Row],[設定項目]]&lt;&gt;""),テーブル1[[#This Row],[val_K]],NA())</f>
        <v>#N/A</v>
      </c>
      <c r="AE996" s="11">
        <f>IF(AND('グラフ(cCa-P)'!$I$11="ON",テーブル1[[#This Row],[ラベル表示]]=TRUE),テーブル1[[#This Row],[名前]],"")</f>
        <v>0</v>
      </c>
      <c r="AF996" s="11">
        <f>IF(AND('グラフ(PTH-cCa,P)'!$I$31="ON",テーブル1[[#This Row],[ラベル表示]]=TRUE),テーブル1[[#This Row],[名前]],"")</f>
        <v>0</v>
      </c>
      <c r="AG996" s="11">
        <f>IF(AND('グラフ(PTH-cCa,P)'!$Y$31="ON",テーブル1[[#This Row],[ラベル表示]]=TRUE),テーブル1[[#This Row],[名前]],"")</f>
        <v>0</v>
      </c>
      <c r="AH996" s="76">
        <f t="shared" si="31"/>
        <v>0</v>
      </c>
    </row>
    <row r="997" spans="2:34" ht="20.399999999999999" customHeight="1" x14ac:dyDescent="0.45">
      <c r="B997" s="129" t="b">
        <v>1</v>
      </c>
      <c r="C997" s="88">
        <f t="shared" si="30"/>
        <v>993</v>
      </c>
      <c r="D997" s="144"/>
      <c r="E997" s="8"/>
      <c r="F997" s="8"/>
      <c r="G997" s="8"/>
      <c r="H997" s="8"/>
      <c r="I997" s="8"/>
      <c r="J997" s="8"/>
      <c r="K997" s="136" t="str">
        <f>テーブル1[[#This Row],[cCa(mg/dL) '[自動計算']_グラフ表示用]]</f>
        <v/>
      </c>
      <c r="L997" s="8"/>
      <c r="M997" s="8"/>
      <c r="N997" s="59"/>
      <c r="O997"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7" s="130" t="e">
        <f>IF(AND(テーブル1[[#This Row],[cCa(mg/dL) '[自動計算']_グラフ表示用]]&lt;&gt;"",テーブル1[[#This Row],[ラベル表示]]=TRUE),テーブル1[[#This Row],[cCa(mg/dL) '[自動計算']_グラフ表示用]],NA())</f>
        <v>#N/A</v>
      </c>
      <c r="Q997" s="130" t="e">
        <f>IF(AND(テーブル1[[#This Row],[P(mg/dL)]]&lt;&gt;"",テーブル1[[#This Row],[ラベル表示]]=TRUE),テーブル1[[#This Row],[P(mg/dL)]],NA())</f>
        <v>#N/A</v>
      </c>
      <c r="R997" s="130" t="e">
        <f>IF(AND(テーブル1[[#This Row],[設定項目]]&lt;&gt;"",テーブル1[[#This Row],[ラベル表示]]=TRUE),テーブル1[[#This Row],[設定項目]],NA())</f>
        <v>#N/A</v>
      </c>
      <c r="S997" s="58" t="e">
        <f>IF(テーブル1[[#This Row],[設定項目]]&gt;=設定!$D$13,テーブル1[[#This Row],[val_J]],NA())</f>
        <v>#N/A</v>
      </c>
      <c r="T997" s="11" t="e">
        <f>IF(テーブル1[[#This Row],[設定項目]]&gt;=設定!$D$13,テーブル1[[#This Row],[val_K]],NA())</f>
        <v>#N/A</v>
      </c>
      <c r="U997" s="11" t="e">
        <f>IF(AND(テーブル1[[#This Row],[設定項目]]&lt;設定!$D$13,テーブル1[[#This Row],[設定項目]]&gt;=設定!$D$12),テーブル1[[#This Row],[val_J]],NA())</f>
        <v>#N/A</v>
      </c>
      <c r="V997" s="11" t="e">
        <f>IF(AND(テーブル1[[#This Row],[設定項目]]&lt;設定!$D$13,テーブル1[[#This Row],[設定項目]]&gt;=設定!$D$12),テーブル1[[#This Row],[val_K]],NA())</f>
        <v>#N/A</v>
      </c>
      <c r="W997" s="11" t="e">
        <f>IF(AND(テーブル1[[#This Row],[設定項目]]&lt;設定!$D$12,テーブル1[[#This Row],[設定項目]]&gt;=設定!$D$11),テーブル1[[#This Row],[val_J]],NA())</f>
        <v>#N/A</v>
      </c>
      <c r="X997" s="11" t="e">
        <f>IF(AND(テーブル1[[#This Row],[設定項目]]&lt;設定!$D$12,テーブル1[[#This Row],[設定項目]]&gt;=設定!$D$11),テーブル1[[#This Row],[val_K]],NA())</f>
        <v>#N/A</v>
      </c>
      <c r="Y997" s="11" t="e">
        <f>IF(AND(テーブル1[[#This Row],[設定項目]]&lt;設定!$D$11,テーブル1[[#This Row],[設定項目]]&gt;=設定!$D$10),テーブル1[[#This Row],[val_J]],NA())</f>
        <v>#N/A</v>
      </c>
      <c r="Z997" s="11" t="e">
        <f>IF(AND(テーブル1[[#This Row],[設定項目]]&lt;設定!$D$11,テーブル1[[#This Row],[設定項目]]&gt;=設定!$D$10),テーブル1[[#This Row],[val_K]],NA())</f>
        <v>#N/A</v>
      </c>
      <c r="AA997" s="11" t="e">
        <f>IF(AND(テーブル1[[#This Row],[設定項目]]&lt;設定!$D$10,テーブル1[[#This Row],[設定項目]]&gt;=設定!$D$9),テーブル1[[#This Row],[val_J]],NA())</f>
        <v>#N/A</v>
      </c>
      <c r="AB997" s="11" t="e">
        <f>IF(AND(テーブル1[[#This Row],[設定項目]]&lt;設定!$D$10,テーブル1[[#This Row],[設定項目]]&gt;=設定!$D$9),テーブル1[[#This Row],[val_K]],NA())</f>
        <v>#N/A</v>
      </c>
      <c r="AC997" s="11" t="e">
        <f>IF(AND(テーブル1[[#This Row],[設定項目]]&lt;設定!$F$8,テーブル1[[#This Row],[設定項目]]&lt;&gt;""),テーブル1[[#This Row],[val_J]],NA())</f>
        <v>#N/A</v>
      </c>
      <c r="AD997" s="11" t="e">
        <f>IF(AND(テーブル1[[#This Row],[設定項目]]&lt;設定!$F$8,テーブル1[[#This Row],[設定項目]]&lt;&gt;""),テーブル1[[#This Row],[val_K]],NA())</f>
        <v>#N/A</v>
      </c>
      <c r="AE997" s="11">
        <f>IF(AND('グラフ(cCa-P)'!$I$11="ON",テーブル1[[#This Row],[ラベル表示]]=TRUE),テーブル1[[#This Row],[名前]],"")</f>
        <v>0</v>
      </c>
      <c r="AF997" s="11">
        <f>IF(AND('グラフ(PTH-cCa,P)'!$I$31="ON",テーブル1[[#This Row],[ラベル表示]]=TRUE),テーブル1[[#This Row],[名前]],"")</f>
        <v>0</v>
      </c>
      <c r="AG997" s="11">
        <f>IF(AND('グラフ(PTH-cCa,P)'!$Y$31="ON",テーブル1[[#This Row],[ラベル表示]]=TRUE),テーブル1[[#This Row],[名前]],"")</f>
        <v>0</v>
      </c>
      <c r="AH997" s="76">
        <f t="shared" si="31"/>
        <v>0</v>
      </c>
    </row>
    <row r="998" spans="2:34" ht="20.399999999999999" customHeight="1" x14ac:dyDescent="0.45">
      <c r="B998" s="129" t="b">
        <v>1</v>
      </c>
      <c r="C998" s="88">
        <f t="shared" si="30"/>
        <v>994</v>
      </c>
      <c r="D998" s="144"/>
      <c r="E998" s="8"/>
      <c r="F998" s="8"/>
      <c r="G998" s="8"/>
      <c r="H998" s="8"/>
      <c r="I998" s="8"/>
      <c r="J998" s="8"/>
      <c r="K998" s="136" t="str">
        <f>テーブル1[[#This Row],[cCa(mg/dL) '[自動計算']_グラフ表示用]]</f>
        <v/>
      </c>
      <c r="L998" s="8"/>
      <c r="M998" s="8"/>
      <c r="N998" s="59"/>
      <c r="O998"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8" s="130" t="e">
        <f>IF(AND(テーブル1[[#This Row],[cCa(mg/dL) '[自動計算']_グラフ表示用]]&lt;&gt;"",テーブル1[[#This Row],[ラベル表示]]=TRUE),テーブル1[[#This Row],[cCa(mg/dL) '[自動計算']_グラフ表示用]],NA())</f>
        <v>#N/A</v>
      </c>
      <c r="Q998" s="130" t="e">
        <f>IF(AND(テーブル1[[#This Row],[P(mg/dL)]]&lt;&gt;"",テーブル1[[#This Row],[ラベル表示]]=TRUE),テーブル1[[#This Row],[P(mg/dL)]],NA())</f>
        <v>#N/A</v>
      </c>
      <c r="R998" s="130" t="e">
        <f>IF(AND(テーブル1[[#This Row],[設定項目]]&lt;&gt;"",テーブル1[[#This Row],[ラベル表示]]=TRUE),テーブル1[[#This Row],[設定項目]],NA())</f>
        <v>#N/A</v>
      </c>
      <c r="S998" s="58" t="e">
        <f>IF(テーブル1[[#This Row],[設定項目]]&gt;=設定!$D$13,テーブル1[[#This Row],[val_J]],NA())</f>
        <v>#N/A</v>
      </c>
      <c r="T998" s="11" t="e">
        <f>IF(テーブル1[[#This Row],[設定項目]]&gt;=設定!$D$13,テーブル1[[#This Row],[val_K]],NA())</f>
        <v>#N/A</v>
      </c>
      <c r="U998" s="11" t="e">
        <f>IF(AND(テーブル1[[#This Row],[設定項目]]&lt;設定!$D$13,テーブル1[[#This Row],[設定項目]]&gt;=設定!$D$12),テーブル1[[#This Row],[val_J]],NA())</f>
        <v>#N/A</v>
      </c>
      <c r="V998" s="11" t="e">
        <f>IF(AND(テーブル1[[#This Row],[設定項目]]&lt;設定!$D$13,テーブル1[[#This Row],[設定項目]]&gt;=設定!$D$12),テーブル1[[#This Row],[val_K]],NA())</f>
        <v>#N/A</v>
      </c>
      <c r="W998" s="11" t="e">
        <f>IF(AND(テーブル1[[#This Row],[設定項目]]&lt;設定!$D$12,テーブル1[[#This Row],[設定項目]]&gt;=設定!$D$11),テーブル1[[#This Row],[val_J]],NA())</f>
        <v>#N/A</v>
      </c>
      <c r="X998" s="11" t="e">
        <f>IF(AND(テーブル1[[#This Row],[設定項目]]&lt;設定!$D$12,テーブル1[[#This Row],[設定項目]]&gt;=設定!$D$11),テーブル1[[#This Row],[val_K]],NA())</f>
        <v>#N/A</v>
      </c>
      <c r="Y998" s="11" t="e">
        <f>IF(AND(テーブル1[[#This Row],[設定項目]]&lt;設定!$D$11,テーブル1[[#This Row],[設定項目]]&gt;=設定!$D$10),テーブル1[[#This Row],[val_J]],NA())</f>
        <v>#N/A</v>
      </c>
      <c r="Z998" s="11" t="e">
        <f>IF(AND(テーブル1[[#This Row],[設定項目]]&lt;設定!$D$11,テーブル1[[#This Row],[設定項目]]&gt;=設定!$D$10),テーブル1[[#This Row],[val_K]],NA())</f>
        <v>#N/A</v>
      </c>
      <c r="AA998" s="11" t="e">
        <f>IF(AND(テーブル1[[#This Row],[設定項目]]&lt;設定!$D$10,テーブル1[[#This Row],[設定項目]]&gt;=設定!$D$9),テーブル1[[#This Row],[val_J]],NA())</f>
        <v>#N/A</v>
      </c>
      <c r="AB998" s="11" t="e">
        <f>IF(AND(テーブル1[[#This Row],[設定項目]]&lt;設定!$D$10,テーブル1[[#This Row],[設定項目]]&gt;=設定!$D$9),テーブル1[[#This Row],[val_K]],NA())</f>
        <v>#N/A</v>
      </c>
      <c r="AC998" s="11" t="e">
        <f>IF(AND(テーブル1[[#This Row],[設定項目]]&lt;設定!$F$8,テーブル1[[#This Row],[設定項目]]&lt;&gt;""),テーブル1[[#This Row],[val_J]],NA())</f>
        <v>#N/A</v>
      </c>
      <c r="AD998" s="11" t="e">
        <f>IF(AND(テーブル1[[#This Row],[設定項目]]&lt;設定!$F$8,テーブル1[[#This Row],[設定項目]]&lt;&gt;""),テーブル1[[#This Row],[val_K]],NA())</f>
        <v>#N/A</v>
      </c>
      <c r="AE998" s="11">
        <f>IF(AND('グラフ(cCa-P)'!$I$11="ON",テーブル1[[#This Row],[ラベル表示]]=TRUE),テーブル1[[#This Row],[名前]],"")</f>
        <v>0</v>
      </c>
      <c r="AF998" s="11">
        <f>IF(AND('グラフ(PTH-cCa,P)'!$I$31="ON",テーブル1[[#This Row],[ラベル表示]]=TRUE),テーブル1[[#This Row],[名前]],"")</f>
        <v>0</v>
      </c>
      <c r="AG998" s="11">
        <f>IF(AND('グラフ(PTH-cCa,P)'!$Y$31="ON",テーブル1[[#This Row],[ラベル表示]]=TRUE),テーブル1[[#This Row],[名前]],"")</f>
        <v>0</v>
      </c>
      <c r="AH998" s="76">
        <f t="shared" si="31"/>
        <v>0</v>
      </c>
    </row>
    <row r="999" spans="2:34" ht="20.399999999999999" customHeight="1" x14ac:dyDescent="0.45">
      <c r="B999" s="129" t="b">
        <v>1</v>
      </c>
      <c r="C999" s="88">
        <f t="shared" si="30"/>
        <v>995</v>
      </c>
      <c r="D999" s="144"/>
      <c r="E999" s="8"/>
      <c r="F999" s="8"/>
      <c r="G999" s="8"/>
      <c r="H999" s="8"/>
      <c r="I999" s="8"/>
      <c r="J999" s="8"/>
      <c r="K999" s="136" t="str">
        <f>テーブル1[[#This Row],[cCa(mg/dL) '[自動計算']_グラフ表示用]]</f>
        <v/>
      </c>
      <c r="L999" s="8"/>
      <c r="M999" s="8"/>
      <c r="N999" s="59"/>
      <c r="O999"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999" s="130" t="e">
        <f>IF(AND(テーブル1[[#This Row],[cCa(mg/dL) '[自動計算']_グラフ表示用]]&lt;&gt;"",テーブル1[[#This Row],[ラベル表示]]=TRUE),テーブル1[[#This Row],[cCa(mg/dL) '[自動計算']_グラフ表示用]],NA())</f>
        <v>#N/A</v>
      </c>
      <c r="Q999" s="130" t="e">
        <f>IF(AND(テーブル1[[#This Row],[P(mg/dL)]]&lt;&gt;"",テーブル1[[#This Row],[ラベル表示]]=TRUE),テーブル1[[#This Row],[P(mg/dL)]],NA())</f>
        <v>#N/A</v>
      </c>
      <c r="R999" s="130" t="e">
        <f>IF(AND(テーブル1[[#This Row],[設定項目]]&lt;&gt;"",テーブル1[[#This Row],[ラベル表示]]=TRUE),テーブル1[[#This Row],[設定項目]],NA())</f>
        <v>#N/A</v>
      </c>
      <c r="S999" s="58" t="e">
        <f>IF(テーブル1[[#This Row],[設定項目]]&gt;=設定!$D$13,テーブル1[[#This Row],[val_J]],NA())</f>
        <v>#N/A</v>
      </c>
      <c r="T999" s="11" t="e">
        <f>IF(テーブル1[[#This Row],[設定項目]]&gt;=設定!$D$13,テーブル1[[#This Row],[val_K]],NA())</f>
        <v>#N/A</v>
      </c>
      <c r="U999" s="11" t="e">
        <f>IF(AND(テーブル1[[#This Row],[設定項目]]&lt;設定!$D$13,テーブル1[[#This Row],[設定項目]]&gt;=設定!$D$12),テーブル1[[#This Row],[val_J]],NA())</f>
        <v>#N/A</v>
      </c>
      <c r="V999" s="11" t="e">
        <f>IF(AND(テーブル1[[#This Row],[設定項目]]&lt;設定!$D$13,テーブル1[[#This Row],[設定項目]]&gt;=設定!$D$12),テーブル1[[#This Row],[val_K]],NA())</f>
        <v>#N/A</v>
      </c>
      <c r="W999" s="11" t="e">
        <f>IF(AND(テーブル1[[#This Row],[設定項目]]&lt;設定!$D$12,テーブル1[[#This Row],[設定項目]]&gt;=設定!$D$11),テーブル1[[#This Row],[val_J]],NA())</f>
        <v>#N/A</v>
      </c>
      <c r="X999" s="11" t="e">
        <f>IF(AND(テーブル1[[#This Row],[設定項目]]&lt;設定!$D$12,テーブル1[[#This Row],[設定項目]]&gt;=設定!$D$11),テーブル1[[#This Row],[val_K]],NA())</f>
        <v>#N/A</v>
      </c>
      <c r="Y999" s="11" t="e">
        <f>IF(AND(テーブル1[[#This Row],[設定項目]]&lt;設定!$D$11,テーブル1[[#This Row],[設定項目]]&gt;=設定!$D$10),テーブル1[[#This Row],[val_J]],NA())</f>
        <v>#N/A</v>
      </c>
      <c r="Z999" s="11" t="e">
        <f>IF(AND(テーブル1[[#This Row],[設定項目]]&lt;設定!$D$11,テーブル1[[#This Row],[設定項目]]&gt;=設定!$D$10),テーブル1[[#This Row],[val_K]],NA())</f>
        <v>#N/A</v>
      </c>
      <c r="AA999" s="11" t="e">
        <f>IF(AND(テーブル1[[#This Row],[設定項目]]&lt;設定!$D$10,テーブル1[[#This Row],[設定項目]]&gt;=設定!$D$9),テーブル1[[#This Row],[val_J]],NA())</f>
        <v>#N/A</v>
      </c>
      <c r="AB999" s="11" t="e">
        <f>IF(AND(テーブル1[[#This Row],[設定項目]]&lt;設定!$D$10,テーブル1[[#This Row],[設定項目]]&gt;=設定!$D$9),テーブル1[[#This Row],[val_K]],NA())</f>
        <v>#N/A</v>
      </c>
      <c r="AC999" s="11" t="e">
        <f>IF(AND(テーブル1[[#This Row],[設定項目]]&lt;設定!$F$8,テーブル1[[#This Row],[設定項目]]&lt;&gt;""),テーブル1[[#This Row],[val_J]],NA())</f>
        <v>#N/A</v>
      </c>
      <c r="AD999" s="11" t="e">
        <f>IF(AND(テーブル1[[#This Row],[設定項目]]&lt;設定!$F$8,テーブル1[[#This Row],[設定項目]]&lt;&gt;""),テーブル1[[#This Row],[val_K]],NA())</f>
        <v>#N/A</v>
      </c>
      <c r="AE999" s="11">
        <f>IF(AND('グラフ(cCa-P)'!$I$11="ON",テーブル1[[#This Row],[ラベル表示]]=TRUE),テーブル1[[#This Row],[名前]],"")</f>
        <v>0</v>
      </c>
      <c r="AF999" s="11">
        <f>IF(AND('グラフ(PTH-cCa,P)'!$I$31="ON",テーブル1[[#This Row],[ラベル表示]]=TRUE),テーブル1[[#This Row],[名前]],"")</f>
        <v>0</v>
      </c>
      <c r="AG999" s="11">
        <f>IF(AND('グラフ(PTH-cCa,P)'!$Y$31="ON",テーブル1[[#This Row],[ラベル表示]]=TRUE),テーブル1[[#This Row],[名前]],"")</f>
        <v>0</v>
      </c>
      <c r="AH999" s="76">
        <f t="shared" si="31"/>
        <v>0</v>
      </c>
    </row>
    <row r="1000" spans="2:34" ht="20.399999999999999" customHeight="1" x14ac:dyDescent="0.45">
      <c r="B1000" s="129" t="b">
        <v>1</v>
      </c>
      <c r="C1000" s="88">
        <f t="shared" si="30"/>
        <v>996</v>
      </c>
      <c r="D1000" s="144"/>
      <c r="E1000" s="8"/>
      <c r="F1000" s="8"/>
      <c r="G1000" s="8"/>
      <c r="H1000" s="8"/>
      <c r="I1000" s="8"/>
      <c r="J1000" s="8"/>
      <c r="K1000" s="136" t="str">
        <f>テーブル1[[#This Row],[cCa(mg/dL) '[自動計算']_グラフ表示用]]</f>
        <v/>
      </c>
      <c r="L1000" s="8"/>
      <c r="M1000" s="8"/>
      <c r="N1000" s="59"/>
      <c r="O1000"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00" s="130" t="e">
        <f>IF(AND(テーブル1[[#This Row],[cCa(mg/dL) '[自動計算']_グラフ表示用]]&lt;&gt;"",テーブル1[[#This Row],[ラベル表示]]=TRUE),テーブル1[[#This Row],[cCa(mg/dL) '[自動計算']_グラフ表示用]],NA())</f>
        <v>#N/A</v>
      </c>
      <c r="Q1000" s="130" t="e">
        <f>IF(AND(テーブル1[[#This Row],[P(mg/dL)]]&lt;&gt;"",テーブル1[[#This Row],[ラベル表示]]=TRUE),テーブル1[[#This Row],[P(mg/dL)]],NA())</f>
        <v>#N/A</v>
      </c>
      <c r="R1000" s="130" t="e">
        <f>IF(AND(テーブル1[[#This Row],[設定項目]]&lt;&gt;"",テーブル1[[#This Row],[ラベル表示]]=TRUE),テーブル1[[#This Row],[設定項目]],NA())</f>
        <v>#N/A</v>
      </c>
      <c r="S1000" s="58" t="e">
        <f>IF(テーブル1[[#This Row],[設定項目]]&gt;=設定!$D$13,テーブル1[[#This Row],[val_J]],NA())</f>
        <v>#N/A</v>
      </c>
      <c r="T1000" s="11" t="e">
        <f>IF(テーブル1[[#This Row],[設定項目]]&gt;=設定!$D$13,テーブル1[[#This Row],[val_K]],NA())</f>
        <v>#N/A</v>
      </c>
      <c r="U1000" s="11" t="e">
        <f>IF(AND(テーブル1[[#This Row],[設定項目]]&lt;設定!$D$13,テーブル1[[#This Row],[設定項目]]&gt;=設定!$D$12),テーブル1[[#This Row],[val_J]],NA())</f>
        <v>#N/A</v>
      </c>
      <c r="V1000" s="11" t="e">
        <f>IF(AND(テーブル1[[#This Row],[設定項目]]&lt;設定!$D$13,テーブル1[[#This Row],[設定項目]]&gt;=設定!$D$12),テーブル1[[#This Row],[val_K]],NA())</f>
        <v>#N/A</v>
      </c>
      <c r="W1000" s="11" t="e">
        <f>IF(AND(テーブル1[[#This Row],[設定項目]]&lt;設定!$D$12,テーブル1[[#This Row],[設定項目]]&gt;=設定!$D$11),テーブル1[[#This Row],[val_J]],NA())</f>
        <v>#N/A</v>
      </c>
      <c r="X1000" s="11" t="e">
        <f>IF(AND(テーブル1[[#This Row],[設定項目]]&lt;設定!$D$12,テーブル1[[#This Row],[設定項目]]&gt;=設定!$D$11),テーブル1[[#This Row],[val_K]],NA())</f>
        <v>#N/A</v>
      </c>
      <c r="Y1000" s="11" t="e">
        <f>IF(AND(テーブル1[[#This Row],[設定項目]]&lt;設定!$D$11,テーブル1[[#This Row],[設定項目]]&gt;=設定!$D$10),テーブル1[[#This Row],[val_J]],NA())</f>
        <v>#N/A</v>
      </c>
      <c r="Z1000" s="11" t="e">
        <f>IF(AND(テーブル1[[#This Row],[設定項目]]&lt;設定!$D$11,テーブル1[[#This Row],[設定項目]]&gt;=設定!$D$10),テーブル1[[#This Row],[val_K]],NA())</f>
        <v>#N/A</v>
      </c>
      <c r="AA1000" s="11" t="e">
        <f>IF(AND(テーブル1[[#This Row],[設定項目]]&lt;設定!$D$10,テーブル1[[#This Row],[設定項目]]&gt;=設定!$D$9),テーブル1[[#This Row],[val_J]],NA())</f>
        <v>#N/A</v>
      </c>
      <c r="AB1000" s="11" t="e">
        <f>IF(AND(テーブル1[[#This Row],[設定項目]]&lt;設定!$D$10,テーブル1[[#This Row],[設定項目]]&gt;=設定!$D$9),テーブル1[[#This Row],[val_K]],NA())</f>
        <v>#N/A</v>
      </c>
      <c r="AC1000" s="11" t="e">
        <f>IF(AND(テーブル1[[#This Row],[設定項目]]&lt;設定!$F$8,テーブル1[[#This Row],[設定項目]]&lt;&gt;""),テーブル1[[#This Row],[val_J]],NA())</f>
        <v>#N/A</v>
      </c>
      <c r="AD1000" s="11" t="e">
        <f>IF(AND(テーブル1[[#This Row],[設定項目]]&lt;設定!$F$8,テーブル1[[#This Row],[設定項目]]&lt;&gt;""),テーブル1[[#This Row],[val_K]],NA())</f>
        <v>#N/A</v>
      </c>
      <c r="AE1000" s="11">
        <f>IF(AND('グラフ(cCa-P)'!$I$11="ON",テーブル1[[#This Row],[ラベル表示]]=TRUE),テーブル1[[#This Row],[名前]],"")</f>
        <v>0</v>
      </c>
      <c r="AF1000" s="11">
        <f>IF(AND('グラフ(PTH-cCa,P)'!$I$31="ON",テーブル1[[#This Row],[ラベル表示]]=TRUE),テーブル1[[#This Row],[名前]],"")</f>
        <v>0</v>
      </c>
      <c r="AG1000" s="11">
        <f>IF(AND('グラフ(PTH-cCa,P)'!$Y$31="ON",テーブル1[[#This Row],[ラベル表示]]=TRUE),テーブル1[[#This Row],[名前]],"")</f>
        <v>0</v>
      </c>
      <c r="AH1000" s="76">
        <f t="shared" si="31"/>
        <v>0</v>
      </c>
    </row>
    <row r="1001" spans="2:34" ht="20.399999999999999" customHeight="1" x14ac:dyDescent="0.45">
      <c r="B1001" s="129" t="b">
        <v>1</v>
      </c>
      <c r="C1001" s="88">
        <f t="shared" si="30"/>
        <v>997</v>
      </c>
      <c r="D1001" s="144"/>
      <c r="E1001" s="8"/>
      <c r="F1001" s="8"/>
      <c r="G1001" s="8"/>
      <c r="H1001" s="8"/>
      <c r="I1001" s="8"/>
      <c r="J1001" s="8"/>
      <c r="K1001" s="136" t="str">
        <f>テーブル1[[#This Row],[cCa(mg/dL) '[自動計算']_グラフ表示用]]</f>
        <v/>
      </c>
      <c r="L1001" s="8"/>
      <c r="M1001" s="8"/>
      <c r="N1001" s="59"/>
      <c r="O1001"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01" s="130" t="e">
        <f>IF(AND(テーブル1[[#This Row],[cCa(mg/dL) '[自動計算']_グラフ表示用]]&lt;&gt;"",テーブル1[[#This Row],[ラベル表示]]=TRUE),テーブル1[[#This Row],[cCa(mg/dL) '[自動計算']_グラフ表示用]],NA())</f>
        <v>#N/A</v>
      </c>
      <c r="Q1001" s="130" t="e">
        <f>IF(AND(テーブル1[[#This Row],[P(mg/dL)]]&lt;&gt;"",テーブル1[[#This Row],[ラベル表示]]=TRUE),テーブル1[[#This Row],[P(mg/dL)]],NA())</f>
        <v>#N/A</v>
      </c>
      <c r="R1001" s="130" t="e">
        <f>IF(AND(テーブル1[[#This Row],[設定項目]]&lt;&gt;"",テーブル1[[#This Row],[ラベル表示]]=TRUE),テーブル1[[#This Row],[設定項目]],NA())</f>
        <v>#N/A</v>
      </c>
      <c r="S1001" s="58" t="e">
        <f>IF(テーブル1[[#This Row],[設定項目]]&gt;=設定!$D$13,テーブル1[[#This Row],[val_J]],NA())</f>
        <v>#N/A</v>
      </c>
      <c r="T1001" s="11" t="e">
        <f>IF(テーブル1[[#This Row],[設定項目]]&gt;=設定!$D$13,テーブル1[[#This Row],[val_K]],NA())</f>
        <v>#N/A</v>
      </c>
      <c r="U1001" s="11" t="e">
        <f>IF(AND(テーブル1[[#This Row],[設定項目]]&lt;設定!$D$13,テーブル1[[#This Row],[設定項目]]&gt;=設定!$D$12),テーブル1[[#This Row],[val_J]],NA())</f>
        <v>#N/A</v>
      </c>
      <c r="V1001" s="11" t="e">
        <f>IF(AND(テーブル1[[#This Row],[設定項目]]&lt;設定!$D$13,テーブル1[[#This Row],[設定項目]]&gt;=設定!$D$12),テーブル1[[#This Row],[val_K]],NA())</f>
        <v>#N/A</v>
      </c>
      <c r="W1001" s="11" t="e">
        <f>IF(AND(テーブル1[[#This Row],[設定項目]]&lt;設定!$D$12,テーブル1[[#This Row],[設定項目]]&gt;=設定!$D$11),テーブル1[[#This Row],[val_J]],NA())</f>
        <v>#N/A</v>
      </c>
      <c r="X1001" s="11" t="e">
        <f>IF(AND(テーブル1[[#This Row],[設定項目]]&lt;設定!$D$12,テーブル1[[#This Row],[設定項目]]&gt;=設定!$D$11),テーブル1[[#This Row],[val_K]],NA())</f>
        <v>#N/A</v>
      </c>
      <c r="Y1001" s="11" t="e">
        <f>IF(AND(テーブル1[[#This Row],[設定項目]]&lt;設定!$D$11,テーブル1[[#This Row],[設定項目]]&gt;=設定!$D$10),テーブル1[[#This Row],[val_J]],NA())</f>
        <v>#N/A</v>
      </c>
      <c r="Z1001" s="11" t="e">
        <f>IF(AND(テーブル1[[#This Row],[設定項目]]&lt;設定!$D$11,テーブル1[[#This Row],[設定項目]]&gt;=設定!$D$10),テーブル1[[#This Row],[val_K]],NA())</f>
        <v>#N/A</v>
      </c>
      <c r="AA1001" s="11" t="e">
        <f>IF(AND(テーブル1[[#This Row],[設定項目]]&lt;設定!$D$10,テーブル1[[#This Row],[設定項目]]&gt;=設定!$D$9),テーブル1[[#This Row],[val_J]],NA())</f>
        <v>#N/A</v>
      </c>
      <c r="AB1001" s="11" t="e">
        <f>IF(AND(テーブル1[[#This Row],[設定項目]]&lt;設定!$D$10,テーブル1[[#This Row],[設定項目]]&gt;=設定!$D$9),テーブル1[[#This Row],[val_K]],NA())</f>
        <v>#N/A</v>
      </c>
      <c r="AC1001" s="11" t="e">
        <f>IF(AND(テーブル1[[#This Row],[設定項目]]&lt;設定!$F$8,テーブル1[[#This Row],[設定項目]]&lt;&gt;""),テーブル1[[#This Row],[val_J]],NA())</f>
        <v>#N/A</v>
      </c>
      <c r="AD1001" s="11" t="e">
        <f>IF(AND(テーブル1[[#This Row],[設定項目]]&lt;設定!$F$8,テーブル1[[#This Row],[設定項目]]&lt;&gt;""),テーブル1[[#This Row],[val_K]],NA())</f>
        <v>#N/A</v>
      </c>
      <c r="AE1001" s="11">
        <f>IF(AND('グラフ(cCa-P)'!$I$11="ON",テーブル1[[#This Row],[ラベル表示]]=TRUE),テーブル1[[#This Row],[名前]],"")</f>
        <v>0</v>
      </c>
      <c r="AF1001" s="11">
        <f>IF(AND('グラフ(PTH-cCa,P)'!$I$31="ON",テーブル1[[#This Row],[ラベル表示]]=TRUE),テーブル1[[#This Row],[名前]],"")</f>
        <v>0</v>
      </c>
      <c r="AG1001" s="11">
        <f>IF(AND('グラフ(PTH-cCa,P)'!$Y$31="ON",テーブル1[[#This Row],[ラベル表示]]=TRUE),テーブル1[[#This Row],[名前]],"")</f>
        <v>0</v>
      </c>
      <c r="AH1001" s="76">
        <f t="shared" si="31"/>
        <v>0</v>
      </c>
    </row>
    <row r="1002" spans="2:34" ht="20.399999999999999" customHeight="1" x14ac:dyDescent="0.45">
      <c r="B1002" s="129" t="b">
        <v>1</v>
      </c>
      <c r="C1002" s="88">
        <f t="shared" si="30"/>
        <v>998</v>
      </c>
      <c r="D1002" s="144"/>
      <c r="E1002" s="8"/>
      <c r="F1002" s="8"/>
      <c r="G1002" s="8"/>
      <c r="H1002" s="8"/>
      <c r="I1002" s="8"/>
      <c r="J1002" s="8"/>
      <c r="K1002" s="136" t="str">
        <f>テーブル1[[#This Row],[cCa(mg/dL) '[自動計算']_グラフ表示用]]</f>
        <v/>
      </c>
      <c r="L1002" s="8"/>
      <c r="M1002" s="8"/>
      <c r="N1002" s="59"/>
      <c r="O1002"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02" s="130" t="e">
        <f>IF(AND(テーブル1[[#This Row],[cCa(mg/dL) '[自動計算']_グラフ表示用]]&lt;&gt;"",テーブル1[[#This Row],[ラベル表示]]=TRUE),テーブル1[[#This Row],[cCa(mg/dL) '[自動計算']_グラフ表示用]],NA())</f>
        <v>#N/A</v>
      </c>
      <c r="Q1002" s="130" t="e">
        <f>IF(AND(テーブル1[[#This Row],[P(mg/dL)]]&lt;&gt;"",テーブル1[[#This Row],[ラベル表示]]=TRUE),テーブル1[[#This Row],[P(mg/dL)]],NA())</f>
        <v>#N/A</v>
      </c>
      <c r="R1002" s="130" t="e">
        <f>IF(AND(テーブル1[[#This Row],[設定項目]]&lt;&gt;"",テーブル1[[#This Row],[ラベル表示]]=TRUE),テーブル1[[#This Row],[設定項目]],NA())</f>
        <v>#N/A</v>
      </c>
      <c r="S1002" s="58" t="e">
        <f>IF(テーブル1[[#This Row],[設定項目]]&gt;=設定!$D$13,テーブル1[[#This Row],[val_J]],NA())</f>
        <v>#N/A</v>
      </c>
      <c r="T1002" s="11" t="e">
        <f>IF(テーブル1[[#This Row],[設定項目]]&gt;=設定!$D$13,テーブル1[[#This Row],[val_K]],NA())</f>
        <v>#N/A</v>
      </c>
      <c r="U1002" s="11" t="e">
        <f>IF(AND(テーブル1[[#This Row],[設定項目]]&lt;設定!$D$13,テーブル1[[#This Row],[設定項目]]&gt;=設定!$D$12),テーブル1[[#This Row],[val_J]],NA())</f>
        <v>#N/A</v>
      </c>
      <c r="V1002" s="11" t="e">
        <f>IF(AND(テーブル1[[#This Row],[設定項目]]&lt;設定!$D$13,テーブル1[[#This Row],[設定項目]]&gt;=設定!$D$12),テーブル1[[#This Row],[val_K]],NA())</f>
        <v>#N/A</v>
      </c>
      <c r="W1002" s="11" t="e">
        <f>IF(AND(テーブル1[[#This Row],[設定項目]]&lt;設定!$D$12,テーブル1[[#This Row],[設定項目]]&gt;=設定!$D$11),テーブル1[[#This Row],[val_J]],NA())</f>
        <v>#N/A</v>
      </c>
      <c r="X1002" s="11" t="e">
        <f>IF(AND(テーブル1[[#This Row],[設定項目]]&lt;設定!$D$12,テーブル1[[#This Row],[設定項目]]&gt;=設定!$D$11),テーブル1[[#This Row],[val_K]],NA())</f>
        <v>#N/A</v>
      </c>
      <c r="Y1002" s="11" t="e">
        <f>IF(AND(テーブル1[[#This Row],[設定項目]]&lt;設定!$D$11,テーブル1[[#This Row],[設定項目]]&gt;=設定!$D$10),テーブル1[[#This Row],[val_J]],NA())</f>
        <v>#N/A</v>
      </c>
      <c r="Z1002" s="11" t="e">
        <f>IF(AND(テーブル1[[#This Row],[設定項目]]&lt;設定!$D$11,テーブル1[[#This Row],[設定項目]]&gt;=設定!$D$10),テーブル1[[#This Row],[val_K]],NA())</f>
        <v>#N/A</v>
      </c>
      <c r="AA1002" s="11" t="e">
        <f>IF(AND(テーブル1[[#This Row],[設定項目]]&lt;設定!$D$10,テーブル1[[#This Row],[設定項目]]&gt;=設定!$D$9),テーブル1[[#This Row],[val_J]],NA())</f>
        <v>#N/A</v>
      </c>
      <c r="AB1002" s="11" t="e">
        <f>IF(AND(テーブル1[[#This Row],[設定項目]]&lt;設定!$D$10,テーブル1[[#This Row],[設定項目]]&gt;=設定!$D$9),テーブル1[[#This Row],[val_K]],NA())</f>
        <v>#N/A</v>
      </c>
      <c r="AC1002" s="11" t="e">
        <f>IF(AND(テーブル1[[#This Row],[設定項目]]&lt;設定!$F$8,テーブル1[[#This Row],[設定項目]]&lt;&gt;""),テーブル1[[#This Row],[val_J]],NA())</f>
        <v>#N/A</v>
      </c>
      <c r="AD1002" s="11" t="e">
        <f>IF(AND(テーブル1[[#This Row],[設定項目]]&lt;設定!$F$8,テーブル1[[#This Row],[設定項目]]&lt;&gt;""),テーブル1[[#This Row],[val_K]],NA())</f>
        <v>#N/A</v>
      </c>
      <c r="AE1002" s="11">
        <f>IF(AND('グラフ(cCa-P)'!$I$11="ON",テーブル1[[#This Row],[ラベル表示]]=TRUE),テーブル1[[#This Row],[名前]],"")</f>
        <v>0</v>
      </c>
      <c r="AF1002" s="11">
        <f>IF(AND('グラフ(PTH-cCa,P)'!$I$31="ON",テーブル1[[#This Row],[ラベル表示]]=TRUE),テーブル1[[#This Row],[名前]],"")</f>
        <v>0</v>
      </c>
      <c r="AG1002" s="11">
        <f>IF(AND('グラフ(PTH-cCa,P)'!$Y$31="ON",テーブル1[[#This Row],[ラベル表示]]=TRUE),テーブル1[[#This Row],[名前]],"")</f>
        <v>0</v>
      </c>
      <c r="AH1002" s="76">
        <f t="shared" si="31"/>
        <v>0</v>
      </c>
    </row>
    <row r="1003" spans="2:34" ht="20.399999999999999" customHeight="1" x14ac:dyDescent="0.45">
      <c r="B1003" s="129" t="b">
        <v>1</v>
      </c>
      <c r="C1003" s="88">
        <f t="shared" si="30"/>
        <v>999</v>
      </c>
      <c r="D1003" s="144"/>
      <c r="E1003" s="8"/>
      <c r="F1003" s="8"/>
      <c r="G1003" s="8"/>
      <c r="H1003" s="8"/>
      <c r="I1003" s="8"/>
      <c r="J1003" s="8"/>
      <c r="K1003" s="136" t="str">
        <f>テーブル1[[#This Row],[cCa(mg/dL) '[自動計算']_グラフ表示用]]</f>
        <v/>
      </c>
      <c r="L1003" s="8"/>
      <c r="M1003" s="8"/>
      <c r="N1003" s="59"/>
      <c r="O1003"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03" s="130" t="e">
        <f>IF(AND(テーブル1[[#This Row],[cCa(mg/dL) '[自動計算']_グラフ表示用]]&lt;&gt;"",テーブル1[[#This Row],[ラベル表示]]=TRUE),テーブル1[[#This Row],[cCa(mg/dL) '[自動計算']_グラフ表示用]],NA())</f>
        <v>#N/A</v>
      </c>
      <c r="Q1003" s="130" t="e">
        <f>IF(AND(テーブル1[[#This Row],[P(mg/dL)]]&lt;&gt;"",テーブル1[[#This Row],[ラベル表示]]=TRUE),テーブル1[[#This Row],[P(mg/dL)]],NA())</f>
        <v>#N/A</v>
      </c>
      <c r="R1003" s="130" t="e">
        <f>IF(AND(テーブル1[[#This Row],[設定項目]]&lt;&gt;"",テーブル1[[#This Row],[ラベル表示]]=TRUE),テーブル1[[#This Row],[設定項目]],NA())</f>
        <v>#N/A</v>
      </c>
      <c r="S1003" s="58" t="e">
        <f>IF(テーブル1[[#This Row],[設定項目]]&gt;=設定!$D$13,テーブル1[[#This Row],[val_J]],NA())</f>
        <v>#N/A</v>
      </c>
      <c r="T1003" s="11" t="e">
        <f>IF(テーブル1[[#This Row],[設定項目]]&gt;=設定!$D$13,テーブル1[[#This Row],[val_K]],NA())</f>
        <v>#N/A</v>
      </c>
      <c r="U1003" s="11" t="e">
        <f>IF(AND(テーブル1[[#This Row],[設定項目]]&lt;設定!$D$13,テーブル1[[#This Row],[設定項目]]&gt;=設定!$D$12),テーブル1[[#This Row],[val_J]],NA())</f>
        <v>#N/A</v>
      </c>
      <c r="V1003" s="11" t="e">
        <f>IF(AND(テーブル1[[#This Row],[設定項目]]&lt;設定!$D$13,テーブル1[[#This Row],[設定項目]]&gt;=設定!$D$12),テーブル1[[#This Row],[val_K]],NA())</f>
        <v>#N/A</v>
      </c>
      <c r="W1003" s="11" t="e">
        <f>IF(AND(テーブル1[[#This Row],[設定項目]]&lt;設定!$D$12,テーブル1[[#This Row],[設定項目]]&gt;=設定!$D$11),テーブル1[[#This Row],[val_J]],NA())</f>
        <v>#N/A</v>
      </c>
      <c r="X1003" s="11" t="e">
        <f>IF(AND(テーブル1[[#This Row],[設定項目]]&lt;設定!$D$12,テーブル1[[#This Row],[設定項目]]&gt;=設定!$D$11),テーブル1[[#This Row],[val_K]],NA())</f>
        <v>#N/A</v>
      </c>
      <c r="Y1003" s="11" t="e">
        <f>IF(AND(テーブル1[[#This Row],[設定項目]]&lt;設定!$D$11,テーブル1[[#This Row],[設定項目]]&gt;=設定!$D$10),テーブル1[[#This Row],[val_J]],NA())</f>
        <v>#N/A</v>
      </c>
      <c r="Z1003" s="11" t="e">
        <f>IF(AND(テーブル1[[#This Row],[設定項目]]&lt;設定!$D$11,テーブル1[[#This Row],[設定項目]]&gt;=設定!$D$10),テーブル1[[#This Row],[val_K]],NA())</f>
        <v>#N/A</v>
      </c>
      <c r="AA1003" s="11" t="e">
        <f>IF(AND(テーブル1[[#This Row],[設定項目]]&lt;設定!$D$10,テーブル1[[#This Row],[設定項目]]&gt;=設定!$D$9),テーブル1[[#This Row],[val_J]],NA())</f>
        <v>#N/A</v>
      </c>
      <c r="AB1003" s="11" t="e">
        <f>IF(AND(テーブル1[[#This Row],[設定項目]]&lt;設定!$D$10,テーブル1[[#This Row],[設定項目]]&gt;=設定!$D$9),テーブル1[[#This Row],[val_K]],NA())</f>
        <v>#N/A</v>
      </c>
      <c r="AC1003" s="11" t="e">
        <f>IF(AND(テーブル1[[#This Row],[設定項目]]&lt;設定!$F$8,テーブル1[[#This Row],[設定項目]]&lt;&gt;""),テーブル1[[#This Row],[val_J]],NA())</f>
        <v>#N/A</v>
      </c>
      <c r="AD1003" s="11" t="e">
        <f>IF(AND(テーブル1[[#This Row],[設定項目]]&lt;設定!$F$8,テーブル1[[#This Row],[設定項目]]&lt;&gt;""),テーブル1[[#This Row],[val_K]],NA())</f>
        <v>#N/A</v>
      </c>
      <c r="AE1003" s="11">
        <f>IF(AND('グラフ(cCa-P)'!$I$11="ON",テーブル1[[#This Row],[ラベル表示]]=TRUE),テーブル1[[#This Row],[名前]],"")</f>
        <v>0</v>
      </c>
      <c r="AF1003" s="11">
        <f>IF(AND('グラフ(PTH-cCa,P)'!$I$31="ON",テーブル1[[#This Row],[ラベル表示]]=TRUE),テーブル1[[#This Row],[名前]],"")</f>
        <v>0</v>
      </c>
      <c r="AG1003" s="11">
        <f>IF(AND('グラフ(PTH-cCa,P)'!$Y$31="ON",テーブル1[[#This Row],[ラベル表示]]=TRUE),テーブル1[[#This Row],[名前]],"")</f>
        <v>0</v>
      </c>
      <c r="AH1003" s="76">
        <f t="shared" si="31"/>
        <v>0</v>
      </c>
    </row>
    <row r="1004" spans="2:34" ht="20.399999999999999" customHeight="1" x14ac:dyDescent="0.45">
      <c r="B1004" s="129" t="b">
        <v>1</v>
      </c>
      <c r="C1004" s="88">
        <f t="shared" si="30"/>
        <v>1000</v>
      </c>
      <c r="D1004" s="144"/>
      <c r="E1004" s="8"/>
      <c r="F1004" s="8"/>
      <c r="G1004" s="8"/>
      <c r="H1004" s="8"/>
      <c r="I1004" s="8"/>
      <c r="J1004" s="8"/>
      <c r="K1004" s="136" t="str">
        <f>テーブル1[[#This Row],[cCa(mg/dL) '[自動計算']_グラフ表示用]]</f>
        <v/>
      </c>
      <c r="L1004" s="8"/>
      <c r="M1004" s="8"/>
      <c r="N1004" s="59"/>
      <c r="O1004" s="130" t="str">
        <f>IF(テーブル1[[#This Row],[cCa(mg/dL) '[手入力']]]&lt;&gt;"", テーブル1[[#This Row],[cCa(mg/dL) '[手入力']]],
   IF(OR(テーブル1[[#This Row],[Alb]]="", テーブル1[[#This Row],[実測Ca]]=""), "",
      IF(テーブル1[[#This Row],[Alb]]&gt;=4, テーブル1[[#This Row],[実測Ca]], テーブル1[[#This Row],[実測Ca]]+(4-テーブル1[[#This Row],[Alb]]))
   )
)</f>
        <v/>
      </c>
      <c r="P1004" s="130" t="e">
        <f>IF(AND(テーブル1[[#This Row],[cCa(mg/dL) '[自動計算']_グラフ表示用]]&lt;&gt;"",テーブル1[[#This Row],[ラベル表示]]=TRUE),テーブル1[[#This Row],[cCa(mg/dL) '[自動計算']_グラフ表示用]],NA())</f>
        <v>#N/A</v>
      </c>
      <c r="Q1004" s="130" t="e">
        <f>IF(AND(テーブル1[[#This Row],[P(mg/dL)]]&lt;&gt;"",テーブル1[[#This Row],[ラベル表示]]=TRUE),テーブル1[[#This Row],[P(mg/dL)]],NA())</f>
        <v>#N/A</v>
      </c>
      <c r="R1004" s="130" t="e">
        <f>IF(AND(テーブル1[[#This Row],[設定項目]]&lt;&gt;"",テーブル1[[#This Row],[ラベル表示]]=TRUE),テーブル1[[#This Row],[設定項目]],NA())</f>
        <v>#N/A</v>
      </c>
      <c r="S1004" s="58" t="e">
        <f>IF(テーブル1[[#This Row],[設定項目]]&gt;=設定!$D$13,テーブル1[[#This Row],[val_J]],NA())</f>
        <v>#N/A</v>
      </c>
      <c r="T1004" s="11" t="e">
        <f>IF(テーブル1[[#This Row],[設定項目]]&gt;=設定!$D$13,テーブル1[[#This Row],[val_K]],NA())</f>
        <v>#N/A</v>
      </c>
      <c r="U1004" s="11" t="e">
        <f>IF(AND(テーブル1[[#This Row],[設定項目]]&lt;設定!$D$13,テーブル1[[#This Row],[設定項目]]&gt;=設定!$D$12),テーブル1[[#This Row],[val_J]],NA())</f>
        <v>#N/A</v>
      </c>
      <c r="V1004" s="11" t="e">
        <f>IF(AND(テーブル1[[#This Row],[設定項目]]&lt;設定!$D$13,テーブル1[[#This Row],[設定項目]]&gt;=設定!$D$12),テーブル1[[#This Row],[val_K]],NA())</f>
        <v>#N/A</v>
      </c>
      <c r="W1004" s="11" t="e">
        <f>IF(AND(テーブル1[[#This Row],[設定項目]]&lt;設定!$D$12,テーブル1[[#This Row],[設定項目]]&gt;=設定!$D$11),テーブル1[[#This Row],[val_J]],NA())</f>
        <v>#N/A</v>
      </c>
      <c r="X1004" s="11" t="e">
        <f>IF(AND(テーブル1[[#This Row],[設定項目]]&lt;設定!$D$12,テーブル1[[#This Row],[設定項目]]&gt;=設定!$D$11),テーブル1[[#This Row],[val_K]],NA())</f>
        <v>#N/A</v>
      </c>
      <c r="Y1004" s="11" t="e">
        <f>IF(AND(テーブル1[[#This Row],[設定項目]]&lt;設定!$D$11,テーブル1[[#This Row],[設定項目]]&gt;=設定!$D$10),テーブル1[[#This Row],[val_J]],NA())</f>
        <v>#N/A</v>
      </c>
      <c r="Z1004" s="11" t="e">
        <f>IF(AND(テーブル1[[#This Row],[設定項目]]&lt;設定!$D$11,テーブル1[[#This Row],[設定項目]]&gt;=設定!$D$10),テーブル1[[#This Row],[val_K]],NA())</f>
        <v>#N/A</v>
      </c>
      <c r="AA1004" s="11" t="e">
        <f>IF(AND(テーブル1[[#This Row],[設定項目]]&lt;設定!$D$10,テーブル1[[#This Row],[設定項目]]&gt;=設定!$D$9),テーブル1[[#This Row],[val_J]],NA())</f>
        <v>#N/A</v>
      </c>
      <c r="AB1004" s="11" t="e">
        <f>IF(AND(テーブル1[[#This Row],[設定項目]]&lt;設定!$D$10,テーブル1[[#This Row],[設定項目]]&gt;=設定!$D$9),テーブル1[[#This Row],[val_K]],NA())</f>
        <v>#N/A</v>
      </c>
      <c r="AC1004" s="11" t="e">
        <f>IF(AND(テーブル1[[#This Row],[設定項目]]&lt;設定!$F$8,テーブル1[[#This Row],[設定項目]]&lt;&gt;""),テーブル1[[#This Row],[val_J]],NA())</f>
        <v>#N/A</v>
      </c>
      <c r="AD1004" s="11" t="e">
        <f>IF(AND(テーブル1[[#This Row],[設定項目]]&lt;設定!$F$8,テーブル1[[#This Row],[設定項目]]&lt;&gt;""),テーブル1[[#This Row],[val_K]],NA())</f>
        <v>#N/A</v>
      </c>
      <c r="AE1004" s="11">
        <f>IF(AND('グラフ(cCa-P)'!$I$11="ON",テーブル1[[#This Row],[ラベル表示]]=TRUE),テーブル1[[#This Row],[名前]],"")</f>
        <v>0</v>
      </c>
      <c r="AF1004" s="11">
        <f>IF(AND('グラフ(PTH-cCa,P)'!$I$31="ON",テーブル1[[#This Row],[ラベル表示]]=TRUE),テーブル1[[#This Row],[名前]],"")</f>
        <v>0</v>
      </c>
      <c r="AG1004" s="11">
        <f>IF(AND('グラフ(PTH-cCa,P)'!$Y$31="ON",テーブル1[[#This Row],[ラベル表示]]=TRUE),テーブル1[[#This Row],[名前]],"")</f>
        <v>0</v>
      </c>
      <c r="AH1004" s="76">
        <f t="shared" si="31"/>
        <v>0</v>
      </c>
    </row>
  </sheetData>
  <sheetProtection algorithmName="SHA-512" hashValue="9q9TGjurXihpO4jmLPidoHUURfxaj5sxj+8ygqRSc8wV924IyPWtj6s6WqJtqM6wVq1FQ0LzuI1/Sa/H5yXpbg==" saltValue="ZOz5NJ8bW/r9fC/oLcezqQ==" spinCount="100000" sheet="1" objects="1" scenarios="1" formatCells="0" formatRows="0" insertRows="0" deleteRows="0" selectLockedCells="1" sort="0" autoFilter="0"/>
  <protectedRanges>
    <protectedRange sqref="B5:C1004 D5:R29" name="入力範囲"/>
  </protectedRanges>
  <phoneticPr fontId="1"/>
  <dataValidations count="1">
    <dataValidation type="list" allowBlank="1" showInputMessage="1" showErrorMessage="1" sqref="E5:E1004" xr:uid="{1C99AA19-192D-4E36-A48C-31C7973D2A96}">
      <formula1>"男,女,他"</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D00D1-5473-4418-AB0A-9CC9B5697562}">
  <sheetPr codeName="Sheet4">
    <tabColor rgb="FF4B1F6F"/>
    <pageSetUpPr fitToPage="1"/>
  </sheetPr>
  <dimension ref="A1:X11"/>
  <sheetViews>
    <sheetView showGridLines="0" showRowColHeaders="0" zoomScale="70" zoomScaleNormal="70" zoomScaleSheetLayoutView="100" workbookViewId="0">
      <selection activeCell="P14" sqref="P14"/>
      <extLst>
        <ext xmlns:xlsdti="http://schemas.microsoft.com/office/spreadsheetml/2023/showDataTypeIcons" uri="{77bfe23e-c014-4d31-8a63-9c772dbf06b6}">
          <xlsdti:showDataTypeIcons visible="0"/>
        </ext>
      </extLst>
    </sheetView>
  </sheetViews>
  <sheetFormatPr defaultColWidth="8.69921875" defaultRowHeight="16.8" outlineLevelCol="1" x14ac:dyDescent="0.4"/>
  <cols>
    <col min="1" max="1" width="1.69921875" style="4" customWidth="1"/>
    <col min="2" max="3" width="5.69921875" style="4" customWidth="1"/>
    <col min="4" max="4" width="6.5" style="4" customWidth="1"/>
    <col min="5" max="10" width="5.69921875" style="4" customWidth="1"/>
    <col min="11" max="11" width="4" style="4" customWidth="1"/>
    <col min="12" max="13" width="5.69921875" style="4" customWidth="1"/>
    <col min="14" max="14" width="13.8984375" style="4" customWidth="1"/>
    <col min="15" max="15" width="1.19921875" style="4" customWidth="1"/>
    <col min="16" max="16" width="17.5" style="4" customWidth="1"/>
    <col min="17" max="19" width="19.5" style="4" customWidth="1"/>
    <col min="20" max="20" width="2.8984375" style="4" customWidth="1"/>
    <col min="21" max="21" width="1.69921875" style="4" customWidth="1"/>
    <col min="22" max="22" width="81.8984375" style="4" hidden="1" customWidth="1" outlineLevel="1"/>
    <col min="23" max="23" width="8.69921875" style="4" collapsed="1"/>
    <col min="24" max="16384" width="8.69921875" style="4"/>
  </cols>
  <sheetData>
    <row r="1" spans="1:24" ht="20.399999999999999" x14ac:dyDescent="0.4">
      <c r="A1" s="89"/>
      <c r="B1" s="89"/>
    </row>
    <row r="2" spans="1:24" ht="20.399999999999999" x14ac:dyDescent="0.4">
      <c r="B2" s="90"/>
      <c r="C2" s="91"/>
      <c r="D2" s="91"/>
      <c r="E2" s="92"/>
      <c r="F2" s="93"/>
      <c r="G2" s="91"/>
      <c r="H2" s="91"/>
      <c r="I2" s="91"/>
      <c r="J2" s="94"/>
      <c r="K2" s="93"/>
      <c r="L2" s="95"/>
      <c r="M2" s="91"/>
      <c r="N2" s="95"/>
    </row>
    <row r="3" spans="1:24" ht="14.25" customHeight="1" x14ac:dyDescent="0.4">
      <c r="B3" s="96"/>
      <c r="C3" s="73"/>
      <c r="D3" s="97"/>
      <c r="E3" s="97"/>
      <c r="F3" s="97"/>
      <c r="G3" s="98"/>
      <c r="H3" s="99"/>
      <c r="I3" s="97"/>
      <c r="J3" s="97"/>
      <c r="K3" s="97"/>
      <c r="L3" s="100"/>
      <c r="M3" s="99"/>
      <c r="N3" s="101"/>
      <c r="P3" s="102"/>
      <c r="Q3" s="103"/>
      <c r="R3" s="103"/>
      <c r="S3" s="103"/>
      <c r="T3" s="104"/>
      <c r="V3" s="105"/>
    </row>
    <row r="4" spans="1:24" ht="87.75" customHeight="1" thickBot="1" x14ac:dyDescent="0.45">
      <c r="B4" s="106"/>
      <c r="C4" s="74" t="str">
        <f>設定!D6</f>
        <v>iPTH(pg/mL)</v>
      </c>
      <c r="D4" s="107"/>
      <c r="E4" s="107"/>
      <c r="F4" s="107"/>
      <c r="G4" s="108"/>
      <c r="H4" s="109"/>
      <c r="I4" s="107"/>
      <c r="J4" s="107"/>
      <c r="K4" s="107"/>
      <c r="L4" s="110"/>
      <c r="M4" s="109"/>
      <c r="N4" s="111"/>
      <c r="P4" s="112"/>
      <c r="Q4" s="5"/>
      <c r="R4" s="5"/>
      <c r="S4" s="5"/>
      <c r="T4" s="113"/>
      <c r="V4" s="114"/>
    </row>
    <row r="5" spans="1:24" ht="87.75" customHeight="1" x14ac:dyDescent="0.4">
      <c r="B5" s="71"/>
      <c r="C5" s="72"/>
      <c r="D5" s="115"/>
      <c r="E5" s="115"/>
      <c r="F5" s="107"/>
      <c r="G5" s="5"/>
      <c r="H5" s="110"/>
      <c r="I5" s="109"/>
      <c r="J5" s="115"/>
      <c r="K5" s="115"/>
      <c r="L5" s="107"/>
      <c r="M5" s="5"/>
      <c r="N5" s="116"/>
      <c r="P5" s="112"/>
      <c r="Q5" s="77">
        <f>COUNTIFS(入力!$O:$O,"&gt;=9.5",入力!$L:$L,"&lt;3.5")/SUM(テーブル1[入力検知])</f>
        <v>0</v>
      </c>
      <c r="R5" s="78">
        <f>COUNTIFS(入力!$O:$O,"&gt;=9.5",入力!$L:$L,"&gt;=3.5",入力!$L:$L,"&lt;5.5")/SUM(テーブル1[入力検知])</f>
        <v>0.2</v>
      </c>
      <c r="S5" s="79">
        <f>COUNTIFS(入力!$O:$O,"&gt;=9.5",入力!$L:$L,"&gt;=5.5")/SUM(テーブル1[入力検知])</f>
        <v>0</v>
      </c>
      <c r="T5" s="113"/>
      <c r="V5" s="114"/>
      <c r="X5" s="133"/>
    </row>
    <row r="6" spans="1:24" ht="87.75" customHeight="1" x14ac:dyDescent="0.4">
      <c r="B6" s="117"/>
      <c r="C6" s="109"/>
      <c r="D6" s="115"/>
      <c r="E6" s="115"/>
      <c r="F6" s="107"/>
      <c r="G6" s="5"/>
      <c r="H6" s="110"/>
      <c r="I6" s="109"/>
      <c r="J6" s="115"/>
      <c r="K6" s="115"/>
      <c r="L6" s="107"/>
      <c r="M6" s="5"/>
      <c r="N6" s="116"/>
      <c r="P6" s="112"/>
      <c r="Q6" s="80">
        <f>COUNTIFS(入力!$O:$O,"&gt;=8.4",入力!$O:$O,"&lt;9.5",入力!$L:$L,"&lt;3.5")/SUM(テーブル1[入力検知])</f>
        <v>0</v>
      </c>
      <c r="R6" s="81">
        <f>COUNTIFS(入力!$O:$O,"&gt;=8.4",入力!$O:$O,"&lt;9.5",入力!$L:$L,"&gt;=3.5",入力!$L:$L,"&lt;5.5")/SUM(テーブル1[入力検知])</f>
        <v>0</v>
      </c>
      <c r="S6" s="82">
        <f>COUNTIFS(入力!$O:$O,"&gt;=8.4",入力!$O:$O,"&lt;9.5",入力!$L:$L,"&gt;=5.5")/SUM(テーブル1[入力検知])</f>
        <v>0.2</v>
      </c>
      <c r="T6" s="113"/>
      <c r="V6" s="114"/>
    </row>
    <row r="7" spans="1:24" ht="87.75" customHeight="1" thickBot="1" x14ac:dyDescent="0.45">
      <c r="B7" s="112"/>
      <c r="C7" s="5"/>
      <c r="D7" s="5"/>
      <c r="E7" s="5"/>
      <c r="F7" s="5"/>
      <c r="G7" s="5"/>
      <c r="H7" s="5"/>
      <c r="I7" s="5"/>
      <c r="J7" s="5"/>
      <c r="K7" s="5"/>
      <c r="L7" s="5"/>
      <c r="M7" s="5"/>
      <c r="N7" s="116"/>
      <c r="P7" s="112"/>
      <c r="Q7" s="83">
        <f>COUNTIFS(入力!$O:$O,"&lt;8.4",入力!$L:$L,"&lt;3.5")/SUM(テーブル1[入力検知])</f>
        <v>0.2</v>
      </c>
      <c r="R7" s="84">
        <f>COUNTIFS(入力!$O:$O,"&lt;8.4",入力!$L:$L,"&gt;=3.5",入力!$L:$L,"&lt;5.5")/SUM(テーブル1[入力検知])</f>
        <v>0</v>
      </c>
      <c r="S7" s="85">
        <f>COUNTIFS(入力!$O:$O,"&lt;8.4",入力!$L:$L,"&gt;=5.5")/SUM(テーブル1[入力検知])</f>
        <v>0.4</v>
      </c>
      <c r="T7" s="113"/>
      <c r="V7" s="114"/>
    </row>
    <row r="8" spans="1:24" ht="87.75" customHeight="1" x14ac:dyDescent="0.4">
      <c r="B8" s="112"/>
      <c r="C8" s="5"/>
      <c r="D8" s="5"/>
      <c r="E8" s="5"/>
      <c r="F8" s="5"/>
      <c r="G8" s="5"/>
      <c r="H8" s="5"/>
      <c r="I8" s="5"/>
      <c r="J8" s="5"/>
      <c r="K8" s="5"/>
      <c r="L8" s="5"/>
      <c r="M8" s="5"/>
      <c r="N8" s="116"/>
      <c r="P8" s="112"/>
      <c r="Q8" s="5"/>
      <c r="R8" s="5"/>
      <c r="S8" s="5"/>
      <c r="T8" s="113"/>
      <c r="V8" s="114"/>
    </row>
    <row r="9" spans="1:24" ht="14.25" customHeight="1" x14ac:dyDescent="0.4">
      <c r="B9" s="118"/>
      <c r="C9" s="119"/>
      <c r="D9" s="119"/>
      <c r="E9" s="119"/>
      <c r="F9" s="119"/>
      <c r="G9" s="119"/>
      <c r="H9" s="119"/>
      <c r="I9" s="119"/>
      <c r="J9" s="119"/>
      <c r="K9" s="119"/>
      <c r="L9" s="119"/>
      <c r="M9" s="119"/>
      <c r="N9" s="120"/>
      <c r="P9" s="118"/>
      <c r="Q9" s="119"/>
      <c r="R9" s="119"/>
      <c r="S9" s="119"/>
      <c r="T9" s="121"/>
      <c r="V9" s="122"/>
    </row>
    <row r="10" spans="1:24" ht="4.5" customHeight="1" x14ac:dyDescent="0.4"/>
    <row r="11" spans="1:24" ht="19.2" x14ac:dyDescent="0.45">
      <c r="G11" s="146" t="s">
        <v>54</v>
      </c>
      <c r="H11" s="147"/>
      <c r="I11" s="148" t="s">
        <v>55</v>
      </c>
      <c r="J11" s="149"/>
    </row>
  </sheetData>
  <sheetProtection algorithmName="SHA-512" hashValue="9rAZle/zSEPxEvhVAYgcNMLCiUIikkW5FDSSbUFfGtjvk5IQsap3+NYOmzCgxJyy7fNj+I3VoCCZ8rx2qRvbJg==" saltValue="CfkNkJntSLXlvRuXYY/TJw==" spinCount="100000" sheet="1" objects="1" scenarios="1"/>
  <mergeCells count="2">
    <mergeCell ref="G11:H11"/>
    <mergeCell ref="I11:J11"/>
  </mergeCells>
  <phoneticPr fontId="1"/>
  <dataValidations count="1">
    <dataValidation type="list" allowBlank="1" showInputMessage="1" showErrorMessage="1" sqref="I11:J11" xr:uid="{275267FA-442E-4A1F-ABA5-3FB202144A7B}">
      <formula1>"ON,OFF"</formula1>
    </dataValidation>
  </dataValidations>
  <pageMargins left="0.25" right="0.25" top="0.75" bottom="0.75" header="0.3" footer="0.3"/>
  <pageSetup paperSize="9" scale="7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C62BC-763A-4E80-BFD4-CAF829136E5F}">
  <sheetPr codeName="Sheet5">
    <tabColor rgb="FF4B1F6F"/>
    <pageSetUpPr fitToPage="1"/>
  </sheetPr>
  <dimension ref="A1:AF32"/>
  <sheetViews>
    <sheetView showGridLines="0" showRowColHeaders="0" zoomScaleNormal="100" zoomScaleSheetLayoutView="110" workbookViewId="0">
      <selection activeCell="K33" sqref="K33"/>
    </sheetView>
  </sheetViews>
  <sheetFormatPr defaultColWidth="8.69921875" defaultRowHeight="18" x14ac:dyDescent="0.45"/>
  <cols>
    <col min="1" max="1" width="1.69921875" style="12" customWidth="1"/>
    <col min="2" max="2" width="4.09765625" style="12" customWidth="1"/>
    <col min="3" max="3" width="6.09765625" style="12" customWidth="1"/>
    <col min="4" max="4" width="3.19921875" style="12" bestFit="1" customWidth="1"/>
    <col min="5" max="5" width="10.5" style="12" bestFit="1" customWidth="1"/>
    <col min="6" max="6" width="3.19921875" style="12" bestFit="1" customWidth="1"/>
    <col min="7" max="7" width="5.5" style="12" bestFit="1" customWidth="1"/>
    <col min="8" max="8" width="2.09765625" style="12" customWidth="1"/>
    <col min="9" max="9" width="4.09765625" style="12" customWidth="1"/>
    <col min="10" max="10" width="5.5" style="12" bestFit="1" customWidth="1"/>
    <col min="11" max="11" width="3.19921875" style="12" bestFit="1" customWidth="1"/>
    <col min="12" max="12" width="10.5" style="12" bestFit="1" customWidth="1"/>
    <col min="13" max="13" width="3.19921875" style="12" bestFit="1" customWidth="1"/>
    <col min="14" max="14" width="5.5" style="12" bestFit="1" customWidth="1"/>
    <col min="15" max="15" width="5.59765625" style="12" customWidth="1"/>
    <col min="16" max="16" width="1.3984375" style="12" customWidth="1"/>
    <col min="17" max="17" width="2.09765625" style="12" customWidth="1"/>
    <col min="18" max="18" width="4.09765625" style="12" customWidth="1"/>
    <col min="19" max="19" width="5.5" style="12" bestFit="1" customWidth="1"/>
    <col min="20" max="20" width="3.19921875" style="12" bestFit="1" customWidth="1"/>
    <col min="21" max="21" width="10.5" style="12" bestFit="1" customWidth="1"/>
    <col min="22" max="22" width="3.19921875" style="12" bestFit="1" customWidth="1"/>
    <col min="23" max="23" width="5.5" style="12" bestFit="1" customWidth="1"/>
    <col min="24" max="24" width="2.09765625" style="12" customWidth="1"/>
    <col min="25" max="25" width="4.09765625" style="12" customWidth="1"/>
    <col min="26" max="26" width="5.5" style="12" bestFit="1" customWidth="1"/>
    <col min="27" max="27" width="3.19921875" style="12" bestFit="1" customWidth="1"/>
    <col min="28" max="28" width="10.5" style="12" bestFit="1" customWidth="1"/>
    <col min="29" max="29" width="3.19921875" style="12" bestFit="1" customWidth="1"/>
    <col min="30" max="30" width="5.5" style="12" bestFit="1" customWidth="1"/>
    <col min="31" max="31" width="5.59765625" style="12" customWidth="1"/>
    <col min="32" max="32" width="1.3984375" style="12" customWidth="1"/>
    <col min="33" max="16384" width="8.69921875" style="12"/>
  </cols>
  <sheetData>
    <row r="1" spans="1:32" ht="46.2" customHeight="1" x14ac:dyDescent="0.45">
      <c r="B1" s="17"/>
      <c r="C1" s="14"/>
      <c r="D1" s="15"/>
      <c r="E1" s="15"/>
      <c r="F1" s="15"/>
      <c r="G1" s="13"/>
      <c r="I1" s="16"/>
      <c r="J1" s="14"/>
      <c r="K1" s="15"/>
      <c r="L1" s="15"/>
      <c r="M1" s="15"/>
      <c r="N1" s="13"/>
      <c r="R1" s="17"/>
      <c r="S1" s="14"/>
      <c r="T1" s="15"/>
      <c r="U1" s="15"/>
      <c r="V1" s="15"/>
      <c r="W1" s="13"/>
      <c r="Y1" s="16"/>
      <c r="Z1" s="14"/>
      <c r="AA1" s="15"/>
      <c r="AB1" s="15"/>
      <c r="AC1" s="15"/>
      <c r="AD1" s="13"/>
    </row>
    <row r="2" spans="1:32" ht="15.75" customHeight="1" x14ac:dyDescent="0.45">
      <c r="B2" s="37"/>
      <c r="C2" s="38"/>
      <c r="D2" s="38"/>
      <c r="E2" s="38"/>
      <c r="F2" s="38"/>
      <c r="G2" s="38"/>
      <c r="H2" s="38"/>
      <c r="I2" s="38"/>
      <c r="J2" s="38"/>
      <c r="K2" s="38"/>
      <c r="L2" s="38"/>
      <c r="M2" s="38"/>
      <c r="N2" s="38"/>
      <c r="O2" s="38"/>
      <c r="P2" s="39"/>
      <c r="R2" s="45"/>
      <c r="S2" s="46"/>
      <c r="T2" s="46"/>
      <c r="U2" s="46"/>
      <c r="V2" s="46"/>
      <c r="W2" s="46"/>
      <c r="X2" s="46"/>
      <c r="Y2" s="46"/>
      <c r="Z2" s="46"/>
      <c r="AA2" s="46"/>
      <c r="AB2" s="46"/>
      <c r="AC2" s="46"/>
      <c r="AD2" s="46"/>
      <c r="AE2" s="46"/>
      <c r="AF2" s="47"/>
    </row>
    <row r="3" spans="1:32" ht="15.75" customHeight="1" x14ac:dyDescent="0.45">
      <c r="B3" s="40"/>
      <c r="C3" s="5"/>
      <c r="D3" s="5"/>
      <c r="E3" s="5"/>
      <c r="F3" s="5"/>
      <c r="G3" s="5"/>
      <c r="H3" s="5"/>
      <c r="I3" s="5"/>
      <c r="J3" s="5"/>
      <c r="K3" s="5"/>
      <c r="L3" s="5"/>
      <c r="M3" s="5"/>
      <c r="N3" s="5"/>
      <c r="O3" s="5"/>
      <c r="P3" s="41"/>
      <c r="R3" s="48"/>
      <c r="S3" s="27"/>
      <c r="T3" s="27"/>
      <c r="U3" s="27"/>
      <c r="V3" s="27"/>
      <c r="W3" s="27"/>
      <c r="X3" s="27"/>
      <c r="Y3" s="27"/>
      <c r="Z3" s="27"/>
      <c r="AA3" s="27"/>
      <c r="AB3" s="27"/>
      <c r="AC3" s="27"/>
      <c r="AD3" s="27"/>
      <c r="AE3" s="27"/>
      <c r="AF3" s="49"/>
    </row>
    <row r="4" spans="1:32" ht="15.75" customHeight="1" x14ac:dyDescent="0.45">
      <c r="A4" s="18"/>
      <c r="B4" s="40"/>
      <c r="C4" s="5"/>
      <c r="D4" s="5"/>
      <c r="E4" s="5"/>
      <c r="F4" s="5"/>
      <c r="G4" s="5"/>
      <c r="H4" s="5"/>
      <c r="I4" s="5"/>
      <c r="J4" s="5"/>
      <c r="K4" s="5"/>
      <c r="L4" s="5"/>
      <c r="M4" s="5"/>
      <c r="N4" s="5"/>
      <c r="O4" s="5"/>
      <c r="P4" s="41"/>
      <c r="Q4" s="18"/>
      <c r="R4" s="48"/>
      <c r="S4" s="27"/>
      <c r="T4" s="27"/>
      <c r="U4" s="27"/>
      <c r="V4" s="27"/>
      <c r="W4" s="27"/>
      <c r="X4" s="27"/>
      <c r="Y4" s="27"/>
      <c r="Z4" s="27"/>
      <c r="AA4" s="27"/>
      <c r="AB4" s="27"/>
      <c r="AC4" s="27"/>
      <c r="AD4" s="27"/>
      <c r="AE4" s="27"/>
      <c r="AF4" s="49"/>
    </row>
    <row r="5" spans="1:32" ht="15.75" customHeight="1" x14ac:dyDescent="0.45">
      <c r="A5" s="18"/>
      <c r="B5" s="40"/>
      <c r="C5" s="5"/>
      <c r="D5" s="5"/>
      <c r="E5" s="5"/>
      <c r="F5" s="5"/>
      <c r="G5" s="5"/>
      <c r="H5" s="5"/>
      <c r="I5" s="5"/>
      <c r="J5" s="5"/>
      <c r="K5" s="5"/>
      <c r="L5" s="5"/>
      <c r="M5" s="5"/>
      <c r="N5" s="5"/>
      <c r="O5" s="5"/>
      <c r="P5" s="41"/>
      <c r="Q5" s="18"/>
      <c r="R5" s="48"/>
      <c r="S5" s="27"/>
      <c r="T5" s="27"/>
      <c r="U5" s="27"/>
      <c r="V5" s="27"/>
      <c r="W5" s="27"/>
      <c r="X5" s="27"/>
      <c r="Y5" s="27"/>
      <c r="Z5" s="27"/>
      <c r="AA5" s="27"/>
      <c r="AB5" s="27"/>
      <c r="AC5" s="27"/>
      <c r="AD5" s="27"/>
      <c r="AE5" s="27"/>
      <c r="AF5" s="49"/>
    </row>
    <row r="6" spans="1:32" ht="15.75" customHeight="1" x14ac:dyDescent="0.45">
      <c r="A6" s="18"/>
      <c r="B6" s="40"/>
      <c r="C6" s="5"/>
      <c r="D6" s="5"/>
      <c r="E6" s="5"/>
      <c r="F6" s="5"/>
      <c r="G6" s="5"/>
      <c r="H6" s="5"/>
      <c r="I6" s="5"/>
      <c r="J6" s="5"/>
      <c r="K6" s="5"/>
      <c r="L6" s="5"/>
      <c r="M6" s="5"/>
      <c r="N6" s="5"/>
      <c r="O6" s="5"/>
      <c r="P6" s="41"/>
      <c r="Q6" s="18"/>
      <c r="R6" s="48"/>
      <c r="S6" s="27"/>
      <c r="T6" s="27"/>
      <c r="U6" s="27"/>
      <c r="V6" s="27"/>
      <c r="W6" s="27"/>
      <c r="X6" s="27"/>
      <c r="Y6" s="27"/>
      <c r="Z6" s="27"/>
      <c r="AA6" s="27"/>
      <c r="AB6" s="27"/>
      <c r="AC6" s="27"/>
      <c r="AD6" s="27"/>
      <c r="AE6" s="27"/>
      <c r="AF6" s="49"/>
    </row>
    <row r="7" spans="1:32" ht="15.75" customHeight="1" x14ac:dyDescent="0.45">
      <c r="A7" s="18"/>
      <c r="B7" s="40"/>
      <c r="C7" s="5"/>
      <c r="D7" s="5"/>
      <c r="E7" s="5"/>
      <c r="F7" s="5"/>
      <c r="G7" s="5"/>
      <c r="H7" s="5"/>
      <c r="I7" s="5"/>
      <c r="J7" s="5"/>
      <c r="K7" s="5"/>
      <c r="L7" s="5"/>
      <c r="M7" s="5"/>
      <c r="N7" s="5"/>
      <c r="O7" s="5"/>
      <c r="P7" s="41"/>
      <c r="Q7" s="18"/>
      <c r="R7" s="48"/>
      <c r="S7" s="27"/>
      <c r="T7" s="27"/>
      <c r="U7" s="27"/>
      <c r="V7" s="27"/>
      <c r="W7" s="27"/>
      <c r="X7" s="27"/>
      <c r="Y7" s="27"/>
      <c r="Z7" s="27"/>
      <c r="AA7" s="27"/>
      <c r="AB7" s="27"/>
      <c r="AC7" s="27"/>
      <c r="AD7" s="27"/>
      <c r="AE7" s="27"/>
      <c r="AF7" s="49"/>
    </row>
    <row r="8" spans="1:32" ht="15.75" customHeight="1" x14ac:dyDescent="0.45">
      <c r="A8" s="18"/>
      <c r="B8" s="40"/>
      <c r="C8" s="5"/>
      <c r="D8" s="5"/>
      <c r="E8" s="5"/>
      <c r="F8" s="5"/>
      <c r="G8" s="5"/>
      <c r="H8" s="5"/>
      <c r="I8" s="5"/>
      <c r="J8" s="5"/>
      <c r="K8" s="5"/>
      <c r="L8" s="5"/>
      <c r="M8" s="5"/>
      <c r="N8" s="5"/>
      <c r="O8" s="5"/>
      <c r="P8" s="41"/>
      <c r="Q8" s="18"/>
      <c r="R8" s="48"/>
      <c r="S8" s="27"/>
      <c r="T8" s="27"/>
      <c r="U8" s="27"/>
      <c r="V8" s="27"/>
      <c r="W8" s="27"/>
      <c r="X8" s="27"/>
      <c r="Y8" s="27"/>
      <c r="Z8" s="27"/>
      <c r="AA8" s="27"/>
      <c r="AB8" s="27"/>
      <c r="AC8" s="27"/>
      <c r="AD8" s="27"/>
      <c r="AE8" s="27"/>
      <c r="AF8" s="49"/>
    </row>
    <row r="9" spans="1:32" ht="15.75" customHeight="1" x14ac:dyDescent="0.45">
      <c r="A9" s="18"/>
      <c r="B9" s="40"/>
      <c r="C9" s="5"/>
      <c r="D9" s="5"/>
      <c r="E9" s="5"/>
      <c r="F9" s="5"/>
      <c r="G9" s="5"/>
      <c r="H9" s="5"/>
      <c r="I9" s="5"/>
      <c r="J9" s="5"/>
      <c r="K9" s="5"/>
      <c r="L9" s="5"/>
      <c r="M9" s="5"/>
      <c r="N9" s="5"/>
      <c r="O9" s="5"/>
      <c r="P9" s="41"/>
      <c r="Q9" s="18"/>
      <c r="R9" s="48"/>
      <c r="S9" s="27"/>
      <c r="T9" s="27"/>
      <c r="U9" s="27"/>
      <c r="V9" s="27"/>
      <c r="W9" s="27"/>
      <c r="X9" s="27"/>
      <c r="Y9" s="27"/>
      <c r="Z9" s="27"/>
      <c r="AA9" s="27"/>
      <c r="AB9" s="27"/>
      <c r="AC9" s="27"/>
      <c r="AD9" s="27"/>
      <c r="AE9" s="27"/>
      <c r="AF9" s="49"/>
    </row>
    <row r="10" spans="1:32" ht="15.75" customHeight="1" x14ac:dyDescent="0.45">
      <c r="B10" s="40"/>
      <c r="C10" s="5"/>
      <c r="D10" s="5"/>
      <c r="E10" s="5"/>
      <c r="F10" s="5"/>
      <c r="G10" s="5"/>
      <c r="H10" s="5"/>
      <c r="I10" s="5"/>
      <c r="J10" s="5"/>
      <c r="K10" s="5"/>
      <c r="L10" s="5"/>
      <c r="M10" s="5"/>
      <c r="N10" s="5"/>
      <c r="O10" s="5"/>
      <c r="P10" s="41"/>
      <c r="R10" s="48"/>
      <c r="S10" s="67" t="s">
        <v>44</v>
      </c>
      <c r="T10" s="27"/>
      <c r="U10" s="27"/>
      <c r="V10" s="27"/>
      <c r="W10" s="27"/>
      <c r="X10" s="27"/>
      <c r="Y10" s="27"/>
      <c r="Z10" s="27"/>
      <c r="AA10" s="27"/>
      <c r="AB10" s="27"/>
      <c r="AC10" s="27"/>
      <c r="AD10" s="27"/>
      <c r="AE10" s="27"/>
      <c r="AF10" s="49"/>
    </row>
    <row r="11" spans="1:32" ht="15.75" customHeight="1" x14ac:dyDescent="0.45">
      <c r="B11" s="40"/>
      <c r="C11" s="5"/>
      <c r="D11" s="5"/>
      <c r="E11" s="5"/>
      <c r="F11" s="5"/>
      <c r="G11" s="5"/>
      <c r="H11" s="5"/>
      <c r="I11" s="5"/>
      <c r="J11" s="5"/>
      <c r="K11" s="5"/>
      <c r="L11" s="5"/>
      <c r="M11" s="5"/>
      <c r="N11" s="5"/>
      <c r="O11" s="5"/>
      <c r="P11" s="41"/>
      <c r="R11" s="48"/>
      <c r="S11" s="27"/>
      <c r="T11" s="27"/>
      <c r="U11" s="27"/>
      <c r="V11" s="27"/>
      <c r="W11" s="27"/>
      <c r="X11" s="27"/>
      <c r="Y11" s="27"/>
      <c r="Z11" s="27"/>
      <c r="AA11" s="27"/>
      <c r="AB11" s="27"/>
      <c r="AC11" s="27"/>
      <c r="AD11" s="27"/>
      <c r="AE11" s="27"/>
      <c r="AF11" s="49"/>
    </row>
    <row r="12" spans="1:32" ht="15.75" customHeight="1" x14ac:dyDescent="0.45">
      <c r="B12" s="40"/>
      <c r="C12" s="5"/>
      <c r="D12" s="5"/>
      <c r="E12" s="5"/>
      <c r="F12" s="5"/>
      <c r="G12" s="5"/>
      <c r="H12" s="5"/>
      <c r="I12" s="5"/>
      <c r="J12" s="5"/>
      <c r="K12" s="5"/>
      <c r="L12" s="5"/>
      <c r="M12" s="5"/>
      <c r="N12" s="5"/>
      <c r="O12" s="5"/>
      <c r="P12" s="41"/>
      <c r="R12" s="48"/>
      <c r="S12" s="27"/>
      <c r="T12" s="27"/>
      <c r="U12" s="27"/>
      <c r="V12" s="27"/>
      <c r="W12" s="27"/>
      <c r="X12" s="27"/>
      <c r="Y12" s="27"/>
      <c r="Z12" s="27"/>
      <c r="AA12" s="27"/>
      <c r="AB12" s="27"/>
      <c r="AC12" s="27"/>
      <c r="AD12" s="27"/>
      <c r="AE12" s="27"/>
      <c r="AF12" s="49"/>
    </row>
    <row r="13" spans="1:32" ht="15.75" customHeight="1" x14ac:dyDescent="0.45">
      <c r="B13" s="40"/>
      <c r="C13" s="67" t="s">
        <v>45</v>
      </c>
      <c r="D13" s="5"/>
      <c r="E13" s="5"/>
      <c r="F13" s="5"/>
      <c r="G13" s="5"/>
      <c r="H13" s="5"/>
      <c r="I13" s="5"/>
      <c r="J13" s="5"/>
      <c r="K13" s="5"/>
      <c r="L13" s="5"/>
      <c r="M13" s="5"/>
      <c r="N13" s="5"/>
      <c r="O13" s="5"/>
      <c r="P13" s="41"/>
      <c r="R13" s="48"/>
      <c r="S13" s="67"/>
      <c r="T13" s="27"/>
      <c r="U13" s="27"/>
      <c r="V13" s="27"/>
      <c r="W13" s="27"/>
      <c r="X13" s="27"/>
      <c r="Y13" s="27"/>
      <c r="Z13" s="27"/>
      <c r="AA13" s="27"/>
      <c r="AB13" s="27"/>
      <c r="AC13" s="27"/>
      <c r="AD13" s="27"/>
      <c r="AE13" s="27"/>
      <c r="AF13" s="49"/>
    </row>
    <row r="14" spans="1:32" ht="15.75" customHeight="1" x14ac:dyDescent="0.45">
      <c r="B14" s="40"/>
      <c r="C14" s="5"/>
      <c r="D14" s="5"/>
      <c r="E14" s="5"/>
      <c r="F14" s="5"/>
      <c r="G14" s="5"/>
      <c r="H14" s="5"/>
      <c r="I14" s="5"/>
      <c r="J14" s="5"/>
      <c r="K14" s="5"/>
      <c r="L14" s="5"/>
      <c r="M14" s="5"/>
      <c r="N14" s="5"/>
      <c r="O14" s="5"/>
      <c r="P14" s="41"/>
      <c r="R14" s="48"/>
      <c r="S14" s="67"/>
      <c r="T14" s="27"/>
      <c r="U14" s="27"/>
      <c r="V14" s="27"/>
      <c r="W14" s="27"/>
      <c r="X14" s="27"/>
      <c r="Y14" s="27"/>
      <c r="Z14" s="27"/>
      <c r="AA14" s="27"/>
      <c r="AB14" s="27"/>
      <c r="AC14" s="27"/>
      <c r="AD14" s="27"/>
      <c r="AE14" s="27"/>
      <c r="AF14" s="49"/>
    </row>
    <row r="15" spans="1:32" ht="15.75" customHeight="1" x14ac:dyDescent="0.45">
      <c r="B15" s="40"/>
      <c r="C15" s="5"/>
      <c r="D15" s="5"/>
      <c r="E15" s="5"/>
      <c r="F15" s="5"/>
      <c r="G15" s="5"/>
      <c r="H15" s="5"/>
      <c r="I15" s="5"/>
      <c r="J15" s="5"/>
      <c r="K15" s="5"/>
      <c r="L15" s="5"/>
      <c r="M15" s="5"/>
      <c r="N15" s="5"/>
      <c r="O15" s="5"/>
      <c r="P15" s="41"/>
      <c r="R15" s="48"/>
      <c r="S15" s="27"/>
      <c r="T15" s="27"/>
      <c r="U15" s="27"/>
      <c r="V15" s="27"/>
      <c r="W15" s="27"/>
      <c r="X15" s="27"/>
      <c r="Y15" s="27"/>
      <c r="Z15" s="27"/>
      <c r="AA15" s="27"/>
      <c r="AB15" s="27"/>
      <c r="AC15" s="27"/>
      <c r="AD15" s="27"/>
      <c r="AE15" s="27"/>
      <c r="AF15" s="49"/>
    </row>
    <row r="16" spans="1:32" ht="15.75" customHeight="1" x14ac:dyDescent="0.45">
      <c r="B16" s="40"/>
      <c r="C16" s="67"/>
      <c r="D16" s="5"/>
      <c r="E16" s="5"/>
      <c r="F16" s="5"/>
      <c r="G16" s="5"/>
      <c r="H16" s="5"/>
      <c r="I16" s="5"/>
      <c r="J16" s="5"/>
      <c r="K16" s="5"/>
      <c r="L16" s="5"/>
      <c r="M16" s="5"/>
      <c r="N16" s="5"/>
      <c r="O16" s="5"/>
      <c r="P16" s="41"/>
      <c r="R16" s="48"/>
      <c r="S16" s="27"/>
      <c r="T16" s="27"/>
      <c r="U16" s="27"/>
      <c r="V16" s="27"/>
      <c r="W16" s="27"/>
      <c r="X16" s="27"/>
      <c r="Y16" s="27"/>
      <c r="Z16" s="27"/>
      <c r="AA16" s="27"/>
      <c r="AB16" s="27"/>
      <c r="AC16" s="27"/>
      <c r="AD16" s="27"/>
      <c r="AE16" s="27"/>
      <c r="AF16" s="49"/>
    </row>
    <row r="17" spans="2:32" ht="15.75" customHeight="1" x14ac:dyDescent="0.45">
      <c r="B17" s="40"/>
      <c r="C17" s="5"/>
      <c r="D17" s="5"/>
      <c r="E17" s="5"/>
      <c r="F17" s="5"/>
      <c r="G17" s="5"/>
      <c r="H17" s="5"/>
      <c r="I17" s="5"/>
      <c r="J17" s="5"/>
      <c r="K17" s="5"/>
      <c r="L17" s="5"/>
      <c r="M17" s="5"/>
      <c r="N17" s="5"/>
      <c r="O17" s="5"/>
      <c r="P17" s="41"/>
      <c r="R17" s="48"/>
      <c r="S17" s="27"/>
      <c r="T17" s="27"/>
      <c r="U17" s="27"/>
      <c r="V17" s="27"/>
      <c r="W17" s="27"/>
      <c r="X17" s="27"/>
      <c r="Y17" s="27"/>
      <c r="Z17" s="27"/>
      <c r="AA17" s="27"/>
      <c r="AB17" s="27"/>
      <c r="AC17" s="27"/>
      <c r="AD17" s="27"/>
      <c r="AE17" s="27"/>
      <c r="AF17" s="49"/>
    </row>
    <row r="18" spans="2:32" ht="15.75" customHeight="1" x14ac:dyDescent="0.45">
      <c r="B18" s="40"/>
      <c r="C18" s="5"/>
      <c r="D18" s="5"/>
      <c r="E18" s="5"/>
      <c r="F18" s="5"/>
      <c r="G18" s="5"/>
      <c r="H18" s="5"/>
      <c r="I18" s="5"/>
      <c r="J18" s="5"/>
      <c r="K18" s="5"/>
      <c r="L18" s="5"/>
      <c r="M18" s="5"/>
      <c r="N18" s="5"/>
      <c r="O18" s="5"/>
      <c r="P18" s="41"/>
      <c r="R18" s="48"/>
      <c r="S18" s="27"/>
      <c r="T18" s="27"/>
      <c r="U18" s="27"/>
      <c r="V18" s="27"/>
      <c r="W18" s="27"/>
      <c r="X18" s="27"/>
      <c r="Y18" s="27"/>
      <c r="Z18" s="27"/>
      <c r="AA18" s="27"/>
      <c r="AB18" s="27"/>
      <c r="AC18" s="27"/>
      <c r="AD18" s="27"/>
      <c r="AE18" s="27"/>
      <c r="AF18" s="49"/>
    </row>
    <row r="19" spans="2:32" ht="15.75" customHeight="1" x14ac:dyDescent="0.45">
      <c r="B19" s="40"/>
      <c r="C19" s="5"/>
      <c r="D19" s="5"/>
      <c r="E19" s="5"/>
      <c r="F19" s="5"/>
      <c r="G19" s="5"/>
      <c r="H19" s="5"/>
      <c r="I19" s="5"/>
      <c r="J19" s="5"/>
      <c r="K19" s="5"/>
      <c r="L19" s="5"/>
      <c r="M19" s="5"/>
      <c r="N19" s="5"/>
      <c r="O19" s="5"/>
      <c r="P19" s="41"/>
      <c r="R19" s="48"/>
      <c r="S19" s="27"/>
      <c r="T19" s="27"/>
      <c r="U19" s="27"/>
      <c r="V19" s="27"/>
      <c r="W19" s="27"/>
      <c r="X19" s="27"/>
      <c r="Y19" s="27"/>
      <c r="Z19" s="27"/>
      <c r="AA19" s="27"/>
      <c r="AB19" s="27"/>
      <c r="AC19" s="27"/>
      <c r="AD19" s="27"/>
      <c r="AE19" s="27"/>
      <c r="AF19" s="49"/>
    </row>
    <row r="20" spans="2:32" ht="15.75" customHeight="1" x14ac:dyDescent="0.45">
      <c r="B20" s="40"/>
      <c r="C20" s="5"/>
      <c r="D20" s="5"/>
      <c r="E20" s="5"/>
      <c r="F20" s="5"/>
      <c r="G20" s="5"/>
      <c r="H20" s="5"/>
      <c r="I20" s="5"/>
      <c r="J20" s="5"/>
      <c r="K20" s="5"/>
      <c r="L20" s="5"/>
      <c r="M20" s="5"/>
      <c r="N20" s="5"/>
      <c r="O20" s="5"/>
      <c r="P20" s="41"/>
      <c r="R20" s="48"/>
      <c r="S20" s="27"/>
      <c r="T20" s="27"/>
      <c r="U20" s="27"/>
      <c r="V20" s="27"/>
      <c r="W20" s="27"/>
      <c r="X20" s="27"/>
      <c r="Y20" s="27"/>
      <c r="Z20" s="27"/>
      <c r="AA20" s="27"/>
      <c r="AB20" s="27"/>
      <c r="AC20" s="27"/>
      <c r="AD20" s="27"/>
      <c r="AE20" s="27"/>
      <c r="AF20" s="49"/>
    </row>
    <row r="21" spans="2:32" ht="15.75" customHeight="1" x14ac:dyDescent="0.45">
      <c r="B21" s="40"/>
      <c r="C21" s="5"/>
      <c r="D21" s="5"/>
      <c r="E21" s="5"/>
      <c r="F21" s="5"/>
      <c r="G21" s="5"/>
      <c r="H21" s="5"/>
      <c r="I21" s="5"/>
      <c r="J21" s="5"/>
      <c r="K21" s="5"/>
      <c r="L21" s="5"/>
      <c r="M21" s="5"/>
      <c r="N21" s="5"/>
      <c r="O21" s="5"/>
      <c r="P21" s="41"/>
      <c r="R21" s="48"/>
      <c r="S21" s="27"/>
      <c r="T21" s="27"/>
      <c r="U21" s="27"/>
      <c r="V21" s="27"/>
      <c r="W21" s="27"/>
      <c r="X21" s="27"/>
      <c r="Y21" s="27"/>
      <c r="Z21" s="27"/>
      <c r="AA21" s="27"/>
      <c r="AB21" s="27"/>
      <c r="AC21" s="27"/>
      <c r="AD21" s="27"/>
      <c r="AE21" s="27"/>
      <c r="AF21" s="49"/>
    </row>
    <row r="22" spans="2:32" ht="15.75" customHeight="1" x14ac:dyDescent="0.45">
      <c r="B22" s="40"/>
      <c r="C22" s="5"/>
      <c r="D22" s="5"/>
      <c r="E22" s="5"/>
      <c r="F22" s="5"/>
      <c r="G22" s="5"/>
      <c r="H22" s="5"/>
      <c r="I22" s="5"/>
      <c r="J22" s="5"/>
      <c r="K22" s="5"/>
      <c r="L22" s="5"/>
      <c r="M22" s="5"/>
      <c r="N22" s="5"/>
      <c r="O22" s="5"/>
      <c r="P22" s="41"/>
      <c r="R22" s="48"/>
      <c r="S22" s="27"/>
      <c r="T22" s="27"/>
      <c r="U22" s="27"/>
      <c r="V22" s="27"/>
      <c r="W22" s="27"/>
      <c r="X22" s="27"/>
      <c r="Y22" s="27"/>
      <c r="Z22" s="27"/>
      <c r="AA22" s="27"/>
      <c r="AB22" s="27"/>
      <c r="AC22" s="27"/>
      <c r="AD22" s="27"/>
      <c r="AE22" s="27"/>
      <c r="AF22" s="49"/>
    </row>
    <row r="23" spans="2:32" ht="15.75" customHeight="1" x14ac:dyDescent="0.45">
      <c r="B23" s="40"/>
      <c r="C23" s="5"/>
      <c r="D23" s="5"/>
      <c r="E23" s="5"/>
      <c r="F23" s="5"/>
      <c r="G23" s="5"/>
      <c r="H23" s="5"/>
      <c r="I23" s="5"/>
      <c r="J23" s="5"/>
      <c r="K23" s="5"/>
      <c r="L23" s="5"/>
      <c r="M23" s="5"/>
      <c r="N23" s="5"/>
      <c r="O23" s="5"/>
      <c r="P23" s="41"/>
      <c r="R23" s="48"/>
      <c r="S23" s="27"/>
      <c r="T23" s="27"/>
      <c r="U23" s="27"/>
      <c r="V23" s="27"/>
      <c r="W23" s="27"/>
      <c r="X23" s="27"/>
      <c r="Y23" s="27"/>
      <c r="Z23" s="27"/>
      <c r="AA23" s="27"/>
      <c r="AB23" s="27"/>
      <c r="AC23" s="27"/>
      <c r="AD23" s="27"/>
      <c r="AE23" s="27"/>
      <c r="AF23" s="49"/>
    </row>
    <row r="24" spans="2:32" ht="15.75" customHeight="1" x14ac:dyDescent="0.45">
      <c r="B24" s="40"/>
      <c r="C24" s="5"/>
      <c r="D24" s="5"/>
      <c r="E24" s="5"/>
      <c r="F24" s="5"/>
      <c r="G24" s="5"/>
      <c r="H24" s="5"/>
      <c r="I24" s="5"/>
      <c r="J24" s="5"/>
      <c r="K24" s="5"/>
      <c r="L24" s="5"/>
      <c r="M24" s="5"/>
      <c r="N24" s="5"/>
      <c r="O24" s="5"/>
      <c r="P24" s="41"/>
      <c r="R24" s="48"/>
      <c r="S24" s="27"/>
      <c r="T24" s="27"/>
      <c r="U24" s="27"/>
      <c r="V24" s="27"/>
      <c r="W24" s="27"/>
      <c r="X24" s="27"/>
      <c r="Y24" s="27"/>
      <c r="Z24" s="27"/>
      <c r="AA24" s="27"/>
      <c r="AB24" s="27"/>
      <c r="AC24" s="27"/>
      <c r="AD24" s="27"/>
      <c r="AE24" s="27"/>
      <c r="AF24" s="49"/>
    </row>
    <row r="25" spans="2:32" ht="15.75" customHeight="1" x14ac:dyDescent="0.45">
      <c r="B25" s="40"/>
      <c r="C25" s="5"/>
      <c r="D25" s="5"/>
      <c r="E25" s="5"/>
      <c r="F25" s="5"/>
      <c r="G25" s="5"/>
      <c r="H25" s="5"/>
      <c r="I25" s="5"/>
      <c r="J25" s="5"/>
      <c r="K25" s="5"/>
      <c r="L25" s="5"/>
      <c r="M25" s="5"/>
      <c r="N25" s="5"/>
      <c r="O25" s="5"/>
      <c r="P25" s="41"/>
      <c r="R25" s="48"/>
      <c r="S25" s="27"/>
      <c r="T25" s="27"/>
      <c r="U25" s="27"/>
      <c r="V25" s="27"/>
      <c r="W25" s="27"/>
      <c r="X25" s="27"/>
      <c r="Y25" s="27"/>
      <c r="Z25" s="27"/>
      <c r="AA25" s="27"/>
      <c r="AB25" s="27"/>
      <c r="AC25" s="27"/>
      <c r="AD25" s="27"/>
      <c r="AE25" s="27"/>
      <c r="AF25" s="49"/>
    </row>
    <row r="26" spans="2:32" ht="15.75" customHeight="1" x14ac:dyDescent="0.45">
      <c r="B26" s="40"/>
      <c r="C26" s="5"/>
      <c r="D26" s="5"/>
      <c r="E26" s="5"/>
      <c r="F26" s="5"/>
      <c r="G26" s="5"/>
      <c r="H26" s="5"/>
      <c r="I26" s="5"/>
      <c r="J26" s="5"/>
      <c r="K26" s="5"/>
      <c r="L26" s="5"/>
      <c r="M26" s="5"/>
      <c r="N26" s="5"/>
      <c r="O26" s="5"/>
      <c r="P26" s="41"/>
      <c r="R26" s="48"/>
      <c r="S26" s="27"/>
      <c r="T26" s="27"/>
      <c r="U26" s="27"/>
      <c r="V26" s="27"/>
      <c r="W26" s="27"/>
      <c r="X26" s="27"/>
      <c r="Y26" s="27"/>
      <c r="Z26" s="27"/>
      <c r="AA26" s="27"/>
      <c r="AB26" s="27"/>
      <c r="AC26" s="27"/>
      <c r="AD26" s="27"/>
      <c r="AE26" s="27"/>
      <c r="AF26" s="49"/>
    </row>
    <row r="27" spans="2:32" ht="15.75" customHeight="1" x14ac:dyDescent="0.45">
      <c r="B27" s="40"/>
      <c r="C27" s="5"/>
      <c r="D27" s="5"/>
      <c r="E27" s="5"/>
      <c r="F27" s="5"/>
      <c r="G27" s="5"/>
      <c r="H27" s="5"/>
      <c r="I27" s="5"/>
      <c r="J27" s="5"/>
      <c r="K27" s="5"/>
      <c r="L27" s="5"/>
      <c r="M27" s="5"/>
      <c r="N27" s="5"/>
      <c r="O27" s="5"/>
      <c r="P27" s="41"/>
      <c r="R27" s="48"/>
      <c r="S27" s="27"/>
      <c r="T27" s="27"/>
      <c r="U27" s="27"/>
      <c r="V27" s="27"/>
      <c r="W27" s="27"/>
      <c r="X27" s="27"/>
      <c r="Y27" s="27"/>
      <c r="Z27" s="27"/>
      <c r="AA27" s="27"/>
      <c r="AB27" s="27"/>
      <c r="AC27" s="27"/>
      <c r="AD27" s="27"/>
      <c r="AE27" s="27"/>
      <c r="AF27" s="49"/>
    </row>
    <row r="28" spans="2:32" ht="24.6" x14ac:dyDescent="0.55000000000000004">
      <c r="B28" s="40"/>
      <c r="C28" s="5"/>
      <c r="D28" s="5"/>
      <c r="E28" s="5"/>
      <c r="F28" s="5"/>
      <c r="G28" s="5"/>
      <c r="H28" s="5"/>
      <c r="I28" s="68" t="str">
        <f>設定!D6</f>
        <v>iPTH(pg/mL)</v>
      </c>
      <c r="J28" s="5"/>
      <c r="K28" s="5"/>
      <c r="L28" s="5"/>
      <c r="M28" s="5"/>
      <c r="N28" s="5"/>
      <c r="O28" s="5"/>
      <c r="P28" s="41"/>
      <c r="Q28" s="4"/>
      <c r="R28" s="40"/>
      <c r="S28" s="5"/>
      <c r="T28" s="5"/>
      <c r="U28" s="5"/>
      <c r="V28" s="5"/>
      <c r="W28" s="5"/>
      <c r="X28" s="5"/>
      <c r="Y28" s="68" t="str">
        <f>設定!D6</f>
        <v>iPTH(pg/mL)</v>
      </c>
      <c r="Z28" s="5"/>
      <c r="AA28" s="5"/>
      <c r="AB28" s="5"/>
      <c r="AC28" s="27"/>
      <c r="AD28" s="27"/>
      <c r="AE28" s="27"/>
      <c r="AF28" s="49"/>
    </row>
    <row r="29" spans="2:32" ht="15.75" customHeight="1" x14ac:dyDescent="0.45">
      <c r="B29" s="42"/>
      <c r="C29" s="43"/>
      <c r="D29" s="43"/>
      <c r="E29" s="43"/>
      <c r="F29" s="43"/>
      <c r="G29" s="43"/>
      <c r="H29" s="43"/>
      <c r="I29" s="43"/>
      <c r="J29" s="43"/>
      <c r="K29" s="43"/>
      <c r="L29" s="43"/>
      <c r="M29" s="43"/>
      <c r="N29" s="43"/>
      <c r="O29" s="43"/>
      <c r="P29" s="44"/>
      <c r="R29" s="50"/>
      <c r="S29" s="51"/>
      <c r="T29" s="51"/>
      <c r="U29" s="51"/>
      <c r="V29" s="51"/>
      <c r="W29" s="51"/>
      <c r="X29" s="51"/>
      <c r="Y29" s="51"/>
      <c r="Z29" s="51"/>
      <c r="AA29" s="51"/>
      <c r="AB29" s="51"/>
      <c r="AC29" s="51"/>
      <c r="AD29" s="51"/>
      <c r="AE29" s="51"/>
      <c r="AF29" s="52"/>
    </row>
    <row r="30" spans="2:32" s="4" customFormat="1" ht="4.5" customHeight="1" x14ac:dyDescent="0.4"/>
    <row r="31" spans="2:32" s="4" customFormat="1" ht="19.2" x14ac:dyDescent="0.45">
      <c r="G31" s="146" t="s">
        <v>36</v>
      </c>
      <c r="H31" s="147"/>
      <c r="I31" s="148" t="s">
        <v>55</v>
      </c>
      <c r="J31" s="149"/>
      <c r="W31" s="146" t="s">
        <v>36</v>
      </c>
      <c r="X31" s="147"/>
      <c r="Y31" s="148" t="s">
        <v>55</v>
      </c>
      <c r="Z31" s="149"/>
    </row>
    <row r="32" spans="2:32" ht="28.5" customHeight="1" x14ac:dyDescent="0.45"/>
  </sheetData>
  <sheetProtection algorithmName="SHA-512" hashValue="RVQGWih7zg46Fjsdy1uf5GnfHKuL3Evwh/kIBlQIPUFWIpAC1qpTC4ktxC5RDGOq89i6TPW+X9QjwQ1syucYhg==" saltValue="kK+u3f7nkKnIC9znhZFmhw==" spinCount="100000" sheet="1" objects="1" scenarios="1"/>
  <mergeCells count="4">
    <mergeCell ref="G31:H31"/>
    <mergeCell ref="I31:J31"/>
    <mergeCell ref="W31:X31"/>
    <mergeCell ref="Y31:Z31"/>
  </mergeCells>
  <phoneticPr fontId="1"/>
  <dataValidations count="1">
    <dataValidation type="list" allowBlank="1" showInputMessage="1" showErrorMessage="1" sqref="I31:J31 Y31:Z31" xr:uid="{37863BB3-6106-4071-8F30-15EEA43A6F4C}">
      <formula1>"ON,OFF"</formula1>
    </dataValidation>
  </dataValidations>
  <pageMargins left="0.25" right="0.25" top="0.75" bottom="0.75" header="0.3" footer="0.3"/>
  <pageSetup paperSize="9" scale="8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AB3B-7800-4C67-AB34-FAAB525EDA0B}">
  <sheetPr codeName="Sheet6"/>
  <dimension ref="B2:K18"/>
  <sheetViews>
    <sheetView showGridLines="0" workbookViewId="0">
      <selection activeCell="K2" sqref="K2"/>
    </sheetView>
  </sheetViews>
  <sheetFormatPr defaultColWidth="9" defaultRowHeight="16.8" x14ac:dyDescent="0.4"/>
  <cols>
    <col min="1" max="1" width="9" style="61"/>
    <col min="2" max="2" width="23.19921875" style="61" bestFit="1" customWidth="1"/>
    <col min="3" max="16384" width="9" style="61"/>
  </cols>
  <sheetData>
    <row r="2" spans="2:11" x14ac:dyDescent="0.4">
      <c r="B2" s="60" t="s">
        <v>38</v>
      </c>
      <c r="C2" s="60"/>
      <c r="D2" s="60" t="s">
        <v>30</v>
      </c>
      <c r="E2" s="60" t="s">
        <v>31</v>
      </c>
      <c r="F2" s="60" t="s">
        <v>37</v>
      </c>
      <c r="G2" s="60" t="s">
        <v>33</v>
      </c>
      <c r="H2" s="60" t="s">
        <v>34</v>
      </c>
      <c r="K2" s="125" t="b">
        <v>1</v>
      </c>
    </row>
    <row r="3" spans="2:11" x14ac:dyDescent="0.4">
      <c r="B3" s="63" t="s">
        <v>5</v>
      </c>
      <c r="C3" s="65" t="s">
        <v>39</v>
      </c>
      <c r="D3" s="65">
        <v>3.5</v>
      </c>
      <c r="E3" s="65">
        <v>5</v>
      </c>
      <c r="F3" s="65"/>
      <c r="G3" s="65">
        <v>8</v>
      </c>
      <c r="H3" s="65">
        <f>G3+2</f>
        <v>10</v>
      </c>
    </row>
    <row r="4" spans="2:11" x14ac:dyDescent="0.4">
      <c r="B4" s="64"/>
      <c r="C4" s="66" t="s">
        <v>40</v>
      </c>
      <c r="D4" s="66">
        <v>5.5</v>
      </c>
      <c r="E4" s="66">
        <v>5</v>
      </c>
      <c r="F4" s="66" t="s">
        <v>32</v>
      </c>
      <c r="G4" s="66"/>
      <c r="H4" s="66"/>
    </row>
    <row r="5" spans="2:11" x14ac:dyDescent="0.4">
      <c r="B5" s="63" t="s">
        <v>4</v>
      </c>
      <c r="C5" s="65" t="s">
        <v>39</v>
      </c>
      <c r="D5" s="65">
        <v>0</v>
      </c>
      <c r="E5" s="65">
        <v>8.4</v>
      </c>
      <c r="F5" s="65"/>
      <c r="G5" s="65">
        <v>13</v>
      </c>
      <c r="H5" s="65">
        <f>G5+2</f>
        <v>15</v>
      </c>
    </row>
    <row r="6" spans="2:11" x14ac:dyDescent="0.4">
      <c r="B6" s="64"/>
      <c r="C6" s="66" t="s">
        <v>40</v>
      </c>
      <c r="D6" s="66">
        <v>0</v>
      </c>
      <c r="E6" s="66">
        <v>9.5</v>
      </c>
      <c r="F6" s="66" t="s">
        <v>32</v>
      </c>
      <c r="G6" s="66"/>
      <c r="H6" s="66"/>
    </row>
    <row r="7" spans="2:11" x14ac:dyDescent="0.4">
      <c r="B7" s="64" t="str">
        <f>設定!D6</f>
        <v>iPTH(pg/mL)</v>
      </c>
      <c r="C7" s="64"/>
      <c r="D7" s="64"/>
      <c r="E7" s="64"/>
      <c r="F7" s="64"/>
      <c r="G7" s="64">
        <f>MAX(入力!M:M)</f>
        <v>360</v>
      </c>
      <c r="H7" s="64">
        <f>ROUND((G7+10)/100,1)*100</f>
        <v>370</v>
      </c>
    </row>
    <row r="8" spans="2:11" x14ac:dyDescent="0.4">
      <c r="B8" s="62" t="s">
        <v>35</v>
      </c>
      <c r="C8" s="62"/>
      <c r="D8" s="62">
        <v>0</v>
      </c>
      <c r="E8" s="62">
        <v>5</v>
      </c>
      <c r="F8" s="62"/>
      <c r="G8" s="62"/>
      <c r="H8" s="62"/>
    </row>
    <row r="9" spans="2:11" x14ac:dyDescent="0.4">
      <c r="B9" s="62" t="s">
        <v>41</v>
      </c>
      <c r="C9" s="62"/>
      <c r="D9" s="62">
        <f>G3</f>
        <v>8</v>
      </c>
      <c r="E9" s="62">
        <f>E3</f>
        <v>5</v>
      </c>
      <c r="F9" s="62"/>
      <c r="G9" s="62"/>
      <c r="H9" s="62"/>
    </row>
    <row r="10" spans="2:11" x14ac:dyDescent="0.4">
      <c r="B10" s="62" t="s">
        <v>42</v>
      </c>
      <c r="C10" s="62"/>
      <c r="D10" s="62">
        <f>D5</f>
        <v>0</v>
      </c>
      <c r="E10" s="62">
        <f>G5</f>
        <v>13</v>
      </c>
      <c r="F10" s="62"/>
      <c r="G10" s="62"/>
      <c r="H10" s="62"/>
    </row>
    <row r="11" spans="2:11" x14ac:dyDescent="0.4">
      <c r="B11" s="63" t="str">
        <f>B7&amp;"目盛用"</f>
        <v>iPTH(pg/mL)目盛用</v>
      </c>
      <c r="C11" s="65" t="str">
        <f>メモリ設定用!B5&amp;"  原点"</f>
        <v>cCa  原点</v>
      </c>
      <c r="D11" s="65">
        <v>0</v>
      </c>
      <c r="E11" s="65">
        <f>E8</f>
        <v>5</v>
      </c>
      <c r="F11" s="65"/>
      <c r="G11" s="65"/>
      <c r="H11" s="65"/>
    </row>
    <row r="12" spans="2:11" x14ac:dyDescent="0.4">
      <c r="C12" s="66" t="s">
        <v>43</v>
      </c>
      <c r="D12" s="66">
        <f>IF(ISNUMBER(FIND("wPTH",設定!$D$6)),150,240)</f>
        <v>240</v>
      </c>
      <c r="E12" s="66">
        <f>E11</f>
        <v>5</v>
      </c>
      <c r="F12" s="66"/>
      <c r="G12" s="66"/>
      <c r="H12" s="66"/>
    </row>
    <row r="13" spans="2:11" x14ac:dyDescent="0.4">
      <c r="C13" s="65" t="str">
        <f>B3&amp;" 原点"</f>
        <v>P 原点</v>
      </c>
      <c r="D13" s="65">
        <v>0</v>
      </c>
      <c r="E13" s="65">
        <f>D8</f>
        <v>0</v>
      </c>
      <c r="F13" s="65"/>
      <c r="G13" s="65"/>
      <c r="H13" s="65"/>
    </row>
    <row r="14" spans="2:11" x14ac:dyDescent="0.4">
      <c r="B14" s="64"/>
      <c r="C14" s="66" t="s">
        <v>43</v>
      </c>
      <c r="D14" s="66">
        <f>IF(ISNUMBER(FIND("wPTH",設定!$D$6)),150,240)</f>
        <v>240</v>
      </c>
      <c r="E14" s="66">
        <f>D8</f>
        <v>0</v>
      </c>
      <c r="F14" s="66"/>
      <c r="G14" s="66"/>
      <c r="H14" s="66"/>
    </row>
    <row r="15" spans="2:11" x14ac:dyDescent="0.4">
      <c r="B15" s="123" t="str">
        <f>"P用_"&amp;設定!D6 &amp;" 目盛用_100"</f>
        <v>P用_iPTH(pg/mL) 目盛用_100</v>
      </c>
      <c r="C15" s="64"/>
      <c r="D15" s="64">
        <v>100</v>
      </c>
      <c r="E15" s="64">
        <f>E8</f>
        <v>5</v>
      </c>
      <c r="F15" s="64"/>
      <c r="G15" s="64">
        <f>$G$5</f>
        <v>13</v>
      </c>
      <c r="H15" s="64">
        <f>$H$5</f>
        <v>15</v>
      </c>
    </row>
    <row r="16" spans="2:11" x14ac:dyDescent="0.4">
      <c r="B16" s="123" t="str">
        <f>"P用_"&amp;設定!D6 &amp;" 目盛用_200"</f>
        <v>P用_iPTH(pg/mL) 目盛用_200</v>
      </c>
      <c r="C16" s="64"/>
      <c r="D16" s="64">
        <v>200</v>
      </c>
      <c r="E16" s="64">
        <f>E8</f>
        <v>5</v>
      </c>
      <c r="F16" s="64"/>
      <c r="G16" s="64">
        <f>$G$5</f>
        <v>13</v>
      </c>
      <c r="H16" s="64">
        <f>$H$5</f>
        <v>15</v>
      </c>
    </row>
    <row r="17" spans="2:8" x14ac:dyDescent="0.4">
      <c r="B17" s="123" t="str">
        <f>"cCa用_"&amp;設定!D6 &amp;" 目盛用_100"</f>
        <v>cCa用_iPTH(pg/mL) 目盛用_100</v>
      </c>
      <c r="C17" s="64"/>
      <c r="D17" s="64">
        <v>100</v>
      </c>
      <c r="E17" s="64">
        <f>$D$8</f>
        <v>0</v>
      </c>
      <c r="F17" s="64"/>
      <c r="G17" s="64">
        <f>G$3</f>
        <v>8</v>
      </c>
      <c r="H17" s="64">
        <f>H$3</f>
        <v>10</v>
      </c>
    </row>
    <row r="18" spans="2:8" x14ac:dyDescent="0.4">
      <c r="B18" s="123" t="str">
        <f>"cCa用_"&amp;設定!D6 &amp;" 目盛用_200"</f>
        <v>cCa用_iPTH(pg/mL) 目盛用_200</v>
      </c>
      <c r="C18" s="64"/>
      <c r="D18" s="64">
        <v>200</v>
      </c>
      <c r="E18" s="64">
        <f>$D$8</f>
        <v>0</v>
      </c>
      <c r="F18" s="64"/>
      <c r="G18" s="64">
        <f>G$3</f>
        <v>8</v>
      </c>
      <c r="H18" s="64">
        <f>H$3</f>
        <v>10</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n 6 C X G E I Q U y m A A A A 9 g A A A B I A H A B D b 2 5 m a W c v U G F j a 2 F n Z S 5 4 b W w g o h g A K K A U A A A A A A A A A A A A A A A A A A A A A A A A A A A A h Y + x D o I w G I R f h X S n L V W j I T 9 l c D O S k J g Y 1 6 Z W q E I x t F j e z c F H 8 h X E K O r m e H f f J X f 3 6 w 3 S v q 6 C i 2 q t b k y C I k x R o I x s 9 t o U C e r c I V y g l E M u 5 E k U K h h g Y + P e 6 g S V z p 1 j Q r z 3 2 E 9 w 0 x a E U R q R X b b e y F L V I t T G O m G k Q p / W / n 8 L c d i + x n C G o x n F U z b H F M h o Q q b N F 2 D D 3 m f 6 Y 8 K y q 1 z X K n 4 U 4 S o H M k o g 7 w / 8 A V B L A w Q U A A I A C A A i f o 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n 6 C X C i K R 7 g O A A A A E Q A A A B M A H A B G b 3 J t d W x h c y 9 T Z W N 0 a W 9 u M S 5 t I K I Y A C i g F A A A A A A A A A A A A A A A A A A A A A A A A A A A A C t O T S 7 J z M 9 T C I b Q h t Y A U E s B A i 0 A F A A C A A g A I n 6 C X G E I Q U y m A A A A 9 g A A A B I A A A A A A A A A A A A A A A A A A A A A A E N v b m Z p Z y 9 Q Y W N r Y W d l L n h t b F B L A Q I t A B Q A A g A I A C J + g l w P y u m r p A A A A O k A A A A T A A A A A A A A A A A A A A A A A P I A A A B b Q 2 9 u d G V u d F 9 U e X B l c 1 0 u e G 1 s U E s B A i 0 A F A A C A A g A I n 6 C 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N y + b F T w n l 1 L k Y / E X L d x C E U A A A A A A g A A A A A A E G Y A A A A B A A A g A A A A k D l b h 0 b q 1 s x Y A T 3 D m s T I 8 e 8 Y A l J 6 z p v N w V 3 8 R f V q e L 0 A A A A A D o A A A A A C A A A g A A A A g T i F O G h k V 0 z v n o 6 e c 5 d I c l 5 w V 0 n D s 8 6 2 3 G Z J v 8 d B T I R Q A A A A s C F 8 5 z v V o U 2 r O d X T H I a N 0 1 U 3 1 9 j e + Z k h b 8 u y 0 / C V J U E C R 1 U A c n H l 9 4 P s K j 5 s 8 c P B C S Y a f n l L X P 5 v 9 z g v 9 e D i 4 X M U n 2 B f v R 3 C 2 x 3 R D v T s i n l A A A A A 2 y p V M I + f i a Y D u o Q + L n 4 Z p J C O 7 f g G j X o a 3 O H 9 z S M U R Z 6 w d 9 c P q g v G w Q Y v 7 E / D t m i T 0 P K S F m w R E R g z b B Y h T 4 v f a Q = = < / D a t a M a s h u p > 
</file>

<file path=customXml/itemProps1.xml><?xml version="1.0" encoding="utf-8"?>
<ds:datastoreItem xmlns:ds="http://schemas.openxmlformats.org/officeDocument/2006/customXml" ds:itemID="{65B4B393-E96D-4756-B413-E3DE1B2EFC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使用方法</vt:lpstr>
      <vt:lpstr>設定</vt:lpstr>
      <vt:lpstr>入力</vt:lpstr>
      <vt:lpstr>グラフ(cCa-P)</vt:lpstr>
      <vt:lpstr>グラフ(PTH-cCa,P)</vt:lpstr>
      <vt:lpstr>メモリ設定用</vt:lpstr>
      <vt:lpstr>'グラフ(cCa-P)'!Print_Area</vt:lpstr>
      <vt:lpstr>'グラフ(PTH-cCa,P)'!Print_Area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Yutaka Sakaguchi/坂口　豊</dc:creator>
  <cp:lastModifiedBy>Kozo Fukushima/福島　幸造</cp:lastModifiedBy>
  <cp:lastPrinted>2026-05-12T08:07:35Z</cp:lastPrinted>
  <dcterms:created xsi:type="dcterms:W3CDTF">2015-06-05T18:17:20Z</dcterms:created>
  <dcterms:modified xsi:type="dcterms:W3CDTF">2026-09-10T02:01:52Z</dcterms:modified>
</cp:coreProperties>
</file>